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40" i="9" l="1"/>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AM40" i="9"/>
  <c r="U40" i="9"/>
  <c r="C40" i="9"/>
  <c r="CO39" i="9"/>
  <c r="BW39" i="9"/>
  <c r="AM39" i="9"/>
  <c r="U39" i="9"/>
  <c r="C39" i="9"/>
  <c r="CO38" i="9"/>
  <c r="AM38" i="9"/>
  <c r="U38" i="9"/>
  <c r="C38" i="9"/>
  <c r="CO37" i="9"/>
  <c r="AM37" i="9"/>
  <c r="U37" i="9"/>
  <c r="C37" i="9"/>
  <c r="CO36" i="9"/>
  <c r="AM36" i="9"/>
  <c r="C36" i="9"/>
  <c r="CO35" i="9"/>
  <c r="AM35" i="9"/>
  <c r="C35" i="9"/>
  <c r="C34" i="9"/>
  <c r="U34" i="9" l="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E39" i="9" s="1"/>
  <c r="BE40" i="9" s="1"/>
  <c r="BW34" i="9" l="1"/>
  <c r="BW35" i="9" l="1"/>
  <c r="BW36" i="9" s="1"/>
  <c r="BW37" i="9" s="1"/>
  <c r="BW38" i="9" s="1"/>
  <c r="CO34" i="9"/>
</calcChain>
</file>

<file path=xl/sharedStrings.xml><?xml version="1.0" encoding="utf-8"?>
<sst xmlns="http://schemas.openxmlformats.org/spreadsheetml/2006/main" count="998" uniqueCount="554">
  <si>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</si>
  <si>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</si>
  <si>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</si>
  <si>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</si>
  <si>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</si>
  <si>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</si>
  <si>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</si>
  <si>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</si>
  <si>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</si>
  <si>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</si>
  <si>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</si>
  <si>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</si>
  <si>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</si>
  <si>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</si>
  <si>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</si>
  <si>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</si>
  <si>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</si>
  <si>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</si>
  <si>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</si>
  <si>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</si>
  <si>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</si>
  <si>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</si>
  <si>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</si>
  <si>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</si>
  <si>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</si>
  <si>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</si>
  <si>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</si>
  <si>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</si>
  <si>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</si>
  <si>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</si>
  <si>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</si>
  <si>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</si>
  <si>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</si>
  <si>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</si>
  <si>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</si>
  <si>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</si>
  <si>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</si>
  <si>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</si>
  <si>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</si>
  <si>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</si>
  <si>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</si>
  <si>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</si>
  <si>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</si>
  <si>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</si>
  <si>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</si>
  <si>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</si>
  <si>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</si>
  <si>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</si>
  <si>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</si>
  <si>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</si>
  <si>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</si>
  <si>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</si>
  <si>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</si>
  <si>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</si>
  <si>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</si>
  <si>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</si>
  <si>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</si>
  <si>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</si>
  <si>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</si>
  <si>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</si>
  <si>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</si>
  <si>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</si>
  <si>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</si>
  <si>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</si>
  <si>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</si>
  <si>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</si>
  <si>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</si>
  <si>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</si>
  <si>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</si>
  <si>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</si>
  <si>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</si>
  <si>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</si>
  <si>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</si>
  <si>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</si>
  <si>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</si>
  <si>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</si>
  <si>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</si>
  <si>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</si>
  <si>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</si>
  <si>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</si>
  <si>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</si>
  <si>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</si>
  <si>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臼杵市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</si>
  <si>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</si>
  <si>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</si>
  <si>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</si>
  <si>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</si>
  <si>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</si>
  <si>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</si>
  <si>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</si>
  <si>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</si>
  <si>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</si>
  <si>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</si>
  <si>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</si>
  <si>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</si>
  <si>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</si>
  <si>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</si>
  <si>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</si>
  <si>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</si>
  <si>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</si>
  <si>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</si>
  <si>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</si>
  <si>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</si>
  <si>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</si>
  <si>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</si>
  <si>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</si>
  <si>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</si>
  <si>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</si>
  <si>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</si>
  <si>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</si>
  <si>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</si>
  <si>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</si>
  <si>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</si>
  <si>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</si>
  <si>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</si>
  <si>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</si>
  <si>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</si>
  <si>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</si>
  <si>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</si>
  <si>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</si>
  <si>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</si>
  <si>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</si>
  <si>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</si>
  <si>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</si>
  <si>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</si>
  <si>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</si>
  <si>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</si>
  <si>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</si>
  <si>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</si>
  <si>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</si>
  <si>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</si>
  <si>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</si>
  <si>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</si>
  <si>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</si>
  <si>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</si>
  <si>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</si>
  <si>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</si>
  <si>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</si>
  <si>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</si>
  <si>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</si>
  <si>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</si>
  <si>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</si>
  <si>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</si>
  <si>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</si>
  <si>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</si>
  <si>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</si>
  <si>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</si>
  <si>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</si>
  <si>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</si>
  <si>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</si>
  <si>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</si>
  <si>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</si>
  <si>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</si>
  <si>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</si>
  <si>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</si>
  <si>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</si>
  <si>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</si>
  <si>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</si>
  <si>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</si>
  <si>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</si>
  <si>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</si>
  <si>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</si>
  <si>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</si>
  <si>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</si>
  <si>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</si>
  <si>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</si>
  <si>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</si>
  <si>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</si>
  <si>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</si>
  <si>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</si>
  <si>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</si>
  <si>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</si>
  <si>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</si>
  <si>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</si>
  <si>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</si>
  <si>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</si>
  <si>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</si>
  <si>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</si>
  <si>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</si>
  <si>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</si>
  <si>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</si>
  <si>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</si>
  <si>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</si>
  <si>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</si>
  <si>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</si>
  <si>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</si>
  <si>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</si>
  <si>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</si>
  <si>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</si>
  <si>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</si>
  <si>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</si>
  <si>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</si>
  <si>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</si>
  <si>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</si>
  <si>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</si>
  <si>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</si>
  <si>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大分県臼杵市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</si>
  <si>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</si>
  <si>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</si>
  <si>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</si>
  <si>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</si>
  <si>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</si>
  <si>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</si>
  <si>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</si>
  <si>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</si>
  <si>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</si>
  <si>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</si>
  <si>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</si>
  <si>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</si>
  <si>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</si>
  <si>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</si>
  <si>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</si>
  <si>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</si>
  <si>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</si>
  <si>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</si>
  <si>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</si>
  <si>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</si>
  <si>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</si>
  <si>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</si>
  <si>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</si>
  <si>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</si>
  <si>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</si>
  <si>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</si>
  <si>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</si>
  <si>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</si>
  <si>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</si>
  <si>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</si>
  <si>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</si>
  <si>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</si>
  <si>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</si>
  <si>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</si>
  <si>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</si>
  <si>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</si>
  <si>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</si>
  <si>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</si>
  <si>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</si>
  <si>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</si>
  <si>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</si>
  <si>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</si>
  <si>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</si>
  <si>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</si>
  <si>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</si>
  <si>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</si>
  <si>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</si>
  <si>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</si>
  <si>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</si>
  <si>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</si>
  <si>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</si>
  <si>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</si>
  <si>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</si>
  <si>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</si>
  <si>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</si>
  <si>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</si>
  <si>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</si>
  <si>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</si>
  <si>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</si>
  <si>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</si>
  <si>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</si>
  <si>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</si>
  <si>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</si>
  <si>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</si>
  <si>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</si>
  <si>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</si>
  <si>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</si>
  <si>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</si>
  <si>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</si>
  <si>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</si>
  <si>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</si>
  <si>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</si>
  <si>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</si>
  <si>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</si>
  <si>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</si>
  <si>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</si>
  <si>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</si>
  <si>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</si>
  <si>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</si>
  <si>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</si>
  <si>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</si>
  <si>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</si>
  <si>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</si>
  <si>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</si>
  <si>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</si>
  <si>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</si>
  <si>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</si>
  <si>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</si>
  <si>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</si>
  <si>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</si>
  <si>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</si>
  <si>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</si>
  <si>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</si>
  <si>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</si>
  <si>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</si>
  <si>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</si>
  <si>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</si>
  <si>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</si>
  <si>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</si>
  <si>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</si>
  <si>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</si>
  <si>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</si>
  <si>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</si>
  <si>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</si>
  <si>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</si>
  <si>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</si>
  <si>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</si>
  <si>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</si>
  <si>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</si>
  <si>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</si>
  <si>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</si>
  <si>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</si>
  <si>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</si>
  <si>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</si>
  <si>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</si>
  <si>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</si>
  <si>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</si>
  <si>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</si>
  <si>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</si>
  <si>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</si>
  <si>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</si>
  <si>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</si>
  <si>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</si>
  <si>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</si>
  <si>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</si>
  <si>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</si>
  <si>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</si>
  <si>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</si>
  <si>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</si>
  <si>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</si>
  <si>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</si>
  <si>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</si>
  <si>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</si>
  <si>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</si>
  <si>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</si>
  <si>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</si>
  <si>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</si>
  <si>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</si>
  <si>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</si>
  <si>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</si>
  <si>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</si>
  <si>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</si>
  <si>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</si>
  <si>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</si>
  <si>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</si>
  <si>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</si>
  <si>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</si>
  <si>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</si>
  <si>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</si>
  <si>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</si>
  <si>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大分県臼杵市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</si>
  <si>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</si>
  <si>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</si>
  <si>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</si>
  <si>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</si>
  <si>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</si>
  <si>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</si>
  <si>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</si>
  <si>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</si>
  <si>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</si>
  <si>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</si>
  <si>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</si>
  <si>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</si>
  <si>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</si>
  <si>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</si>
  <si>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</si>
  <si>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</si>
  <si>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</si>
  <si>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</si>
  <si>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</si>
  <si>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</si>
  <si>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</si>
  <si>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</si>
  <si>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</si>
  <si>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</si>
  <si>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</si>
  <si>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</si>
  <si>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</si>
  <si>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</si>
  <si>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</si>
  <si>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</si>
  <si>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</si>
  <si>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</si>
  <si>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簡易水道事業特別会計</t>
    <phoneticPr fontId="5"/>
  </si>
  <si>
    <t>公共下水道事業特別会計</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</si>
  <si>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</si>
  <si>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</si>
  <si>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</si>
  <si>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</si>
  <si>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</si>
  <si>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</si>
  <si>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</si>
  <si>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</si>
  <si>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</si>
  <si>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</si>
  <si>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</si>
  <si>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</si>
  <si>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</si>
  <si>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</si>
  <si>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</si>
  <si>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</si>
  <si>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</si>
  <si>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</si>
  <si>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</si>
  <si>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</si>
  <si>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</si>
  <si>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</si>
  <si>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</si>
  <si>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</si>
  <si>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</si>
  <si>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</si>
  <si>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</si>
  <si>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</si>
  <si>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</si>
  <si>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</si>
  <si>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</si>
  <si>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</si>
  <si>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</si>
  <si>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</si>
  <si>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</si>
  <si>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</si>
  <si>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</si>
  <si>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</si>
  <si>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</si>
  <si>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</si>
  <si>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</si>
  <si>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</si>
  <si>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</si>
  <si>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</si>
  <si>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</si>
  <si>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</si>
  <si>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</si>
  <si>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</si>
  <si>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</si>
  <si>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</si>
  <si>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</si>
  <si>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</si>
  <si>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</si>
  <si>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</si>
  <si>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</si>
  <si>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</si>
  <si>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</si>
  <si>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</si>
  <si>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</si>
  <si>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</si>
  <si>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</si>
  <si>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</si>
  <si>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</si>
  <si>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</si>
  <si>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</si>
  <si>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</si>
  <si>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</si>
  <si>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</si>
  <si>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</si>
  <si>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</si>
  <si>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</si>
  <si>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</si>
  <si>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</si>
  <si>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</si>
  <si>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</si>
  <si>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</si>
  <si>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</si>
  <si>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</si>
  <si>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</si>
  <si>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</si>
  <si>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</si>
  <si>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</si>
  <si>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</si>
  <si>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</si>
  <si>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</si>
  <si>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</si>
  <si>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</si>
  <si>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</si>
  <si>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</si>
  <si>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</si>
  <si>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</si>
  <si>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</si>
  <si>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</si>
  <si>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</si>
  <si>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</si>
  <si>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</si>
  <si>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</si>
  <si>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</si>
  <si>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</si>
  <si>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</si>
  <si>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</si>
  <si>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</si>
  <si>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</si>
  <si>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</si>
  <si>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</si>
  <si>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</si>
  <si>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</si>
  <si>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</si>
  <si>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</si>
  <si>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</si>
  <si>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</si>
  <si>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</si>
  <si>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</si>
  <si>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</si>
  <si>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</si>
  <si>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</si>
  <si>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</si>
  <si>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</si>
  <si>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</si>
  <si>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</si>
  <si>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</si>
  <si>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</si>
  <si>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</si>
  <si>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</si>
  <si>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</si>
  <si>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</si>
  <si>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</si>
  <si>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</si>
  <si>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</si>
  <si>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</si>
  <si>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</si>
  <si>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</si>
  <si>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</si>
  <si>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</si>
  <si>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</si>
  <si>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</si>
  <si>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水道事業会計</t>
  </si>
  <si>
    <t>介護保険特別会計</t>
  </si>
  <si>
    <t>地域情報化推進事業特別会計</t>
  </si>
  <si>
    <t>公共下水道事業特別会計</t>
  </si>
  <si>
    <t>臼杵石仏特別会計</t>
  </si>
  <si>
    <t>特定環境保全公共下水道事業特別会計</t>
  </si>
  <si>
    <t>その他会計（赤字）</t>
  </si>
  <si>
    <t>その他会計（黒字）</t>
  </si>
  <si>
    <t>一般会計</t>
    <phoneticPr fontId="5"/>
  </si>
  <si>
    <t>基金から205百万円繰入</t>
    <rPh sb="0" eb="2">
      <t>キキン</t>
    </rPh>
    <rPh sb="7" eb="10">
      <t>ヒャクマンエン</t>
    </rPh>
    <rPh sb="10" eb="12">
      <t>クリイレ</t>
    </rPh>
    <phoneticPr fontId="2"/>
  </si>
  <si>
    <t>地域情報化推進事業特別会計</t>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</si>
  <si>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</si>
  <si>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</si>
  <si>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</si>
  <si>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</si>
  <si>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</si>
  <si>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</si>
  <si>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</si>
  <si>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</si>
  <si>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</si>
  <si>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</si>
  <si>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漁業集落排水事業特別会計</t>
    <phoneticPr fontId="5"/>
  </si>
  <si>
    <t>浄化槽整備推進事業特別会計</t>
    <phoneticPr fontId="5"/>
  </si>
  <si>
    <t>臼杵石仏特別会計</t>
    <phoneticPr fontId="5"/>
  </si>
  <si>
    <t>臼津広域連合</t>
    <rPh sb="0" eb="1">
      <t>ウス</t>
    </rPh>
    <rPh sb="1" eb="2">
      <t>ツ</t>
    </rPh>
    <rPh sb="2" eb="4">
      <t>コウイキ</t>
    </rPh>
    <rPh sb="4" eb="6">
      <t>レンゴウ</t>
    </rPh>
    <phoneticPr fontId="5"/>
  </si>
  <si>
    <t>-</t>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</si>
  <si>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</si>
  <si>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t>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</si>
  <si>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</si>
  <si>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</si>
  <si>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</si>
  <si>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臼杵市環境保全型農林振興公社</t>
    <rPh sb="0" eb="3">
      <t>ウスキシ</t>
    </rPh>
    <rPh sb="3" eb="5">
      <t>カンキョウ</t>
    </rPh>
    <rPh sb="5" eb="7">
      <t>ホゼン</t>
    </rPh>
    <rPh sb="7" eb="8">
      <t>ガタ</t>
    </rPh>
    <rPh sb="8" eb="10">
      <t>ノウリン</t>
    </rPh>
    <rPh sb="10" eb="12">
      <t>シンコウ</t>
    </rPh>
    <rPh sb="12" eb="14">
      <t>コウシャ</t>
    </rPh>
    <phoneticPr fontId="5"/>
  </si>
  <si>
    <t>-</t>
    <phoneticPr fontId="5"/>
  </si>
  <si>
    <t>基金から1百万円繰入</t>
    <rPh sb="0" eb="2">
      <t>キキン</t>
    </rPh>
    <rPh sb="5" eb="8">
      <t>ヒャクマンエン</t>
    </rPh>
    <rPh sb="8" eb="9">
      <t>ク</t>
    </rPh>
    <rPh sb="9" eb="10">
      <t>イ</t>
    </rPh>
    <phoneticPr fontId="2"/>
  </si>
  <si>
    <t>基金から25百万円繰入</t>
    <rPh sb="0" eb="2">
      <t>キキン</t>
    </rPh>
    <rPh sb="6" eb="9">
      <t>ヒャクマンエン</t>
    </rPh>
    <rPh sb="9" eb="10">
      <t>ク</t>
    </rPh>
    <rPh sb="10" eb="11">
      <t>イ</t>
    </rPh>
    <phoneticPr fontId="2"/>
  </si>
  <si>
    <t>基金から1,195百万円繰入</t>
    <rPh sb="0" eb="2">
      <t>キキン</t>
    </rPh>
    <rPh sb="9" eb="12">
      <t>ヒャクマンエン</t>
    </rPh>
    <rPh sb="12" eb="13">
      <t>ク</t>
    </rPh>
    <rPh sb="13" eb="14">
      <t>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</si>
</sst>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84999</c:v>
                </c:pt>
                <c:pt idx="1">
                  <c:v>82598</c:v>
                </c:pt>
                <c:pt idx="2">
                  <c:v>73717</c:v>
                </c:pt>
                <c:pt idx="3">
                  <c:v>86916</c:v>
                </c:pt>
                <c:pt idx="4">
                  <c:v>88408</c:v>
                </c:pt>
              </c:numCache>
            </c:numRef>
          </c:val>
          <c:smooth val="0"/>
        </c:ser>
        <c:dLbls>
          <c:showLegendKey val="0"/>
          <c:showVal val="0"/>
          <c:showCatName val="0"/>
          <c:showSerName val="0"/>
          <c:showPercent val="0"/>
          <c:showBubbleSize val="0"/>
        </c:dLbls>
        <c:marker val="1"/>
        <c:smooth val="0"/>
        <c:axId val="115216768"/>
        <c:axId val="115218688"/>
      </c:lineChart>
      <c:catAx>
        <c:axId val="115216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18688"/>
        <c:crosses val="autoZero"/>
        <c:auto val="1"/>
        <c:lblAlgn val="ctr"/>
        <c:lblOffset val="100"/>
        <c:tickLblSkip val="1"/>
        <c:tickMarkSkip val="1"/>
        <c:noMultiLvlLbl val="0"/>
      </c:catAx>
      <c:valAx>
        <c:axId val="1152186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16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2.86</c:v>
                </c:pt>
                <c:pt idx="1">
                  <c:v>2.73</c:v>
                </c:pt>
                <c:pt idx="2">
                  <c:v>3.06</c:v>
                </c:pt>
                <c:pt idx="3">
                  <c:v>3.19</c:v>
                </c:pt>
                <c:pt idx="4">
                  <c:v>3.01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17.09</c:v>
                </c:pt>
                <c:pt idx="1">
                  <c:v>21.76</c:v>
                </c:pt>
                <c:pt idx="2">
                  <c:v>23.01</c:v>
                </c:pt>
                <c:pt idx="3">
                  <c:v>25.53</c:v>
                </c:pt>
                <c:pt idx="4">
                  <c:v>27.21</c:v>
                </c:pt>
              </c:numCache>
            </c:numRef>
          </c:val>
        </c:ser>
        <c:dLbls>
          <c:showLegendKey val="0"/>
          <c:showVal val="0"/>
          <c:showCatName val="0"/>
          <c:showSerName val="0"/>
          <c:showPercent val="0"/>
          <c:showBubbleSize val="0"/>
        </c:dLbls>
        <c:gapWidth val="250"/>
        <c:overlap val="100"/>
        <c:axId val="115765248"/>
        <c:axId val="11576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6.19</c:v>
                </c:pt>
                <c:pt idx="1">
                  <c:v>4.54</c:v>
                </c:pt>
                <c:pt idx="2">
                  <c:v>4.33</c:v>
                </c:pt>
                <c:pt idx="3">
                  <c:v>2.6</c:v>
                </c:pt>
                <c:pt idx="4">
                  <c:v>1.41</c:v>
                </c:pt>
              </c:numCache>
            </c:numRef>
          </c:val>
          <c:smooth val="0"/>
        </c:ser>
        <c:dLbls>
          <c:showLegendKey val="0"/>
          <c:showVal val="0"/>
          <c:showCatName val="0"/>
          <c:showSerName val="0"/>
          <c:showPercent val="0"/>
          <c:showBubbleSize val="0"/>
        </c:dLbls>
        <c:marker val="1"/>
        <c:smooth val="0"/>
        <c:axId val="115765248"/>
        <c:axId val="115767168"/>
      </c:lineChart>
      <c:catAx>
        <c:axId val="11576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767168"/>
        <c:crosses val="autoZero"/>
        <c:auto val="1"/>
        <c:lblAlgn val="ctr"/>
        <c:lblOffset val="100"/>
        <c:tickLblSkip val="1"/>
        <c:tickMarkSkip val="1"/>
        <c:noMultiLvlLbl val="0"/>
      </c:catAx>
      <c:valAx>
        <c:axId val="11576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6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0.06</c:v>
                </c:pt>
                <c:pt idx="4">
                  <c:v>#N/A</c:v>
                </c:pt>
                <c:pt idx="5">
                  <c:v>0.05</c:v>
                </c:pt>
                <c:pt idx="6">
                  <c:v>#N/A</c:v>
                </c:pt>
                <c:pt idx="7">
                  <c:v>7.0000000000000007E-2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0.08</c:v>
                </c:pt>
                <c:pt idx="2">
                  <c:v>#N/A</c:v>
                </c:pt>
                <c:pt idx="3">
                  <c:v>0.05</c:v>
                </c:pt>
                <c:pt idx="4">
                  <c:v>#N/A</c:v>
                </c:pt>
                <c:pt idx="5">
                  <c:v>0.05</c:v>
                </c:pt>
                <c:pt idx="6">
                  <c:v>#N/A</c:v>
                </c:pt>
                <c:pt idx="7">
                  <c:v>0.03</c:v>
                </c:pt>
                <c:pt idx="8">
                  <c:v>#N/A</c:v>
                </c:pt>
                <c:pt idx="9">
                  <c:v>0.03</c:v>
                </c:pt>
              </c:numCache>
            </c:numRef>
          </c:val>
        </c:ser>
        <c:ser>
          <c:idx val="3"/>
          <c:order val="3"/>
          <c:tx>
            <c:strRef>
              <c:f>データシート!$A$30</c:f>
              <c:strCache>
                <c:ptCount val="1"/>
                <c:pt idx="0">
                  <c:v>臼杵石仏特別会計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0.11</c:v>
                </c:pt>
                <c:pt idx="8">
                  <c:v>#N/A</c:v>
                </c:pt>
                <c:pt idx="9">
                  <c:v>0.08</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0.14000000000000001</c:v>
                </c:pt>
                <c:pt idx="2">
                  <c:v>#N/A</c:v>
                </c:pt>
                <c:pt idx="3">
                  <c:v>0.1</c:v>
                </c:pt>
                <c:pt idx="4">
                  <c:v>#N/A</c:v>
                </c:pt>
                <c:pt idx="5">
                  <c:v>0.08</c:v>
                </c:pt>
                <c:pt idx="6">
                  <c:v>#N/A</c:v>
                </c:pt>
                <c:pt idx="7">
                  <c:v>0.24</c:v>
                </c:pt>
                <c:pt idx="8">
                  <c:v>#N/A</c:v>
                </c:pt>
                <c:pt idx="9">
                  <c:v>0.1</c:v>
                </c:pt>
              </c:numCache>
            </c:numRef>
          </c:val>
        </c:ser>
        <c:ser>
          <c:idx val="5"/>
          <c:order val="5"/>
          <c:tx>
            <c:strRef>
              <c:f>データシート!$A$32</c:f>
              <c:strCache>
                <c:ptCount val="1"/>
                <c:pt idx="0">
                  <c:v>地域情報化推進事業特別会計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0.27</c:v>
                </c:pt>
                <c:pt idx="2">
                  <c:v>#N/A</c:v>
                </c:pt>
                <c:pt idx="3">
                  <c:v>0.18</c:v>
                </c:pt>
                <c:pt idx="4">
                  <c:v>#N/A</c:v>
                </c:pt>
                <c:pt idx="5">
                  <c:v>0.26</c:v>
                </c:pt>
                <c:pt idx="6">
                  <c:v>#N/A</c:v>
                </c:pt>
                <c:pt idx="7">
                  <c:v>0.08</c:v>
                </c:pt>
                <c:pt idx="8">
                  <c:v>#N/A</c:v>
                </c:pt>
                <c:pt idx="9">
                  <c:v>0.17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0.48</c:v>
                </c:pt>
                <c:pt idx="2">
                  <c:v>#N/A</c:v>
                </c:pt>
                <c:pt idx="3">
                  <c:v>0.26</c:v>
                </c:pt>
                <c:pt idx="4">
                  <c:v>#N/A</c:v>
                </c:pt>
                <c:pt idx="5">
                  <c:v>1.21</c:v>
                </c:pt>
                <c:pt idx="6">
                  <c:v>#N/A</c:v>
                </c:pt>
                <c:pt idx="7">
                  <c:v>0.44</c:v>
                </c:pt>
                <c:pt idx="8">
                  <c:v>#N/A</c:v>
                </c:pt>
                <c:pt idx="9">
                  <c:v>0.66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4.01</c:v>
                </c:pt>
                <c:pt idx="2">
                  <c:v>#N/A</c:v>
                </c:pt>
                <c:pt idx="3">
                  <c:v>3.93</c:v>
                </c:pt>
                <c:pt idx="4">
                  <c:v>#N/A</c:v>
                </c:pt>
                <c:pt idx="5">
                  <c:v>3.27</c:v>
                </c:pt>
                <c:pt idx="6">
                  <c:v>#N/A</c:v>
                </c:pt>
                <c:pt idx="7">
                  <c:v>1.96</c:v>
                </c:pt>
                <c:pt idx="8">
                  <c:v>#N/A</c:v>
                </c:pt>
                <c:pt idx="9">
                  <c:v>1.05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0.11</c:v>
                </c:pt>
                <c:pt idx="2">
                  <c:v>#N/A</c:v>
                </c:pt>
                <c:pt idx="3">
                  <c:v>0.57999999999999996</c:v>
                </c:pt>
                <c:pt idx="4">
                  <c:v>#N/A</c:v>
                </c:pt>
                <c:pt idx="5">
                  <c:v>0.67</c:v>
                </c:pt>
                <c:pt idx="6">
                  <c:v>#N/A</c:v>
                </c:pt>
                <c:pt idx="7">
                  <c:v>0.8</c:v>
                </c:pt>
                <c:pt idx="8">
                  <c:v>#N/A</c:v>
                </c:pt>
                <c:pt idx="9">
                  <c:v>1.1299999999999999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2.58</c:v>
                </c:pt>
                <c:pt idx="2">
                  <c:v>#N/A</c:v>
                </c:pt>
                <c:pt idx="3">
                  <c:v>2.54</c:v>
                </c:pt>
                <c:pt idx="4">
                  <c:v>#N/A</c:v>
                </c:pt>
                <c:pt idx="5">
                  <c:v>2.79</c:v>
                </c:pt>
                <c:pt idx="6">
                  <c:v>#N/A</c:v>
                </c:pt>
                <c:pt idx="7">
                  <c:v>3.1</c:v>
                </c:pt>
                <c:pt idx="8">
                  <c:v>#N/A</c:v>
                </c:pt>
                <c:pt idx="9">
                  <c:v>2.83</c:v>
                </c:pt>
              </c:numCache>
            </c:numRef>
          </c:val>
        </c:ser>
        <c:dLbls>
          <c:showLegendKey val="0"/>
          <c:showVal val="0"/>
          <c:showCatName val="0"/>
          <c:showSerName val="0"/>
          <c:showPercent val="0"/>
          <c:showBubbleSize val="0"/>
        </c:dLbls>
        <c:gapWidth val="150"/>
        <c:overlap val="100"/>
        <c:axId val="95213440"/>
        <c:axId val="95214976"/>
      </c:barChart>
      <c:catAx>
        <c:axId val="9521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214976"/>
        <c:crosses val="autoZero"/>
        <c:auto val="1"/>
        <c:lblAlgn val="ctr"/>
        <c:lblOffset val="100"/>
        <c:tickLblSkip val="1"/>
        <c:tickMarkSkip val="1"/>
        <c:noMultiLvlLbl val="0"/>
      </c:catAx>
      <c:valAx>
        <c:axId val="9521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213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2250</c:v>
                </c:pt>
                <c:pt idx="5">
                  <c:v>2351</c:v>
                </c:pt>
                <c:pt idx="8">
                  <c:v>2435</c:v>
                </c:pt>
                <c:pt idx="11">
                  <c:v>2473</c:v>
                </c:pt>
                <c:pt idx="14">
                  <c:v>2630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104</c:v>
                </c:pt>
                <c:pt idx="3">
                  <c:v>99</c:v>
                </c:pt>
                <c:pt idx="6">
                  <c:v>94</c:v>
                </c:pt>
                <c:pt idx="9">
                  <c:v>78</c:v>
                </c:pt>
                <c:pt idx="12">
                  <c:v>78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493</c:v>
                </c:pt>
                <c:pt idx="3">
                  <c:v>598</c:v>
                </c:pt>
                <c:pt idx="6">
                  <c:v>623</c:v>
                </c:pt>
                <c:pt idx="9">
                  <c:v>652</c:v>
                </c:pt>
                <c:pt idx="12">
                  <c:v>661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3093</c:v>
                </c:pt>
                <c:pt idx="3">
                  <c:v>2939</c:v>
                </c:pt>
                <c:pt idx="6">
                  <c:v>2958</c:v>
                </c:pt>
                <c:pt idx="9">
                  <c:v>2885</c:v>
                </c:pt>
                <c:pt idx="12">
                  <c:v>2939</c:v>
                </c:pt>
              </c:numCache>
            </c:numRef>
          </c:val>
        </c:ser>
        <c:dLbls>
          <c:showLegendKey val="0"/>
          <c:showVal val="0"/>
          <c:showCatName val="0"/>
          <c:showSerName val="0"/>
          <c:showPercent val="0"/>
          <c:showBubbleSize val="0"/>
        </c:dLbls>
        <c:gapWidth val="100"/>
        <c:overlap val="100"/>
        <c:axId val="114807936"/>
        <c:axId val="114809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1440</c:v>
                </c:pt>
                <c:pt idx="2">
                  <c:v>#N/A</c:v>
                </c:pt>
                <c:pt idx="3">
                  <c:v>#N/A</c:v>
                </c:pt>
                <c:pt idx="4">
                  <c:v>1285</c:v>
                </c:pt>
                <c:pt idx="5">
                  <c:v>#N/A</c:v>
                </c:pt>
                <c:pt idx="6">
                  <c:v>#N/A</c:v>
                </c:pt>
                <c:pt idx="7">
                  <c:v>1240</c:v>
                </c:pt>
                <c:pt idx="8">
                  <c:v>#N/A</c:v>
                </c:pt>
                <c:pt idx="9">
                  <c:v>#N/A</c:v>
                </c:pt>
                <c:pt idx="10">
                  <c:v>1142</c:v>
                </c:pt>
                <c:pt idx="11">
                  <c:v>#N/A</c:v>
                </c:pt>
                <c:pt idx="12">
                  <c:v>#N/A</c:v>
                </c:pt>
                <c:pt idx="13">
                  <c:v>1048</c:v>
                </c:pt>
                <c:pt idx="14">
                  <c:v>#N/A</c:v>
                </c:pt>
              </c:numCache>
            </c:numRef>
          </c:val>
          <c:smooth val="0"/>
        </c:ser>
        <c:dLbls>
          <c:showLegendKey val="0"/>
          <c:showVal val="0"/>
          <c:showCatName val="0"/>
          <c:showSerName val="0"/>
          <c:showPercent val="0"/>
          <c:showBubbleSize val="0"/>
        </c:dLbls>
        <c:marker val="1"/>
        <c:smooth val="0"/>
        <c:axId val="114807936"/>
        <c:axId val="114809856"/>
      </c:lineChart>
      <c:catAx>
        <c:axId val="11480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09856"/>
        <c:crosses val="autoZero"/>
        <c:auto val="1"/>
        <c:lblAlgn val="ctr"/>
        <c:lblOffset val="100"/>
        <c:tickLblSkip val="1"/>
        <c:tickMarkSkip val="1"/>
        <c:noMultiLvlLbl val="0"/>
      </c:catAx>
      <c:valAx>
        <c:axId val="11480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0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22722</c:v>
                </c:pt>
                <c:pt idx="5">
                  <c:v>23164</c:v>
                </c:pt>
                <c:pt idx="8">
                  <c:v>23560</c:v>
                </c:pt>
                <c:pt idx="11">
                  <c:v>23506</c:v>
                </c:pt>
                <c:pt idx="14">
                  <c:v>23953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2528</c:v>
                </c:pt>
                <c:pt idx="5">
                  <c:v>2481</c:v>
                </c:pt>
                <c:pt idx="8">
                  <c:v>2530</c:v>
                </c:pt>
                <c:pt idx="11">
                  <c:v>2505</c:v>
                </c:pt>
                <c:pt idx="14">
                  <c:v>2377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6275</c:v>
                </c:pt>
                <c:pt idx="5">
                  <c:v>7179</c:v>
                </c:pt>
                <c:pt idx="8">
                  <c:v>7484</c:v>
                </c:pt>
                <c:pt idx="11">
                  <c:v>8278</c:v>
                </c:pt>
                <c:pt idx="14">
                  <c:v>8870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210</c:v>
                </c:pt>
                <c:pt idx="3">
                  <c:v>171</c:v>
                </c:pt>
                <c:pt idx="6">
                  <c:v>12</c:v>
                </c:pt>
                <c:pt idx="9">
                  <c:v>8</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3447</c:v>
                </c:pt>
                <c:pt idx="3">
                  <c:v>3273</c:v>
                </c:pt>
                <c:pt idx="6">
                  <c:v>3252</c:v>
                </c:pt>
                <c:pt idx="9">
                  <c:v>3216</c:v>
                </c:pt>
                <c:pt idx="12">
                  <c:v>3211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62</c:v>
                </c:pt>
                <c:pt idx="12">
                  <c:v>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7742</c:v>
                </c:pt>
                <c:pt idx="3">
                  <c:v>8435</c:v>
                </c:pt>
                <c:pt idx="6">
                  <c:v>8972</c:v>
                </c:pt>
                <c:pt idx="9">
                  <c:v>9083</c:v>
                </c:pt>
                <c:pt idx="12">
                  <c:v>8593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569</c:v>
                </c:pt>
                <c:pt idx="3">
                  <c:v>460</c:v>
                </c:pt>
                <c:pt idx="6">
                  <c:v>361</c:v>
                </c:pt>
                <c:pt idx="9">
                  <c:v>297</c:v>
                </c:pt>
                <c:pt idx="12">
                  <c:v>255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25045</c:v>
                </c:pt>
                <c:pt idx="3">
                  <c:v>25166</c:v>
                </c:pt>
                <c:pt idx="6">
                  <c:v>24777</c:v>
                </c:pt>
                <c:pt idx="9">
                  <c:v>24636</c:v>
                </c:pt>
                <c:pt idx="12">
                  <c:v>25127</c:v>
                </c:pt>
              </c:numCache>
            </c:numRef>
          </c:val>
        </c:ser>
        <c:dLbls>
          <c:showLegendKey val="0"/>
          <c:showVal val="0"/>
          <c:showCatName val="0"/>
          <c:showSerName val="0"/>
          <c:showPercent val="0"/>
          <c:showBubbleSize val="0"/>
        </c:dLbls>
        <c:gapWidth val="100"/>
        <c:overlap val="100"/>
        <c:axId val="115921664"/>
        <c:axId val="115923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5489</c:v>
                </c:pt>
                <c:pt idx="2">
                  <c:v>#N/A</c:v>
                </c:pt>
                <c:pt idx="3">
                  <c:v>#N/A</c:v>
                </c:pt>
                <c:pt idx="4">
                  <c:v>4680</c:v>
                </c:pt>
                <c:pt idx="5">
                  <c:v>#N/A</c:v>
                </c:pt>
                <c:pt idx="6">
                  <c:v>#N/A</c:v>
                </c:pt>
                <c:pt idx="7">
                  <c:v>3800</c:v>
                </c:pt>
                <c:pt idx="8">
                  <c:v>#N/A</c:v>
                </c:pt>
                <c:pt idx="9">
                  <c:v>#N/A</c:v>
                </c:pt>
                <c:pt idx="10">
                  <c:v>3013</c:v>
                </c:pt>
                <c:pt idx="11">
                  <c:v>#N/A</c:v>
                </c:pt>
                <c:pt idx="12">
                  <c:v>#N/A</c:v>
                </c:pt>
                <c:pt idx="13">
                  <c:v>2050</c:v>
                </c:pt>
                <c:pt idx="14">
                  <c:v>#N/A</c:v>
                </c:pt>
              </c:numCache>
            </c:numRef>
          </c:val>
          <c:smooth val="0"/>
        </c:ser>
        <c:dLbls>
          <c:showLegendKey val="0"/>
          <c:showVal val="0"/>
          <c:showCatName val="0"/>
          <c:showSerName val="0"/>
          <c:showPercent val="0"/>
          <c:showBubbleSize val="0"/>
        </c:dLbls>
        <c:marker val="1"/>
        <c:smooth val="0"/>
        <c:axId val="115921664"/>
        <c:axId val="115923584"/>
      </c:lineChart>
      <c:catAx>
        <c:axId val="11592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923584"/>
        <c:crosses val="autoZero"/>
        <c:auto val="1"/>
        <c:lblAlgn val="ctr"/>
        <c:lblOffset val="100"/>
        <c:tickLblSkip val="1"/>
        <c:tickMarkSkip val="1"/>
        <c:noMultiLvlLbl val="0"/>
      </c:catAx>
      <c:valAx>
        <c:axId val="11592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2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41,017
40,824
291.20
21,209,629
20,728,329
355,414
11,824,695
25,127,202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21.6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平成２３年度から横ばい傾向にあり、平成２６年度においては低下している。人口減少及び生産年齢人口の減少、また他市への転出等により地方税が減少となっており、今後も財政力指数は低下傾向にある。今後は、自主財源の向上を推進するため、まち・ひと・しごと創生総合戦略の重点プロジェクトに掲げられている少子化対策・移住定住対策・雇用対策等に積極的に取り組み、人口減少問題の克服とともに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7" name="直線コネクタ 66"/>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0" name="直線コネクタ 69"/>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3" name="直線コネクタ 72"/>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14817</xdr:rowOff>
    </xdr:to>
    <xdr:cxnSp macro="">
      <xdr:nvCxnSpPr>
        <xdr:cNvPr id="76" name="直線コネクタ 75"/>
        <xdr:cNvCxnSpPr/>
      </xdr:nvCxnSpPr>
      <xdr:spPr>
        <a:xfrm>
          <a:off x="1447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6" name="円/楕円 85"/>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127652</xdr:rowOff>
    </xdr:from>
    <xdr:ext cx="762000" cy="259045"/>
    <xdr:sp macro="" textlink="">
      <xdr:nvSpPr>
        <xdr:cNvPr id="87"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8" name="円/楕円 87"/>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9" name="テキスト ボックス 88"/>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0" name="円/楕円 89"/>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1" name="テキスト ボックス 90"/>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2" name="円/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4" name="円/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経常一般財源において、地方税の増加（</a:t>
          </a:r>
          <a:r>
            <a:rPr kumimoji="1" lang="en-US" altLang="ja-JP" sz="1300">
              <a:latin typeface="ＭＳ Ｐゴシック"/>
            </a:rPr>
            <a:t>+38,039</a:t>
          </a:r>
          <a:r>
            <a:rPr kumimoji="1" lang="ja-JP" altLang="en-US" sz="1300">
              <a:latin typeface="ＭＳ Ｐゴシック"/>
            </a:rPr>
            <a:t>千円）や、地方消費税の増額（</a:t>
          </a:r>
          <a:r>
            <a:rPr kumimoji="1" lang="en-US" altLang="ja-JP" sz="1300">
              <a:latin typeface="ＭＳ Ｐゴシック"/>
            </a:rPr>
            <a:t>+84,142</a:t>
          </a:r>
          <a:r>
            <a:rPr kumimoji="1" lang="ja-JP" altLang="en-US" sz="1300">
              <a:latin typeface="ＭＳ Ｐゴシック"/>
            </a:rPr>
            <a:t>千円）、地方交付税の増額等により、前年度比１．８ポイントの改善となった。また、分子となる経常経費充当一般財源は、公債費の増額（</a:t>
          </a:r>
          <a:r>
            <a:rPr kumimoji="1" lang="en-US" altLang="ja-JP" sz="1300">
              <a:latin typeface="ＭＳ Ｐゴシック"/>
            </a:rPr>
            <a:t>+63,621</a:t>
          </a:r>
          <a:r>
            <a:rPr kumimoji="1" lang="ja-JP" altLang="en-US" sz="1300">
              <a:latin typeface="ＭＳ Ｐゴシック"/>
            </a:rPr>
            <a:t>千円）や人件費の増額等（</a:t>
          </a:r>
          <a:r>
            <a:rPr kumimoji="1" lang="en-US" altLang="ja-JP" sz="1300">
              <a:latin typeface="ＭＳ Ｐゴシック"/>
            </a:rPr>
            <a:t>+48,739</a:t>
          </a:r>
          <a:r>
            <a:rPr kumimoji="1" lang="ja-JP" altLang="en-US" sz="1300">
              <a:latin typeface="ＭＳ Ｐゴシック"/>
            </a:rPr>
            <a:t>千円）により、前年度比２．２ポイントの悪化となり、経常収支比率は、前年度比０．４ポイントの悪化となった。今後も、第２次臼杵市行財政活性化大綱実行プランに沿って、持続可能な市役所経営を行い、公債費対策においてもプライマリーバランスに留意し、後年度の財政負担を増加させないよう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56424</xdr:rowOff>
    </xdr:from>
    <xdr:to>
      <xdr:col>7</xdr:col>
      <xdr:colOff>152400</xdr:colOff>
      <xdr:row>60</xdr:row>
      <xdr:rowOff>70213</xdr:rowOff>
    </xdr:to>
    <xdr:cxnSp macro="">
      <xdr:nvCxnSpPr>
        <xdr:cNvPr id="132" name="直線コネクタ 131"/>
        <xdr:cNvCxnSpPr/>
      </xdr:nvCxnSpPr>
      <xdr:spPr>
        <a:xfrm>
          <a:off x="4114800" y="1034342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56424</xdr:rowOff>
    </xdr:from>
    <xdr:to>
      <xdr:col>6</xdr:col>
      <xdr:colOff>0</xdr:colOff>
      <xdr:row>60</xdr:row>
      <xdr:rowOff>101237</xdr:rowOff>
    </xdr:to>
    <xdr:cxnSp macro="">
      <xdr:nvCxnSpPr>
        <xdr:cNvPr id="135" name="直線コネクタ 134"/>
        <xdr:cNvCxnSpPr/>
      </xdr:nvCxnSpPr>
      <xdr:spPr>
        <a:xfrm flipV="1">
          <a:off x="3225800" y="1034342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101237</xdr:rowOff>
    </xdr:from>
    <xdr:to>
      <xdr:col>4</xdr:col>
      <xdr:colOff>482600</xdr:colOff>
      <xdr:row>60</xdr:row>
      <xdr:rowOff>108131</xdr:rowOff>
    </xdr:to>
    <xdr:cxnSp macro="">
      <xdr:nvCxnSpPr>
        <xdr:cNvPr id="138" name="直線コネクタ 137"/>
        <xdr:cNvCxnSpPr/>
      </xdr:nvCxnSpPr>
      <xdr:spPr>
        <a:xfrm flipV="1">
          <a:off x="2336800" y="103882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46083</xdr:rowOff>
    </xdr:from>
    <xdr:to>
      <xdr:col>3</xdr:col>
      <xdr:colOff>279400</xdr:colOff>
      <xdr:row>60</xdr:row>
      <xdr:rowOff>108131</xdr:rowOff>
    </xdr:to>
    <xdr:cxnSp macro="">
      <xdr:nvCxnSpPr>
        <xdr:cNvPr id="141" name="直線コネクタ 140"/>
        <xdr:cNvCxnSpPr/>
      </xdr:nvCxnSpPr>
      <xdr:spPr>
        <a:xfrm>
          <a:off x="1447800" y="1033308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19413</xdr:rowOff>
    </xdr:from>
    <xdr:to>
      <xdr:col>7</xdr:col>
      <xdr:colOff>203200</xdr:colOff>
      <xdr:row>60</xdr:row>
      <xdr:rowOff>121013</xdr:rowOff>
    </xdr:to>
    <xdr:sp macro="" textlink="">
      <xdr:nvSpPr>
        <xdr:cNvPr id="151" name="円/楕円 150"/>
        <xdr:cNvSpPr/>
      </xdr:nvSpPr>
      <xdr:spPr>
        <a:xfrm>
          <a:off x="4902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162940</xdr:rowOff>
    </xdr:from>
    <xdr:ext cx="762000" cy="259045"/>
    <xdr:sp macro="" textlink="">
      <xdr:nvSpPr>
        <xdr:cNvPr id="152" name="財政構造の弾力性該当値テキスト"/>
        <xdr:cNvSpPr txBox="1"/>
      </xdr:nvSpPr>
      <xdr:spPr>
        <a:xfrm>
          <a:off x="5041900" y="1027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5624</xdr:rowOff>
    </xdr:from>
    <xdr:to>
      <xdr:col>6</xdr:col>
      <xdr:colOff>50800</xdr:colOff>
      <xdr:row>60</xdr:row>
      <xdr:rowOff>107224</xdr:rowOff>
    </xdr:to>
    <xdr:sp macro="" textlink="">
      <xdr:nvSpPr>
        <xdr:cNvPr id="153" name="円/楕円 152"/>
        <xdr:cNvSpPr/>
      </xdr:nvSpPr>
      <xdr:spPr>
        <a:xfrm>
          <a:off x="4064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92001</xdr:rowOff>
    </xdr:from>
    <xdr:ext cx="736600" cy="259045"/>
    <xdr:sp macro="" textlink="">
      <xdr:nvSpPr>
        <xdr:cNvPr id="154" name="テキスト ボックス 153"/>
        <xdr:cNvSpPr txBox="1"/>
      </xdr:nvSpPr>
      <xdr:spPr>
        <a:xfrm>
          <a:off x="3733800" y="1037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50437</xdr:rowOff>
    </xdr:from>
    <xdr:to>
      <xdr:col>4</xdr:col>
      <xdr:colOff>533400</xdr:colOff>
      <xdr:row>60</xdr:row>
      <xdr:rowOff>152037</xdr:rowOff>
    </xdr:to>
    <xdr:sp macro="" textlink="">
      <xdr:nvSpPr>
        <xdr:cNvPr id="155" name="円/楕円 154"/>
        <xdr:cNvSpPr/>
      </xdr:nvSpPr>
      <xdr:spPr>
        <a:xfrm>
          <a:off x="3175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136814</xdr:rowOff>
    </xdr:from>
    <xdr:ext cx="762000" cy="259045"/>
    <xdr:sp macro="" textlink="">
      <xdr:nvSpPr>
        <xdr:cNvPr id="156" name="テキスト ボックス 155"/>
        <xdr:cNvSpPr txBox="1"/>
      </xdr:nvSpPr>
      <xdr:spPr>
        <a:xfrm>
          <a:off x="2844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57331</xdr:rowOff>
    </xdr:from>
    <xdr:to>
      <xdr:col>3</xdr:col>
      <xdr:colOff>330200</xdr:colOff>
      <xdr:row>60</xdr:row>
      <xdr:rowOff>158931</xdr:rowOff>
    </xdr:to>
    <xdr:sp macro="" textlink="">
      <xdr:nvSpPr>
        <xdr:cNvPr id="157" name="円/楕円 156"/>
        <xdr:cNvSpPr/>
      </xdr:nvSpPr>
      <xdr:spPr>
        <a:xfrm>
          <a:off x="2286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143708</xdr:rowOff>
    </xdr:from>
    <xdr:ext cx="762000" cy="259045"/>
    <xdr:sp macro="" textlink="">
      <xdr:nvSpPr>
        <xdr:cNvPr id="158" name="テキスト ボックス 157"/>
        <xdr:cNvSpPr txBox="1"/>
      </xdr:nvSpPr>
      <xdr:spPr>
        <a:xfrm>
          <a:off x="1955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166733</xdr:rowOff>
    </xdr:from>
    <xdr:to>
      <xdr:col>2</xdr:col>
      <xdr:colOff>127000</xdr:colOff>
      <xdr:row>60</xdr:row>
      <xdr:rowOff>96883</xdr:rowOff>
    </xdr:to>
    <xdr:sp macro="" textlink="">
      <xdr:nvSpPr>
        <xdr:cNvPr id="159" name="円/楕円 158"/>
        <xdr:cNvSpPr/>
      </xdr:nvSpPr>
      <xdr:spPr>
        <a:xfrm>
          <a:off x="1397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81660</xdr:rowOff>
    </xdr:from>
    <xdr:ext cx="762000" cy="259045"/>
    <xdr:sp macro="" textlink="">
      <xdr:nvSpPr>
        <xdr:cNvPr id="160" name="テキスト ボックス 159"/>
        <xdr:cNvSpPr txBox="1"/>
      </xdr:nvSpPr>
      <xdr:spPr>
        <a:xfrm>
          <a:off x="10668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[138,745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おいては、職員数の３名増加や給与削減措置の終了等により、前年度比７４，２０１千円の増加となった。また物件費においては、新規施設の開設による維持管理費の増加や委託費の増加により前年度３０２，０７１千円の増加となった。</a:t>
          </a:r>
          <a:endParaRPr kumimoji="1" lang="en-US" altLang="ja-JP" sz="1300">
            <a:latin typeface="ＭＳ Ｐゴシック"/>
          </a:endParaRPr>
        </a:p>
        <a:p>
          <a:r>
            <a:rPr kumimoji="1" lang="ja-JP" altLang="en-US" sz="1300">
              <a:latin typeface="ＭＳ Ｐゴシック"/>
            </a:rPr>
            <a:t>　結果、前年度から人口１人あたり１０，６３２円の悪化となったが、類似団体と比較して低い数字となっている。今後もより一層の事業の取捨選択や経常経費の見直しに努める。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131336</xdr:rowOff>
    </xdr:from>
    <xdr:to>
      <xdr:col>7</xdr:col>
      <xdr:colOff>152400</xdr:colOff>
      <xdr:row>82</xdr:row>
      <xdr:rowOff>156992</xdr:rowOff>
    </xdr:to>
    <xdr:cxnSp macro="">
      <xdr:nvCxnSpPr>
        <xdr:cNvPr id="192" name="直線コネクタ 191"/>
        <xdr:cNvCxnSpPr/>
      </xdr:nvCxnSpPr>
      <xdr:spPr>
        <a:xfrm>
          <a:off x="4114800" y="14190236"/>
          <a:ext cx="838200" cy="2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141768</xdr:rowOff>
    </xdr:from>
    <xdr:ext cx="762000" cy="259045"/>
    <xdr:sp macro="" textlink="">
      <xdr:nvSpPr>
        <xdr:cNvPr id="193" name="人件費・物件費等の状況平均値テキスト"/>
        <xdr:cNvSpPr txBox="1"/>
      </xdr:nvSpPr>
      <xdr:spPr>
        <a:xfrm>
          <a:off x="5041900" y="14200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131336</xdr:rowOff>
    </xdr:from>
    <xdr:to>
      <xdr:col>6</xdr:col>
      <xdr:colOff>0</xdr:colOff>
      <xdr:row>82</xdr:row>
      <xdr:rowOff>131412</xdr:rowOff>
    </xdr:to>
    <xdr:cxnSp macro="">
      <xdr:nvCxnSpPr>
        <xdr:cNvPr id="195" name="直線コネクタ 194"/>
        <xdr:cNvCxnSpPr/>
      </xdr:nvCxnSpPr>
      <xdr:spPr>
        <a:xfrm flipV="1">
          <a:off x="3225800" y="1419023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131412</xdr:rowOff>
    </xdr:from>
    <xdr:to>
      <xdr:col>4</xdr:col>
      <xdr:colOff>482600</xdr:colOff>
      <xdr:row>82</xdr:row>
      <xdr:rowOff>137082</xdr:rowOff>
    </xdr:to>
    <xdr:cxnSp macro="">
      <xdr:nvCxnSpPr>
        <xdr:cNvPr id="198" name="直線コネクタ 197"/>
        <xdr:cNvCxnSpPr/>
      </xdr:nvCxnSpPr>
      <xdr:spPr>
        <a:xfrm flipV="1">
          <a:off x="2336800" y="14190312"/>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129319</xdr:rowOff>
    </xdr:from>
    <xdr:to>
      <xdr:col>3</xdr:col>
      <xdr:colOff>279400</xdr:colOff>
      <xdr:row>82</xdr:row>
      <xdr:rowOff>137082</xdr:rowOff>
    </xdr:to>
    <xdr:cxnSp macro="">
      <xdr:nvCxnSpPr>
        <xdr:cNvPr id="201" name="直線コネクタ 200"/>
        <xdr:cNvCxnSpPr/>
      </xdr:nvCxnSpPr>
      <xdr:spPr>
        <a:xfrm>
          <a:off x="1447800" y="14188219"/>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106192</xdr:rowOff>
    </xdr:from>
    <xdr:to>
      <xdr:col>7</xdr:col>
      <xdr:colOff>203200</xdr:colOff>
      <xdr:row>83</xdr:row>
      <xdr:rowOff>36342</xdr:rowOff>
    </xdr:to>
    <xdr:sp macro="" textlink="">
      <xdr:nvSpPr>
        <xdr:cNvPr id="211" name="円/楕円 210"/>
        <xdr:cNvSpPr/>
      </xdr:nvSpPr>
      <xdr:spPr>
        <a:xfrm>
          <a:off x="4902200" y="141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27469</xdr:rowOff>
    </xdr:from>
    <xdr:ext cx="762000" cy="259045"/>
    <xdr:sp macro="" textlink="">
      <xdr:nvSpPr>
        <xdr:cNvPr id="212" name="人件費・物件費等の状況該当値テキスト"/>
        <xdr:cNvSpPr txBox="1"/>
      </xdr:nvSpPr>
      <xdr:spPr>
        <a:xfrm>
          <a:off x="5041900" y="1408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138,745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80536</xdr:rowOff>
    </xdr:from>
    <xdr:to>
      <xdr:col>6</xdr:col>
      <xdr:colOff>50800</xdr:colOff>
      <xdr:row>83</xdr:row>
      <xdr:rowOff>10686</xdr:rowOff>
    </xdr:to>
    <xdr:sp macro="" textlink="">
      <xdr:nvSpPr>
        <xdr:cNvPr id="213" name="円/楕円 212"/>
        <xdr:cNvSpPr/>
      </xdr:nvSpPr>
      <xdr:spPr>
        <a:xfrm>
          <a:off x="4064000" y="141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20863</xdr:rowOff>
    </xdr:from>
    <xdr:ext cx="736600" cy="259045"/>
    <xdr:sp macro="" textlink="">
      <xdr:nvSpPr>
        <xdr:cNvPr id="214" name="テキスト ボックス 213"/>
        <xdr:cNvSpPr txBox="1"/>
      </xdr:nvSpPr>
      <xdr:spPr>
        <a:xfrm>
          <a:off x="3733800" y="13908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128,113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80612</xdr:rowOff>
    </xdr:from>
    <xdr:to>
      <xdr:col>4</xdr:col>
      <xdr:colOff>533400</xdr:colOff>
      <xdr:row>83</xdr:row>
      <xdr:rowOff>10762</xdr:rowOff>
    </xdr:to>
    <xdr:sp macro="" textlink="">
      <xdr:nvSpPr>
        <xdr:cNvPr id="215" name="円/楕円 214"/>
        <xdr:cNvSpPr/>
      </xdr:nvSpPr>
      <xdr:spPr>
        <a:xfrm>
          <a:off x="3175000" y="141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20939</xdr:rowOff>
    </xdr:from>
    <xdr:ext cx="762000" cy="259045"/>
    <xdr:sp macro="" textlink="">
      <xdr:nvSpPr>
        <xdr:cNvPr id="216" name="テキスト ボックス 215"/>
        <xdr:cNvSpPr txBox="1"/>
      </xdr:nvSpPr>
      <xdr:spPr>
        <a:xfrm>
          <a:off x="2844800" y="1390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128,144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86282</xdr:rowOff>
    </xdr:from>
    <xdr:to>
      <xdr:col>3</xdr:col>
      <xdr:colOff>330200</xdr:colOff>
      <xdr:row>83</xdr:row>
      <xdr:rowOff>16432</xdr:rowOff>
    </xdr:to>
    <xdr:sp macro="" textlink="">
      <xdr:nvSpPr>
        <xdr:cNvPr id="217" name="円/楕円 216"/>
        <xdr:cNvSpPr/>
      </xdr:nvSpPr>
      <xdr:spPr>
        <a:xfrm>
          <a:off x="2286000" y="141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26609</xdr:rowOff>
    </xdr:from>
    <xdr:ext cx="762000" cy="259045"/>
    <xdr:sp macro="" textlink="">
      <xdr:nvSpPr>
        <xdr:cNvPr id="218" name="テキスト ボックス 217"/>
        <xdr:cNvSpPr txBox="1"/>
      </xdr:nvSpPr>
      <xdr:spPr>
        <a:xfrm>
          <a:off x="1955800" y="13914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130,494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78519</xdr:rowOff>
    </xdr:from>
    <xdr:to>
      <xdr:col>2</xdr:col>
      <xdr:colOff>127000</xdr:colOff>
      <xdr:row>83</xdr:row>
      <xdr:rowOff>8669</xdr:rowOff>
    </xdr:to>
    <xdr:sp macro="" textlink="">
      <xdr:nvSpPr>
        <xdr:cNvPr id="219" name="円/楕円 218"/>
        <xdr:cNvSpPr/>
      </xdr:nvSpPr>
      <xdr:spPr>
        <a:xfrm>
          <a:off x="1397000" y="141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18846</xdr:rowOff>
    </xdr:from>
    <xdr:ext cx="762000" cy="259045"/>
    <xdr:sp macro="" textlink="">
      <xdr:nvSpPr>
        <xdr:cNvPr id="220" name="テキスト ボックス 219"/>
        <xdr:cNvSpPr txBox="1"/>
      </xdr:nvSpPr>
      <xdr:spPr>
        <a:xfrm>
          <a:off x="1066800" y="1390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等に準じる給与改定（改定率０．２６％の引き上げ）や給与削減措置終了（４％カット）、期末勤勉手当の引き上げ（０．１５か月）の影響により、前年度比３．４ポイントの悪化となった。今後と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86</xdr:row>
      <xdr:rowOff>101600</xdr:rowOff>
    </xdr:to>
    <xdr:cxnSp macro="">
      <xdr:nvCxnSpPr>
        <xdr:cNvPr id="252" name="直線コネクタ 251"/>
        <xdr:cNvCxnSpPr/>
      </xdr:nvCxnSpPr>
      <xdr:spPr>
        <a:xfrm>
          <a:off x="16179800" y="14682215"/>
          <a:ext cx="838200" cy="1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88</xdr:row>
      <xdr:rowOff>168911</xdr:rowOff>
    </xdr:to>
    <xdr:cxnSp macro="">
      <xdr:nvCxnSpPr>
        <xdr:cNvPr id="255" name="直線コネクタ 254"/>
        <xdr:cNvCxnSpPr/>
      </xdr:nvCxnSpPr>
      <xdr:spPr>
        <a:xfrm flipV="1">
          <a:off x="15290800" y="14682215"/>
          <a:ext cx="889000" cy="5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168911</xdr:rowOff>
    </xdr:from>
    <xdr:to>
      <xdr:col>22</xdr:col>
      <xdr:colOff>203200</xdr:colOff>
      <xdr:row>89</xdr:row>
      <xdr:rowOff>16763</xdr:rowOff>
    </xdr:to>
    <xdr:cxnSp macro="">
      <xdr:nvCxnSpPr>
        <xdr:cNvPr id="258" name="直線コネクタ 257"/>
        <xdr:cNvCxnSpPr/>
      </xdr:nvCxnSpPr>
      <xdr:spPr>
        <a:xfrm flipV="1">
          <a:off x="14401800" y="15256511"/>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130556</xdr:rowOff>
    </xdr:from>
    <xdr:to>
      <xdr:col>21</xdr:col>
      <xdr:colOff>0</xdr:colOff>
      <xdr:row>89</xdr:row>
      <xdr:rowOff>16763</xdr:rowOff>
    </xdr:to>
    <xdr:cxnSp macro="">
      <xdr:nvCxnSpPr>
        <xdr:cNvPr id="261" name="直線コネクタ 260"/>
        <xdr:cNvCxnSpPr/>
      </xdr:nvCxnSpPr>
      <xdr:spPr>
        <a:xfrm>
          <a:off x="13512800" y="14875256"/>
          <a:ext cx="889000" cy="40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1" name="円/楕円 270"/>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22877</xdr:rowOff>
    </xdr:from>
    <xdr:ext cx="762000" cy="259045"/>
    <xdr:sp macro="" textlink="">
      <xdr:nvSpPr>
        <xdr:cNvPr id="272"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58165</xdr:rowOff>
    </xdr:from>
    <xdr:to>
      <xdr:col>23</xdr:col>
      <xdr:colOff>457200</xdr:colOff>
      <xdr:row>85</xdr:row>
      <xdr:rowOff>159765</xdr:rowOff>
    </xdr:to>
    <xdr:sp macro="" textlink="">
      <xdr:nvSpPr>
        <xdr:cNvPr id="273" name="円/楕円 272"/>
        <xdr:cNvSpPr/>
      </xdr:nvSpPr>
      <xdr:spPr>
        <a:xfrm>
          <a:off x="16129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169942</xdr:rowOff>
    </xdr:from>
    <xdr:ext cx="736600" cy="259045"/>
    <xdr:sp macro="" textlink="">
      <xdr:nvSpPr>
        <xdr:cNvPr id="274" name="テキスト ボックス 273"/>
        <xdr:cNvSpPr txBox="1"/>
      </xdr:nvSpPr>
      <xdr:spPr>
        <a:xfrm>
          <a:off x="15798800" y="14400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118111</xdr:rowOff>
    </xdr:from>
    <xdr:to>
      <xdr:col>22</xdr:col>
      <xdr:colOff>254000</xdr:colOff>
      <xdr:row>89</xdr:row>
      <xdr:rowOff>48261</xdr:rowOff>
    </xdr:to>
    <xdr:sp macro="" textlink="">
      <xdr:nvSpPr>
        <xdr:cNvPr id="275" name="円/楕円 274"/>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76" name="テキスト ボックス 275"/>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137413</xdr:rowOff>
    </xdr:from>
    <xdr:to>
      <xdr:col>21</xdr:col>
      <xdr:colOff>50800</xdr:colOff>
      <xdr:row>89</xdr:row>
      <xdr:rowOff>67563</xdr:rowOff>
    </xdr:to>
    <xdr:sp macro="" textlink="">
      <xdr:nvSpPr>
        <xdr:cNvPr id="277" name="円/楕円 276"/>
        <xdr:cNvSpPr/>
      </xdr:nvSpPr>
      <xdr:spPr>
        <a:xfrm>
          <a:off x="14351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52340</xdr:rowOff>
    </xdr:from>
    <xdr:ext cx="762000" cy="259045"/>
    <xdr:sp macro="" textlink="">
      <xdr:nvSpPr>
        <xdr:cNvPr id="278" name="テキスト ボックス 277"/>
        <xdr:cNvSpPr txBox="1"/>
      </xdr:nvSpPr>
      <xdr:spPr>
        <a:xfrm>
          <a:off x="14020800" y="1531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79756</xdr:rowOff>
    </xdr:from>
    <xdr:to>
      <xdr:col>19</xdr:col>
      <xdr:colOff>533400</xdr:colOff>
      <xdr:row>87</xdr:row>
      <xdr:rowOff>9906</xdr:rowOff>
    </xdr:to>
    <xdr:sp macro="" textlink="">
      <xdr:nvSpPr>
        <xdr:cNvPr id="279" name="円/楕円 278"/>
        <xdr:cNvSpPr/>
      </xdr:nvSpPr>
      <xdr:spPr>
        <a:xfrm>
          <a:off x="13462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166133</xdr:rowOff>
    </xdr:from>
    <xdr:ext cx="762000" cy="259045"/>
    <xdr:sp macro="" textlink="">
      <xdr:nvSpPr>
        <xdr:cNvPr id="280" name="テキスト ボックス 279"/>
        <xdr:cNvSpPr txBox="1"/>
      </xdr:nvSpPr>
      <xdr:spPr>
        <a:xfrm>
          <a:off x="13131800" y="1491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職員数の前年度比較で３名増や人口減少の要因により前年度比０．０８ポイントの悪化となっている。</a:t>
          </a:r>
          <a:endParaRPr kumimoji="1" lang="en-US" altLang="ja-JP" sz="1300">
            <a:latin typeface="ＭＳ Ｐゴシック"/>
          </a:endParaRPr>
        </a:p>
        <a:p>
          <a:r>
            <a:rPr kumimoji="1" lang="ja-JP" altLang="en-US" sz="1300">
              <a:latin typeface="ＭＳ Ｐゴシック"/>
            </a:rPr>
            <a:t>　第２次臼杵市行財政活性化実行プランに掲げられている持続可能な市役所の実現のため、組織機構の見直しや再任用制度等を活用するとともに事務事業の取捨選択を行い、正規職員の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149255</xdr:rowOff>
    </xdr:from>
    <xdr:to>
      <xdr:col>24</xdr:col>
      <xdr:colOff>558800</xdr:colOff>
      <xdr:row>61</xdr:row>
      <xdr:rowOff>158448</xdr:rowOff>
    </xdr:to>
    <xdr:cxnSp macro="">
      <xdr:nvCxnSpPr>
        <xdr:cNvPr id="317" name="直線コネクタ 316"/>
        <xdr:cNvCxnSpPr/>
      </xdr:nvCxnSpPr>
      <xdr:spPr>
        <a:xfrm>
          <a:off x="16179800" y="10607705"/>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132020</xdr:rowOff>
    </xdr:from>
    <xdr:to>
      <xdr:col>23</xdr:col>
      <xdr:colOff>406400</xdr:colOff>
      <xdr:row>61</xdr:row>
      <xdr:rowOff>149255</xdr:rowOff>
    </xdr:to>
    <xdr:cxnSp macro="">
      <xdr:nvCxnSpPr>
        <xdr:cNvPr id="320" name="直線コネクタ 319"/>
        <xdr:cNvCxnSpPr/>
      </xdr:nvCxnSpPr>
      <xdr:spPr>
        <a:xfrm>
          <a:off x="15290800" y="1059047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132020</xdr:rowOff>
    </xdr:from>
    <xdr:to>
      <xdr:col>22</xdr:col>
      <xdr:colOff>203200</xdr:colOff>
      <xdr:row>61</xdr:row>
      <xdr:rowOff>140063</xdr:rowOff>
    </xdr:to>
    <xdr:cxnSp macro="">
      <xdr:nvCxnSpPr>
        <xdr:cNvPr id="323" name="直線コネクタ 322"/>
        <xdr:cNvCxnSpPr/>
      </xdr:nvCxnSpPr>
      <xdr:spPr>
        <a:xfrm flipV="1">
          <a:off x="14401800" y="10590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140063</xdr:rowOff>
    </xdr:from>
    <xdr:to>
      <xdr:col>21</xdr:col>
      <xdr:colOff>0</xdr:colOff>
      <xdr:row>61</xdr:row>
      <xdr:rowOff>141212</xdr:rowOff>
    </xdr:to>
    <xdr:cxnSp macro="">
      <xdr:nvCxnSpPr>
        <xdr:cNvPr id="326" name="直線コネクタ 325"/>
        <xdr:cNvCxnSpPr/>
      </xdr:nvCxnSpPr>
      <xdr:spPr>
        <a:xfrm flipV="1">
          <a:off x="13512800" y="1059851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107648</xdr:rowOff>
    </xdr:from>
    <xdr:to>
      <xdr:col>24</xdr:col>
      <xdr:colOff>609600</xdr:colOff>
      <xdr:row>62</xdr:row>
      <xdr:rowOff>37798</xdr:rowOff>
    </xdr:to>
    <xdr:sp macro="" textlink="">
      <xdr:nvSpPr>
        <xdr:cNvPr id="336" name="円/楕円 335"/>
        <xdr:cNvSpPr/>
      </xdr:nvSpPr>
      <xdr:spPr>
        <a:xfrm>
          <a:off x="16967200" y="10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124175</xdr:rowOff>
    </xdr:from>
    <xdr:ext cx="762000" cy="259045"/>
    <xdr:sp macro="" textlink="">
      <xdr:nvSpPr>
        <xdr:cNvPr id="337" name="定員管理の状況該当値テキスト"/>
        <xdr:cNvSpPr txBox="1"/>
      </xdr:nvSpPr>
      <xdr:spPr>
        <a:xfrm>
          <a:off x="171069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98455</xdr:rowOff>
    </xdr:from>
    <xdr:to>
      <xdr:col>23</xdr:col>
      <xdr:colOff>457200</xdr:colOff>
      <xdr:row>62</xdr:row>
      <xdr:rowOff>28605</xdr:rowOff>
    </xdr:to>
    <xdr:sp macro="" textlink="">
      <xdr:nvSpPr>
        <xdr:cNvPr id="338" name="円/楕円 337"/>
        <xdr:cNvSpPr/>
      </xdr:nvSpPr>
      <xdr:spPr>
        <a:xfrm>
          <a:off x="16129000" y="105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38782</xdr:rowOff>
    </xdr:from>
    <xdr:ext cx="736600" cy="259045"/>
    <xdr:sp macro="" textlink="">
      <xdr:nvSpPr>
        <xdr:cNvPr id="339" name="テキスト ボックス 338"/>
        <xdr:cNvSpPr txBox="1"/>
      </xdr:nvSpPr>
      <xdr:spPr>
        <a:xfrm>
          <a:off x="15798800" y="1032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81220</xdr:rowOff>
    </xdr:from>
    <xdr:to>
      <xdr:col>22</xdr:col>
      <xdr:colOff>254000</xdr:colOff>
      <xdr:row>62</xdr:row>
      <xdr:rowOff>11370</xdr:rowOff>
    </xdr:to>
    <xdr:sp macro="" textlink="">
      <xdr:nvSpPr>
        <xdr:cNvPr id="340" name="円/楕円 339"/>
        <xdr:cNvSpPr/>
      </xdr:nvSpPr>
      <xdr:spPr>
        <a:xfrm>
          <a:off x="15240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21547</xdr:rowOff>
    </xdr:from>
    <xdr:ext cx="762000" cy="259045"/>
    <xdr:sp macro="" textlink="">
      <xdr:nvSpPr>
        <xdr:cNvPr id="341" name="テキスト ボックス 340"/>
        <xdr:cNvSpPr txBox="1"/>
      </xdr:nvSpPr>
      <xdr:spPr>
        <a:xfrm>
          <a:off x="14909800" y="103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89263</xdr:rowOff>
    </xdr:from>
    <xdr:to>
      <xdr:col>21</xdr:col>
      <xdr:colOff>50800</xdr:colOff>
      <xdr:row>62</xdr:row>
      <xdr:rowOff>19413</xdr:rowOff>
    </xdr:to>
    <xdr:sp macro="" textlink="">
      <xdr:nvSpPr>
        <xdr:cNvPr id="342" name="円/楕円 341"/>
        <xdr:cNvSpPr/>
      </xdr:nvSpPr>
      <xdr:spPr>
        <a:xfrm>
          <a:off x="14351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29590</xdr:rowOff>
    </xdr:from>
    <xdr:ext cx="762000" cy="259045"/>
    <xdr:sp macro="" textlink="">
      <xdr:nvSpPr>
        <xdr:cNvPr id="343" name="テキスト ボックス 342"/>
        <xdr:cNvSpPr txBox="1"/>
      </xdr:nvSpPr>
      <xdr:spPr>
        <a:xfrm>
          <a:off x="14020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90412</xdr:rowOff>
    </xdr:from>
    <xdr:to>
      <xdr:col>19</xdr:col>
      <xdr:colOff>533400</xdr:colOff>
      <xdr:row>62</xdr:row>
      <xdr:rowOff>20562</xdr:rowOff>
    </xdr:to>
    <xdr:sp macro="" textlink="">
      <xdr:nvSpPr>
        <xdr:cNvPr id="344" name="円/楕円 343"/>
        <xdr:cNvSpPr/>
      </xdr:nvSpPr>
      <xdr:spPr>
        <a:xfrm>
          <a:off x="13462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30739</xdr:rowOff>
    </xdr:from>
    <xdr:ext cx="762000" cy="259045"/>
    <xdr:sp macro="" textlink="">
      <xdr:nvSpPr>
        <xdr:cNvPr id="345" name="テキスト ボックス 344"/>
        <xdr:cNvSpPr txBox="1"/>
      </xdr:nvSpPr>
      <xdr:spPr>
        <a:xfrm>
          <a:off x="13131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元利償還金の増加（</a:t>
          </a:r>
          <a:r>
            <a:rPr kumimoji="1" lang="en-US" altLang="ja-JP" sz="1300">
              <a:latin typeface="ＭＳ Ｐゴシック"/>
            </a:rPr>
            <a:t>+54,365</a:t>
          </a:r>
          <a:r>
            <a:rPr kumimoji="1" lang="ja-JP" altLang="en-US" sz="1300">
              <a:latin typeface="ＭＳ Ｐゴシック"/>
            </a:rPr>
            <a:t>千円）や公営企業に対する繰入金の増加（</a:t>
          </a:r>
          <a:r>
            <a:rPr kumimoji="1" lang="en-US" altLang="ja-JP" sz="1300">
              <a:latin typeface="ＭＳ Ｐゴシック"/>
            </a:rPr>
            <a:t>+8,697</a:t>
          </a:r>
          <a:r>
            <a:rPr kumimoji="1" lang="ja-JP" altLang="en-US" sz="1300">
              <a:latin typeface="ＭＳ Ｐゴシック"/>
            </a:rPr>
            <a:t>千円）など悪化要因があったものの、災害復旧等に係る基準財政需要額の増加（</a:t>
          </a:r>
          <a:r>
            <a:rPr kumimoji="1" lang="en-US" altLang="ja-JP" sz="1300">
              <a:latin typeface="ＭＳ Ｐゴシック"/>
            </a:rPr>
            <a:t>+149,097</a:t>
          </a:r>
          <a:r>
            <a:rPr kumimoji="1" lang="ja-JP" altLang="en-US" sz="1300">
              <a:latin typeface="ＭＳ Ｐゴシック"/>
            </a:rPr>
            <a:t>千円）や事業費補正による基準財政需要額の増額（</a:t>
          </a:r>
          <a:r>
            <a:rPr kumimoji="1" lang="en-US" altLang="ja-JP" sz="1300">
              <a:latin typeface="ＭＳ Ｐゴシック"/>
            </a:rPr>
            <a:t>+17,040</a:t>
          </a:r>
          <a:r>
            <a:rPr kumimoji="1" lang="ja-JP" altLang="en-US" sz="1300">
              <a:latin typeface="ＭＳ Ｐゴシック"/>
            </a:rPr>
            <a:t>千円）の好転要因により、対前年度比０．７ポイントの改善となった。過去５年からみても、実質公債費比率は改善しているが、今後も合併算定替による交付税縮減や人口減少により悪化が見込まれるが、世代間負担の公平化や事業の適正化に努め、充当可能財源の確保を行い、実質公債費比率の抑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30734</xdr:rowOff>
    </xdr:from>
    <xdr:to>
      <xdr:col>24</xdr:col>
      <xdr:colOff>558800</xdr:colOff>
      <xdr:row>38</xdr:row>
      <xdr:rowOff>47625</xdr:rowOff>
    </xdr:to>
    <xdr:cxnSp macro="">
      <xdr:nvCxnSpPr>
        <xdr:cNvPr id="377" name="直線コネクタ 376"/>
        <xdr:cNvCxnSpPr/>
      </xdr:nvCxnSpPr>
      <xdr:spPr>
        <a:xfrm flipV="1">
          <a:off x="16179800" y="6545834"/>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47625</xdr:rowOff>
    </xdr:from>
    <xdr:to>
      <xdr:col>23</xdr:col>
      <xdr:colOff>406400</xdr:colOff>
      <xdr:row>38</xdr:row>
      <xdr:rowOff>69342</xdr:rowOff>
    </xdr:to>
    <xdr:cxnSp macro="">
      <xdr:nvCxnSpPr>
        <xdr:cNvPr id="380" name="直線コネクタ 379"/>
        <xdr:cNvCxnSpPr/>
      </xdr:nvCxnSpPr>
      <xdr:spPr>
        <a:xfrm flipV="1">
          <a:off x="15290800" y="656272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69342</xdr:rowOff>
    </xdr:from>
    <xdr:to>
      <xdr:col>22</xdr:col>
      <xdr:colOff>203200</xdr:colOff>
      <xdr:row>38</xdr:row>
      <xdr:rowOff>95885</xdr:rowOff>
    </xdr:to>
    <xdr:cxnSp macro="">
      <xdr:nvCxnSpPr>
        <xdr:cNvPr id="383" name="直線コネクタ 382"/>
        <xdr:cNvCxnSpPr/>
      </xdr:nvCxnSpPr>
      <xdr:spPr>
        <a:xfrm flipV="1">
          <a:off x="14401800" y="658444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95885</xdr:rowOff>
    </xdr:from>
    <xdr:to>
      <xdr:col>21</xdr:col>
      <xdr:colOff>0</xdr:colOff>
      <xdr:row>38</xdr:row>
      <xdr:rowOff>120015</xdr:rowOff>
    </xdr:to>
    <xdr:cxnSp macro="">
      <xdr:nvCxnSpPr>
        <xdr:cNvPr id="386" name="直線コネクタ 385"/>
        <xdr:cNvCxnSpPr/>
      </xdr:nvCxnSpPr>
      <xdr:spPr>
        <a:xfrm flipV="1">
          <a:off x="13512800" y="66109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151384</xdr:rowOff>
    </xdr:from>
    <xdr:to>
      <xdr:col>24</xdr:col>
      <xdr:colOff>609600</xdr:colOff>
      <xdr:row>38</xdr:row>
      <xdr:rowOff>81535</xdr:rowOff>
    </xdr:to>
    <xdr:sp macro="" textlink="">
      <xdr:nvSpPr>
        <xdr:cNvPr id="396" name="円/楕円 395"/>
        <xdr:cNvSpPr/>
      </xdr:nvSpPr>
      <xdr:spPr>
        <a:xfrm>
          <a:off x="169672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123461</xdr:rowOff>
    </xdr:from>
    <xdr:ext cx="762000" cy="259045"/>
    <xdr:sp macro="" textlink="">
      <xdr:nvSpPr>
        <xdr:cNvPr id="397" name="公債費負担の状況該当値テキスト"/>
        <xdr:cNvSpPr txBox="1"/>
      </xdr:nvSpPr>
      <xdr:spPr>
        <a:xfrm>
          <a:off x="17106900" y="64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168275</xdr:rowOff>
    </xdr:from>
    <xdr:to>
      <xdr:col>23</xdr:col>
      <xdr:colOff>457200</xdr:colOff>
      <xdr:row>38</xdr:row>
      <xdr:rowOff>98425</xdr:rowOff>
    </xdr:to>
    <xdr:sp macro="" textlink="">
      <xdr:nvSpPr>
        <xdr:cNvPr id="398" name="円/楕円 397"/>
        <xdr:cNvSpPr/>
      </xdr:nvSpPr>
      <xdr:spPr>
        <a:xfrm>
          <a:off x="16129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83202</xdr:rowOff>
    </xdr:from>
    <xdr:ext cx="736600" cy="259045"/>
    <xdr:sp macro="" textlink="">
      <xdr:nvSpPr>
        <xdr:cNvPr id="399" name="テキスト ボックス 398"/>
        <xdr:cNvSpPr txBox="1"/>
      </xdr:nvSpPr>
      <xdr:spPr>
        <a:xfrm>
          <a:off x="15798800" y="659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18542</xdr:rowOff>
    </xdr:from>
    <xdr:to>
      <xdr:col>22</xdr:col>
      <xdr:colOff>254000</xdr:colOff>
      <xdr:row>38</xdr:row>
      <xdr:rowOff>120142</xdr:rowOff>
    </xdr:to>
    <xdr:sp macro="" textlink="">
      <xdr:nvSpPr>
        <xdr:cNvPr id="400" name="円/楕円 399"/>
        <xdr:cNvSpPr/>
      </xdr:nvSpPr>
      <xdr:spPr>
        <a:xfrm>
          <a:off x="152400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104919</xdr:rowOff>
    </xdr:from>
    <xdr:ext cx="762000" cy="259045"/>
    <xdr:sp macro="" textlink="">
      <xdr:nvSpPr>
        <xdr:cNvPr id="401" name="テキスト ボックス 400"/>
        <xdr:cNvSpPr txBox="1"/>
      </xdr:nvSpPr>
      <xdr:spPr>
        <a:xfrm>
          <a:off x="14909800" y="662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45085</xdr:rowOff>
    </xdr:from>
    <xdr:to>
      <xdr:col>21</xdr:col>
      <xdr:colOff>50800</xdr:colOff>
      <xdr:row>38</xdr:row>
      <xdr:rowOff>146685</xdr:rowOff>
    </xdr:to>
    <xdr:sp macro="" textlink="">
      <xdr:nvSpPr>
        <xdr:cNvPr id="402" name="円/楕円 401"/>
        <xdr:cNvSpPr/>
      </xdr:nvSpPr>
      <xdr:spPr>
        <a:xfrm>
          <a:off x="14351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131462</xdr:rowOff>
    </xdr:from>
    <xdr:ext cx="762000" cy="259045"/>
    <xdr:sp macro="" textlink="">
      <xdr:nvSpPr>
        <xdr:cNvPr id="403" name="テキスト ボックス 402"/>
        <xdr:cNvSpPr txBox="1"/>
      </xdr:nvSpPr>
      <xdr:spPr>
        <a:xfrm>
          <a:off x="14020800" y="664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69215</xdr:rowOff>
    </xdr:from>
    <xdr:to>
      <xdr:col>19</xdr:col>
      <xdr:colOff>533400</xdr:colOff>
      <xdr:row>38</xdr:row>
      <xdr:rowOff>170815</xdr:rowOff>
    </xdr:to>
    <xdr:sp macro="" textlink="">
      <xdr:nvSpPr>
        <xdr:cNvPr id="404" name="円/楕円 403"/>
        <xdr:cNvSpPr/>
      </xdr:nvSpPr>
      <xdr:spPr>
        <a:xfrm>
          <a:off x="13462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155592</xdr:rowOff>
    </xdr:from>
    <xdr:ext cx="762000" cy="259045"/>
    <xdr:sp macro="" textlink="">
      <xdr:nvSpPr>
        <xdr:cNvPr id="405" name="テキスト ボックス 404"/>
        <xdr:cNvSpPr txBox="1"/>
      </xdr:nvSpPr>
      <xdr:spPr>
        <a:xfrm>
          <a:off x="13131800" y="667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地方債現在高の増加（</a:t>
          </a:r>
          <a:r>
            <a:rPr kumimoji="1" lang="en-US" altLang="ja-JP" sz="1300">
              <a:latin typeface="ＭＳ Ｐゴシック"/>
            </a:rPr>
            <a:t>+490,785</a:t>
          </a:r>
          <a:r>
            <a:rPr kumimoji="1" lang="ja-JP" altLang="en-US" sz="1300">
              <a:latin typeface="ＭＳ Ｐゴシック"/>
            </a:rPr>
            <a:t>千円）や充当可能特定歳入の減少（△</a:t>
          </a:r>
          <a:r>
            <a:rPr kumimoji="1" lang="en-US" altLang="ja-JP" sz="1300">
              <a:latin typeface="ＭＳ Ｐゴシック"/>
            </a:rPr>
            <a:t>127,717</a:t>
          </a:r>
          <a:r>
            <a:rPr kumimoji="1" lang="ja-JP" altLang="en-US" sz="1300">
              <a:latin typeface="ＭＳ Ｐゴシック"/>
            </a:rPr>
            <a:t>千円）などの悪化要因があったが、公営企業債等繰入見込み額の減少（△</a:t>
          </a:r>
          <a:r>
            <a:rPr kumimoji="1" lang="en-US" altLang="ja-JP" sz="1300">
              <a:latin typeface="ＭＳ Ｐゴシック"/>
            </a:rPr>
            <a:t>490,463</a:t>
          </a:r>
          <a:r>
            <a:rPr kumimoji="1" lang="ja-JP" altLang="en-US" sz="1300">
              <a:latin typeface="ＭＳ Ｐゴシック"/>
            </a:rPr>
            <a:t>千円）や充当可能基金の増加（</a:t>
          </a:r>
          <a:r>
            <a:rPr kumimoji="1" lang="en-US" altLang="ja-JP" sz="1300">
              <a:latin typeface="ＭＳ Ｐゴシック"/>
            </a:rPr>
            <a:t>+591,367</a:t>
          </a:r>
          <a:r>
            <a:rPr kumimoji="1" lang="ja-JP" altLang="en-US" sz="1300">
              <a:latin typeface="ＭＳ Ｐゴシック"/>
            </a:rPr>
            <a:t>千円）などの好転要因により、前年比９．６ポイントの改善となった。</a:t>
          </a:r>
          <a:endParaRPr kumimoji="1" lang="en-US" altLang="ja-JP" sz="1300">
            <a:latin typeface="ＭＳ Ｐゴシック"/>
          </a:endParaRPr>
        </a:p>
        <a:p>
          <a:r>
            <a:rPr kumimoji="1" lang="ja-JP" altLang="en-US" sz="1300">
              <a:latin typeface="ＭＳ Ｐゴシック"/>
            </a:rPr>
            <a:t>　将来負担比率はここ数年をみても改善傾向がみられるが、今後も事業の選択と集中による起債発行額の抑制や基準財政需要額への算入に有利な起債の活用に努め、将来負担比率の圧縮に努める。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13801</xdr:rowOff>
    </xdr:from>
    <xdr:to>
      <xdr:col>24</xdr:col>
      <xdr:colOff>558800</xdr:colOff>
      <xdr:row>14</xdr:row>
      <xdr:rowOff>33105</xdr:rowOff>
    </xdr:to>
    <xdr:cxnSp macro="">
      <xdr:nvCxnSpPr>
        <xdr:cNvPr id="439" name="直線コネクタ 438"/>
        <xdr:cNvCxnSpPr/>
      </xdr:nvCxnSpPr>
      <xdr:spPr>
        <a:xfrm flipV="1">
          <a:off x="16179800" y="241410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33105</xdr:rowOff>
    </xdr:from>
    <xdr:to>
      <xdr:col>23</xdr:col>
      <xdr:colOff>406400</xdr:colOff>
      <xdr:row>14</xdr:row>
      <xdr:rowOff>48588</xdr:rowOff>
    </xdr:to>
    <xdr:cxnSp macro="">
      <xdr:nvCxnSpPr>
        <xdr:cNvPr id="442" name="直線コネクタ 441"/>
        <xdr:cNvCxnSpPr/>
      </xdr:nvCxnSpPr>
      <xdr:spPr>
        <a:xfrm flipV="1">
          <a:off x="15290800" y="2433405"/>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48588</xdr:rowOff>
    </xdr:from>
    <xdr:to>
      <xdr:col>22</xdr:col>
      <xdr:colOff>203200</xdr:colOff>
      <xdr:row>14</xdr:row>
      <xdr:rowOff>66686</xdr:rowOff>
    </xdr:to>
    <xdr:cxnSp macro="">
      <xdr:nvCxnSpPr>
        <xdr:cNvPr id="445" name="直線コネクタ 444"/>
        <xdr:cNvCxnSpPr/>
      </xdr:nvCxnSpPr>
      <xdr:spPr>
        <a:xfrm flipV="1">
          <a:off x="14401800" y="24488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66686</xdr:rowOff>
    </xdr:from>
    <xdr:to>
      <xdr:col>21</xdr:col>
      <xdr:colOff>0</xdr:colOff>
      <xdr:row>14</xdr:row>
      <xdr:rowOff>81968</xdr:rowOff>
    </xdr:to>
    <xdr:cxnSp macro="">
      <xdr:nvCxnSpPr>
        <xdr:cNvPr id="448" name="直線コネクタ 447"/>
        <xdr:cNvCxnSpPr/>
      </xdr:nvCxnSpPr>
      <xdr:spPr>
        <a:xfrm flipV="1">
          <a:off x="13512800" y="2466986"/>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134451</xdr:rowOff>
    </xdr:from>
    <xdr:to>
      <xdr:col>24</xdr:col>
      <xdr:colOff>609600</xdr:colOff>
      <xdr:row>14</xdr:row>
      <xdr:rowOff>64601</xdr:rowOff>
    </xdr:to>
    <xdr:sp macro="" textlink="">
      <xdr:nvSpPr>
        <xdr:cNvPr id="458" name="円/楕円 457"/>
        <xdr:cNvSpPr/>
      </xdr:nvSpPr>
      <xdr:spPr>
        <a:xfrm>
          <a:off x="169672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55728</xdr:rowOff>
    </xdr:from>
    <xdr:ext cx="762000" cy="259045"/>
    <xdr:sp macro="" textlink="">
      <xdr:nvSpPr>
        <xdr:cNvPr id="459" name="将来負担の状況該当値テキスト"/>
        <xdr:cNvSpPr txBox="1"/>
      </xdr:nvSpPr>
      <xdr:spPr>
        <a:xfrm>
          <a:off x="17106900" y="228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153755</xdr:rowOff>
    </xdr:from>
    <xdr:to>
      <xdr:col>23</xdr:col>
      <xdr:colOff>457200</xdr:colOff>
      <xdr:row>14</xdr:row>
      <xdr:rowOff>83905</xdr:rowOff>
    </xdr:to>
    <xdr:sp macro="" textlink="">
      <xdr:nvSpPr>
        <xdr:cNvPr id="460" name="円/楕円 459"/>
        <xdr:cNvSpPr/>
      </xdr:nvSpPr>
      <xdr:spPr>
        <a:xfrm>
          <a:off x="16129000" y="23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94082</xdr:rowOff>
    </xdr:from>
    <xdr:ext cx="736600" cy="259045"/>
    <xdr:sp macro="" textlink="">
      <xdr:nvSpPr>
        <xdr:cNvPr id="461" name="テキスト ボックス 460"/>
        <xdr:cNvSpPr txBox="1"/>
      </xdr:nvSpPr>
      <xdr:spPr>
        <a:xfrm>
          <a:off x="15798800" y="2151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169238</xdr:rowOff>
    </xdr:from>
    <xdr:to>
      <xdr:col>22</xdr:col>
      <xdr:colOff>254000</xdr:colOff>
      <xdr:row>14</xdr:row>
      <xdr:rowOff>99388</xdr:rowOff>
    </xdr:to>
    <xdr:sp macro="" textlink="">
      <xdr:nvSpPr>
        <xdr:cNvPr id="462" name="円/楕円 461"/>
        <xdr:cNvSpPr/>
      </xdr:nvSpPr>
      <xdr:spPr>
        <a:xfrm>
          <a:off x="15240000" y="23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109565</xdr:rowOff>
    </xdr:from>
    <xdr:ext cx="762000" cy="259045"/>
    <xdr:sp macro="" textlink="">
      <xdr:nvSpPr>
        <xdr:cNvPr id="463" name="テキスト ボックス 462"/>
        <xdr:cNvSpPr txBox="1"/>
      </xdr:nvSpPr>
      <xdr:spPr>
        <a:xfrm>
          <a:off x="14909800" y="21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15886</xdr:rowOff>
    </xdr:from>
    <xdr:to>
      <xdr:col>21</xdr:col>
      <xdr:colOff>50800</xdr:colOff>
      <xdr:row>14</xdr:row>
      <xdr:rowOff>117486</xdr:rowOff>
    </xdr:to>
    <xdr:sp macro="" textlink="">
      <xdr:nvSpPr>
        <xdr:cNvPr id="464" name="円/楕円 463"/>
        <xdr:cNvSpPr/>
      </xdr:nvSpPr>
      <xdr:spPr>
        <a:xfrm>
          <a:off x="14351000" y="24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127663</xdr:rowOff>
    </xdr:from>
    <xdr:ext cx="762000" cy="259045"/>
    <xdr:sp macro="" textlink="">
      <xdr:nvSpPr>
        <xdr:cNvPr id="465" name="テキスト ボックス 464"/>
        <xdr:cNvSpPr txBox="1"/>
      </xdr:nvSpPr>
      <xdr:spPr>
        <a:xfrm>
          <a:off x="14020800" y="21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31168</xdr:rowOff>
    </xdr:from>
    <xdr:to>
      <xdr:col>19</xdr:col>
      <xdr:colOff>533400</xdr:colOff>
      <xdr:row>14</xdr:row>
      <xdr:rowOff>132768</xdr:rowOff>
    </xdr:to>
    <xdr:sp macro="" textlink="">
      <xdr:nvSpPr>
        <xdr:cNvPr id="466" name="円/楕円 465"/>
        <xdr:cNvSpPr/>
      </xdr:nvSpPr>
      <xdr:spPr>
        <a:xfrm>
          <a:off x="13462000" y="243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142945</xdr:rowOff>
    </xdr:from>
    <xdr:ext cx="762000" cy="259045"/>
    <xdr:sp macro="" textlink="">
      <xdr:nvSpPr>
        <xdr:cNvPr id="467" name="テキスト ボックス 466"/>
        <xdr:cNvSpPr txBox="1"/>
      </xdr:nvSpPr>
      <xdr:spPr>
        <a:xfrm>
          <a:off x="13131800" y="220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41,017
40,824
291.20
21,209,629
20,728,329
355,414
11,824,695
25,127,202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21.6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職員数の増加（</a:t>
          </a:r>
          <a:r>
            <a:rPr kumimoji="1" lang="en-US" altLang="ja-JP" sz="1300">
              <a:latin typeface="ＭＳ Ｐゴシック"/>
            </a:rPr>
            <a:t>+</a:t>
          </a:r>
          <a:r>
            <a:rPr kumimoji="1" lang="ja-JP" altLang="en-US" sz="1300">
              <a:latin typeface="ＭＳ Ｐゴシック"/>
            </a:rPr>
            <a:t>３名）や人事院勧告等に準じる給与改定（平均改定率</a:t>
          </a:r>
          <a:r>
            <a:rPr kumimoji="1" lang="en-US" altLang="ja-JP" sz="1300">
              <a:latin typeface="ＭＳ Ｐゴシック"/>
            </a:rPr>
            <a:t>+0.26</a:t>
          </a:r>
          <a:r>
            <a:rPr kumimoji="1" lang="ja-JP" altLang="en-US" sz="1300">
              <a:latin typeface="ＭＳ Ｐゴシック"/>
            </a:rPr>
            <a:t>ポイント）による増加（＋</a:t>
          </a:r>
          <a:r>
            <a:rPr kumimoji="1" lang="en-US" altLang="ja-JP" sz="1300">
              <a:latin typeface="ＭＳ Ｐゴシック"/>
            </a:rPr>
            <a:t>5,651</a:t>
          </a:r>
          <a:r>
            <a:rPr kumimoji="1" lang="ja-JP" altLang="en-US" sz="1300">
              <a:latin typeface="ＭＳ Ｐゴシック"/>
            </a:rPr>
            <a:t>千円）、給与削減措置終了に伴う増加（＋</a:t>
          </a:r>
          <a:r>
            <a:rPr kumimoji="1" lang="en-US" altLang="ja-JP" sz="1300">
              <a:latin typeface="ＭＳ Ｐゴシック"/>
            </a:rPr>
            <a:t>35,650</a:t>
          </a:r>
          <a:r>
            <a:rPr kumimoji="1" lang="ja-JP" altLang="en-US" sz="1300">
              <a:latin typeface="ＭＳ Ｐゴシック"/>
            </a:rPr>
            <a:t>千円）があったが、比率は前年度と同数となった。</a:t>
          </a:r>
          <a:endParaRPr kumimoji="1" lang="en-US" altLang="ja-JP" sz="1300">
            <a:latin typeface="ＭＳ Ｐゴシック"/>
          </a:endParaRPr>
        </a:p>
        <a:p>
          <a:r>
            <a:rPr kumimoji="1" lang="ja-JP" altLang="en-US" sz="1300">
              <a:latin typeface="ＭＳ Ｐゴシック"/>
            </a:rPr>
            <a:t>　今後は定年退職者の増加が見込まれることから、一時的に人件費が増加するが、職員研修の取り組みによる資質向上や、事務の効率化に取り組み、人件費の適正化に努める。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1270</xdr:rowOff>
    </xdr:to>
    <xdr:cxnSp macro="">
      <xdr:nvCxnSpPr>
        <xdr:cNvPr id="64" name="直線コネクタ 63"/>
        <xdr:cNvCxnSpPr/>
      </xdr:nvCxnSpPr>
      <xdr:spPr>
        <a:xfrm>
          <a:off x="3987800" y="6344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123190</xdr:rowOff>
    </xdr:to>
    <xdr:cxnSp macro="">
      <xdr:nvCxnSpPr>
        <xdr:cNvPr id="67" name="直線コネクタ 66"/>
        <xdr:cNvCxnSpPr/>
      </xdr:nvCxnSpPr>
      <xdr:spPr>
        <a:xfrm flipV="1">
          <a:off x="3098800" y="6344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38</xdr:row>
      <xdr:rowOff>96520</xdr:rowOff>
    </xdr:to>
    <xdr:cxnSp macro="">
      <xdr:nvCxnSpPr>
        <xdr:cNvPr id="70" name="直線コネクタ 69"/>
        <xdr:cNvCxnSpPr/>
      </xdr:nvCxnSpPr>
      <xdr:spPr>
        <a:xfrm flipV="1">
          <a:off x="2209800" y="6466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27940</xdr:rowOff>
    </xdr:from>
    <xdr:to>
      <xdr:col>3</xdr:col>
      <xdr:colOff>142875</xdr:colOff>
      <xdr:row>38</xdr:row>
      <xdr:rowOff>96520</xdr:rowOff>
    </xdr:to>
    <xdr:cxnSp macro="">
      <xdr:nvCxnSpPr>
        <xdr:cNvPr id="73" name="直線コネクタ 72"/>
        <xdr:cNvCxnSpPr/>
      </xdr:nvCxnSpPr>
      <xdr:spPr>
        <a:xfrm>
          <a:off x="1320800" y="654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3" name="円/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93997</xdr:rowOff>
    </xdr:from>
    <xdr:ext cx="762000" cy="259045"/>
    <xdr:sp macro="" textlink="">
      <xdr:nvSpPr>
        <xdr:cNvPr id="84"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5" name="円/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86" name="テキスト ボックス 85"/>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7" name="円/楕円 86"/>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158767</xdr:rowOff>
    </xdr:from>
    <xdr:ext cx="762000" cy="259045"/>
    <xdr:sp macro="" textlink="">
      <xdr:nvSpPr>
        <xdr:cNvPr id="88" name="テキスト ボックス 87"/>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45720</xdr:rowOff>
    </xdr:from>
    <xdr:to>
      <xdr:col>3</xdr:col>
      <xdr:colOff>193675</xdr:colOff>
      <xdr:row>38</xdr:row>
      <xdr:rowOff>147320</xdr:rowOff>
    </xdr:to>
    <xdr:sp macro="" textlink="">
      <xdr:nvSpPr>
        <xdr:cNvPr id="89" name="円/楕円 88"/>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90" name="テキスト ボックス 89"/>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1" name="円/楕円 90"/>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92" name="テキスト ボックス 91"/>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市営住宅管理委託の増加（</a:t>
          </a:r>
          <a:r>
            <a:rPr kumimoji="1" lang="en-US" altLang="ja-JP" sz="1300" baseline="0">
              <a:latin typeface="ＭＳ Ｐゴシック"/>
            </a:rPr>
            <a:t>+15,889</a:t>
          </a:r>
          <a:r>
            <a:rPr kumimoji="1" lang="ja-JP" altLang="en-US" sz="1300" baseline="0">
              <a:latin typeface="ＭＳ Ｐゴシック"/>
            </a:rPr>
            <a:t>）、臼杵市観光交流プラザ開館及び維持管理費増加によるもの（</a:t>
          </a:r>
          <a:r>
            <a:rPr kumimoji="1" lang="en-US" altLang="ja-JP" sz="1300" baseline="0">
              <a:latin typeface="ＭＳ Ｐゴシック"/>
            </a:rPr>
            <a:t>+12,210</a:t>
          </a:r>
          <a:r>
            <a:rPr kumimoji="1" lang="ja-JP" altLang="en-US" sz="1300" baseline="0">
              <a:latin typeface="ＭＳ Ｐゴシック"/>
            </a:rPr>
            <a:t>）、平成</a:t>
          </a:r>
          <a:r>
            <a:rPr kumimoji="1" lang="en-US" altLang="ja-JP" sz="1300" baseline="0">
              <a:latin typeface="ＭＳ Ｐゴシック"/>
            </a:rPr>
            <a:t>26</a:t>
          </a:r>
          <a:r>
            <a:rPr kumimoji="1" lang="ja-JP" altLang="en-US" sz="1300" baseline="0">
              <a:latin typeface="ＭＳ Ｐゴシック"/>
            </a:rPr>
            <a:t>年</a:t>
          </a:r>
          <a:r>
            <a:rPr kumimoji="1" lang="en-US" altLang="ja-JP" sz="1300" baseline="0">
              <a:latin typeface="ＭＳ Ｐゴシック"/>
            </a:rPr>
            <a:t>4</a:t>
          </a:r>
          <a:r>
            <a:rPr kumimoji="1" lang="ja-JP" altLang="en-US" sz="1300" baseline="0">
              <a:latin typeface="ＭＳ Ｐゴシック"/>
            </a:rPr>
            <a:t>月からの消費税３％増税分（</a:t>
          </a:r>
          <a:r>
            <a:rPr kumimoji="1" lang="en-US" altLang="ja-JP" sz="1300" baseline="0">
              <a:latin typeface="ＭＳ Ｐゴシック"/>
            </a:rPr>
            <a:t>+33,195</a:t>
          </a:r>
          <a:r>
            <a:rPr kumimoji="1" lang="ja-JP" altLang="en-US" sz="1300" baseline="0">
              <a:latin typeface="ＭＳ Ｐゴシック"/>
            </a:rPr>
            <a:t>）、臼杵市歴史資料館の開館及び維持管理による増加（</a:t>
          </a:r>
          <a:r>
            <a:rPr kumimoji="1" lang="en-US" altLang="ja-JP" sz="1300" baseline="0">
              <a:latin typeface="ＭＳ Ｐゴシック"/>
            </a:rPr>
            <a:t>+7,856</a:t>
          </a:r>
          <a:r>
            <a:rPr kumimoji="1" lang="ja-JP" altLang="en-US" sz="1300" baseline="0">
              <a:latin typeface="ＭＳ Ｐゴシック"/>
            </a:rPr>
            <a:t>）により、前年度より０．１ポイントの悪化となった。</a:t>
          </a:r>
          <a:endParaRPr kumimoji="1" lang="en-US" altLang="ja-JP" sz="1300" baseline="0">
            <a:latin typeface="ＭＳ Ｐゴシック"/>
          </a:endParaRPr>
        </a:p>
        <a:p>
          <a:r>
            <a:rPr kumimoji="1" lang="ja-JP" altLang="en-US" sz="1300" baseline="0">
              <a:latin typeface="ＭＳ Ｐゴシック"/>
            </a:rPr>
            <a:t>　物件費については増加傾向にあるが、事業内容を精査し、費用の抑制に努める。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26307</xdr:rowOff>
    </xdr:to>
    <xdr:cxnSp macro="">
      <xdr:nvCxnSpPr>
        <xdr:cNvPr id="127" name="直線コネクタ 126"/>
        <xdr:cNvCxnSpPr/>
      </xdr:nvCxnSpPr>
      <xdr:spPr>
        <a:xfrm>
          <a:off x="15671800" y="29300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15421</xdr:rowOff>
    </xdr:to>
    <xdr:cxnSp macro="">
      <xdr:nvCxnSpPr>
        <xdr:cNvPr id="130" name="直線コネクタ 129"/>
        <xdr:cNvCxnSpPr/>
      </xdr:nvCxnSpPr>
      <xdr:spPr>
        <a:xfrm>
          <a:off x="14782800" y="2908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165100</xdr:rowOff>
    </xdr:to>
    <xdr:cxnSp macro="">
      <xdr:nvCxnSpPr>
        <xdr:cNvPr id="133" name="直線コネクタ 132"/>
        <xdr:cNvCxnSpPr/>
      </xdr:nvCxnSpPr>
      <xdr:spPr>
        <a:xfrm>
          <a:off x="13893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121557</xdr:rowOff>
    </xdr:to>
    <xdr:cxnSp macro="">
      <xdr:nvCxnSpPr>
        <xdr:cNvPr id="136" name="直線コネクタ 135"/>
        <xdr:cNvCxnSpPr/>
      </xdr:nvCxnSpPr>
      <xdr:spPr>
        <a:xfrm flipV="1">
          <a:off x="13004800" y="283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6" name="円/楕円 145"/>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47"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136071</xdr:rowOff>
    </xdr:from>
    <xdr:to>
      <xdr:col>22</xdr:col>
      <xdr:colOff>615950</xdr:colOff>
      <xdr:row>17</xdr:row>
      <xdr:rowOff>66221</xdr:rowOff>
    </xdr:to>
    <xdr:sp macro="" textlink="">
      <xdr:nvSpPr>
        <xdr:cNvPr id="148" name="円/楕円 147"/>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49" name="テキスト ボックス 148"/>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0" name="円/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1" name="テキスト ボックス 150"/>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2" name="円/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4" name="円/楕円 153"/>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157134</xdr:rowOff>
    </xdr:from>
    <xdr:ext cx="762000" cy="259045"/>
    <xdr:sp macro="" textlink="">
      <xdr:nvSpPr>
        <xdr:cNvPr id="155" name="テキスト ボックス 154"/>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私立保育所措置費の増加（＋</a:t>
          </a:r>
          <a:r>
            <a:rPr kumimoji="1" lang="en-US" altLang="ja-JP" sz="1300">
              <a:latin typeface="ＭＳ Ｐゴシック"/>
            </a:rPr>
            <a:t>1,712</a:t>
          </a:r>
          <a:r>
            <a:rPr kumimoji="1" lang="ja-JP" altLang="en-US" sz="1300">
              <a:latin typeface="ＭＳ Ｐゴシック"/>
            </a:rPr>
            <a:t>千円）や生活介護給付費の増加（＋</a:t>
          </a:r>
          <a:r>
            <a:rPr kumimoji="1" lang="en-US" altLang="ja-JP" sz="1300">
              <a:latin typeface="ＭＳ Ｐゴシック"/>
            </a:rPr>
            <a:t>7,934</a:t>
          </a:r>
          <a:r>
            <a:rPr kumimoji="1" lang="ja-JP" altLang="en-US" sz="1300">
              <a:latin typeface="ＭＳ Ｐゴシック"/>
            </a:rPr>
            <a:t>千円）、共同生活介護給付費（＋</a:t>
          </a:r>
          <a:r>
            <a:rPr kumimoji="1" lang="en-US" altLang="ja-JP" sz="1300">
              <a:latin typeface="ＭＳ Ｐゴシック"/>
            </a:rPr>
            <a:t>9,150</a:t>
          </a:r>
          <a:r>
            <a:rPr kumimoji="1" lang="ja-JP" altLang="en-US" sz="1300">
              <a:latin typeface="ＭＳ Ｐゴシック"/>
            </a:rPr>
            <a:t>千円）の増加があったものの児童手当の減額（△</a:t>
          </a:r>
          <a:r>
            <a:rPr kumimoji="1" lang="en-US" altLang="ja-JP" sz="1300">
              <a:latin typeface="ＭＳ Ｐゴシック"/>
            </a:rPr>
            <a:t>2,846</a:t>
          </a:r>
          <a:r>
            <a:rPr kumimoji="1" lang="ja-JP" altLang="en-US" sz="1300">
              <a:latin typeface="ＭＳ Ｐゴシック"/>
            </a:rPr>
            <a:t>千円）もあったが、比率としては前年度と同数となった。　依然として類似団体との差が１．１ポイントほど上回っているが、その差は減少している。今後も障害者自立支援事業や子ども子育て関連施策の動向に注視していく。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88900</xdr:rowOff>
    </xdr:to>
    <xdr:cxnSp macro="">
      <xdr:nvCxnSpPr>
        <xdr:cNvPr id="190" name="直線コネクタ 189"/>
        <xdr:cNvCxnSpPr/>
      </xdr:nvCxnSpPr>
      <xdr:spPr>
        <a:xfrm>
          <a:off x="3987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88900</xdr:rowOff>
    </xdr:to>
    <xdr:cxnSp macro="">
      <xdr:nvCxnSpPr>
        <xdr:cNvPr id="193" name="直線コネクタ 192"/>
        <xdr:cNvCxnSpPr/>
      </xdr:nvCxnSpPr>
      <xdr:spPr>
        <a:xfrm>
          <a:off x="3098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56243</xdr:rowOff>
    </xdr:from>
    <xdr:to>
      <xdr:col>4</xdr:col>
      <xdr:colOff>346075</xdr:colOff>
      <xdr:row>56</xdr:row>
      <xdr:rowOff>78015</xdr:rowOff>
    </xdr:to>
    <xdr:cxnSp macro="">
      <xdr:nvCxnSpPr>
        <xdr:cNvPr id="196" name="直線コネクタ 195"/>
        <xdr:cNvCxnSpPr/>
      </xdr:nvCxnSpPr>
      <xdr:spPr>
        <a:xfrm>
          <a:off x="2209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129722</xdr:rowOff>
    </xdr:from>
    <xdr:to>
      <xdr:col>3</xdr:col>
      <xdr:colOff>142875</xdr:colOff>
      <xdr:row>56</xdr:row>
      <xdr:rowOff>56243</xdr:rowOff>
    </xdr:to>
    <xdr:cxnSp macro="">
      <xdr:nvCxnSpPr>
        <xdr:cNvPr id="199" name="直線コネクタ 198"/>
        <xdr:cNvCxnSpPr/>
      </xdr:nvCxnSpPr>
      <xdr:spPr>
        <a:xfrm>
          <a:off x="1320800" y="955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9" name="円/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11" name="円/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2" name="テキスト ボックス 21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3" name="円/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4" name="テキスト ボックス 21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5443</xdr:rowOff>
    </xdr:from>
    <xdr:to>
      <xdr:col>3</xdr:col>
      <xdr:colOff>193675</xdr:colOff>
      <xdr:row>56</xdr:row>
      <xdr:rowOff>107043</xdr:rowOff>
    </xdr:to>
    <xdr:sp macro="" textlink="">
      <xdr:nvSpPr>
        <xdr:cNvPr id="215" name="円/楕円 214"/>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91820</xdr:rowOff>
    </xdr:from>
    <xdr:ext cx="762000" cy="259045"/>
    <xdr:sp macro="" textlink="">
      <xdr:nvSpPr>
        <xdr:cNvPr id="216" name="テキスト ボックス 215"/>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78922</xdr:rowOff>
    </xdr:from>
    <xdr:to>
      <xdr:col>1</xdr:col>
      <xdr:colOff>676275</xdr:colOff>
      <xdr:row>56</xdr:row>
      <xdr:rowOff>9072</xdr:rowOff>
    </xdr:to>
    <xdr:sp macro="" textlink="">
      <xdr:nvSpPr>
        <xdr:cNvPr id="217" name="円/楕円 216"/>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165299</xdr:rowOff>
    </xdr:from>
    <xdr:ext cx="762000" cy="259045"/>
    <xdr:sp macro="" textlink="">
      <xdr:nvSpPr>
        <xdr:cNvPr id="218" name="テキスト ボックス 217"/>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繰出金において国保基盤安定繰出金の増加（</a:t>
          </a:r>
          <a:r>
            <a:rPr kumimoji="1" lang="en-US" altLang="ja-JP" sz="1300">
              <a:latin typeface="ＭＳ Ｐゴシック"/>
            </a:rPr>
            <a:t>+33,490</a:t>
          </a:r>
          <a:r>
            <a:rPr kumimoji="1" lang="ja-JP" altLang="en-US" sz="1300">
              <a:latin typeface="ＭＳ Ｐゴシック"/>
            </a:rPr>
            <a:t>）や保険給付費の増加による介護保険特別会計繰出金の増加（</a:t>
          </a:r>
          <a:r>
            <a:rPr kumimoji="1" lang="en-US" altLang="ja-JP" sz="1300">
              <a:latin typeface="ＭＳ Ｐゴシック"/>
            </a:rPr>
            <a:t>+27,888</a:t>
          </a:r>
          <a:r>
            <a:rPr kumimoji="1" lang="ja-JP" altLang="en-US" sz="1300">
              <a:latin typeface="ＭＳ Ｐゴシック"/>
            </a:rPr>
            <a:t>）、また分流式下水道の経費及び特別措置分に対する元金償還の増加による公共下水道特別会計繰出金（</a:t>
          </a:r>
          <a:r>
            <a:rPr kumimoji="1" lang="en-US" altLang="ja-JP" sz="1300">
              <a:latin typeface="ＭＳ Ｐゴシック"/>
            </a:rPr>
            <a:t>+25,852</a:t>
          </a:r>
          <a:r>
            <a:rPr kumimoji="1" lang="ja-JP" altLang="en-US" sz="1300">
              <a:latin typeface="ＭＳ Ｐゴシック"/>
            </a:rPr>
            <a:t>）の増加があったものの前年度同数となった。</a:t>
          </a:r>
          <a:endParaRPr kumimoji="1" lang="en-US" altLang="ja-JP" sz="1300">
            <a:latin typeface="ＭＳ Ｐゴシック"/>
          </a:endParaRPr>
        </a:p>
        <a:p>
          <a:r>
            <a:rPr kumimoji="1" lang="ja-JP" altLang="en-US" sz="1300">
              <a:latin typeface="ＭＳ Ｐゴシック"/>
            </a:rPr>
            <a:t>　今後も増加傾向にあるが、事業の選択と集中を進め、費用の抑制に努める。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66040</xdr:rowOff>
    </xdr:to>
    <xdr:cxnSp macro="">
      <xdr:nvCxnSpPr>
        <xdr:cNvPr id="251" name="直線コネクタ 250"/>
        <xdr:cNvCxnSpPr/>
      </xdr:nvCxnSpPr>
      <xdr:spPr>
        <a:xfrm>
          <a:off x="15671800" y="10010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20320</xdr:rowOff>
    </xdr:from>
    <xdr:to>
      <xdr:col>22</xdr:col>
      <xdr:colOff>565150</xdr:colOff>
      <xdr:row>58</xdr:row>
      <xdr:rowOff>66040</xdr:rowOff>
    </xdr:to>
    <xdr:cxnSp macro="">
      <xdr:nvCxnSpPr>
        <xdr:cNvPr id="254" name="直線コネクタ 253"/>
        <xdr:cNvCxnSpPr/>
      </xdr:nvCxnSpPr>
      <xdr:spPr>
        <a:xfrm>
          <a:off x="14782800" y="996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58</xdr:row>
      <xdr:rowOff>20320</xdr:rowOff>
    </xdr:to>
    <xdr:cxnSp macro="">
      <xdr:nvCxnSpPr>
        <xdr:cNvPr id="257" name="直線コネクタ 256"/>
        <xdr:cNvCxnSpPr/>
      </xdr:nvCxnSpPr>
      <xdr:spPr>
        <a:xfrm>
          <a:off x="13893800" y="991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138430</xdr:rowOff>
    </xdr:to>
    <xdr:cxnSp macro="">
      <xdr:nvCxnSpPr>
        <xdr:cNvPr id="260" name="直線コネクタ 259"/>
        <xdr:cNvCxnSpPr/>
      </xdr:nvCxnSpPr>
      <xdr:spPr>
        <a:xfrm>
          <a:off x="13004800" y="9773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70" name="円/楕円 269"/>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71"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xdr:rowOff>
    </xdr:from>
    <xdr:to>
      <xdr:col>22</xdr:col>
      <xdr:colOff>615950</xdr:colOff>
      <xdr:row>58</xdr:row>
      <xdr:rowOff>116840</xdr:rowOff>
    </xdr:to>
    <xdr:sp macro="" textlink="">
      <xdr:nvSpPr>
        <xdr:cNvPr id="272" name="円/楕円 271"/>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101617</xdr:rowOff>
    </xdr:from>
    <xdr:ext cx="736600" cy="259045"/>
    <xdr:sp macro="" textlink="">
      <xdr:nvSpPr>
        <xdr:cNvPr id="273" name="テキスト ボックス 272"/>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140970</xdr:rowOff>
    </xdr:from>
    <xdr:to>
      <xdr:col>21</xdr:col>
      <xdr:colOff>412750</xdr:colOff>
      <xdr:row>58</xdr:row>
      <xdr:rowOff>71120</xdr:rowOff>
    </xdr:to>
    <xdr:sp macro="" textlink="">
      <xdr:nvSpPr>
        <xdr:cNvPr id="274" name="円/楕円 273"/>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55897</xdr:rowOff>
    </xdr:from>
    <xdr:ext cx="762000" cy="259045"/>
    <xdr:sp macro="" textlink="">
      <xdr:nvSpPr>
        <xdr:cNvPr id="275" name="テキスト ボックス 274"/>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6" name="円/楕円 275"/>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77" name="テキスト ボックス 276"/>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8" name="円/楕円 277"/>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9" name="テキスト ボックス 278"/>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私立保育所措置負担金の増加（</a:t>
          </a:r>
          <a:r>
            <a:rPr kumimoji="1" lang="en-US" altLang="ja-JP" sz="1300">
              <a:latin typeface="ＭＳ Ｐゴシック"/>
            </a:rPr>
            <a:t>+4,689</a:t>
          </a:r>
          <a:r>
            <a:rPr kumimoji="1" lang="ja-JP" altLang="en-US" sz="1300">
              <a:latin typeface="ＭＳ Ｐゴシック"/>
            </a:rPr>
            <a:t>）、私立幼稚園就園奨励費補助金の増加（</a:t>
          </a:r>
          <a:r>
            <a:rPr kumimoji="1" lang="en-US" altLang="ja-JP" sz="1300">
              <a:latin typeface="ＭＳ Ｐゴシック"/>
            </a:rPr>
            <a:t>+5,443</a:t>
          </a:r>
          <a:r>
            <a:rPr kumimoji="1" lang="ja-JP" altLang="en-US" sz="1300">
              <a:latin typeface="ＭＳ Ｐゴシック"/>
            </a:rPr>
            <a:t>）、大分市ごみ処理管理費の増加（</a:t>
          </a:r>
          <a:r>
            <a:rPr kumimoji="1" lang="en-US" altLang="ja-JP" sz="1300">
              <a:latin typeface="ＭＳ Ｐゴシック"/>
            </a:rPr>
            <a:t>+7,910</a:t>
          </a:r>
          <a:r>
            <a:rPr kumimoji="1" lang="ja-JP" altLang="en-US" sz="1300">
              <a:latin typeface="ＭＳ Ｐゴシック"/>
            </a:rPr>
            <a:t>）、農地・水保全管理支払交付金（</a:t>
          </a:r>
          <a:r>
            <a:rPr kumimoji="1" lang="en-US" altLang="ja-JP" sz="1300">
              <a:latin typeface="ＭＳ Ｐゴシック"/>
            </a:rPr>
            <a:t>+7,882</a:t>
          </a:r>
          <a:r>
            <a:rPr kumimoji="1" lang="ja-JP" altLang="en-US" sz="1300">
              <a:latin typeface="ＭＳ Ｐゴシック"/>
            </a:rPr>
            <a:t>）が増加したため０．１ポイントの悪化となった。</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168910</xdr:rowOff>
    </xdr:from>
    <xdr:to>
      <xdr:col>24</xdr:col>
      <xdr:colOff>31750</xdr:colOff>
      <xdr:row>34</xdr:row>
      <xdr:rowOff>1270</xdr:rowOff>
    </xdr:to>
    <xdr:cxnSp macro="">
      <xdr:nvCxnSpPr>
        <xdr:cNvPr id="311" name="直線コネクタ 310"/>
        <xdr:cNvCxnSpPr/>
      </xdr:nvCxnSpPr>
      <xdr:spPr>
        <a:xfrm>
          <a:off x="15671800" y="58267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168910</xdr:rowOff>
    </xdr:from>
    <xdr:to>
      <xdr:col>22</xdr:col>
      <xdr:colOff>565150</xdr:colOff>
      <xdr:row>34</xdr:row>
      <xdr:rowOff>1270</xdr:rowOff>
    </xdr:to>
    <xdr:cxnSp macro="">
      <xdr:nvCxnSpPr>
        <xdr:cNvPr id="314" name="直線コネクタ 313"/>
        <xdr:cNvCxnSpPr/>
      </xdr:nvCxnSpPr>
      <xdr:spPr>
        <a:xfrm flipV="1">
          <a:off x="14782800" y="5826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xdr:rowOff>
    </xdr:from>
    <xdr:to>
      <xdr:col>21</xdr:col>
      <xdr:colOff>361950</xdr:colOff>
      <xdr:row>34</xdr:row>
      <xdr:rowOff>8890</xdr:rowOff>
    </xdr:to>
    <xdr:cxnSp macro="">
      <xdr:nvCxnSpPr>
        <xdr:cNvPr id="317" name="直線コネクタ 316"/>
        <xdr:cNvCxnSpPr/>
      </xdr:nvCxnSpPr>
      <xdr:spPr>
        <a:xfrm flipV="1">
          <a:off x="13893800" y="5830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8890</xdr:rowOff>
    </xdr:from>
    <xdr:to>
      <xdr:col>20</xdr:col>
      <xdr:colOff>158750</xdr:colOff>
      <xdr:row>34</xdr:row>
      <xdr:rowOff>43180</xdr:rowOff>
    </xdr:to>
    <xdr:cxnSp macro="">
      <xdr:nvCxnSpPr>
        <xdr:cNvPr id="320" name="直線コネクタ 319"/>
        <xdr:cNvCxnSpPr/>
      </xdr:nvCxnSpPr>
      <xdr:spPr>
        <a:xfrm flipV="1">
          <a:off x="13004800" y="58381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121920</xdr:rowOff>
    </xdr:from>
    <xdr:to>
      <xdr:col>24</xdr:col>
      <xdr:colOff>82550</xdr:colOff>
      <xdr:row>34</xdr:row>
      <xdr:rowOff>52070</xdr:rowOff>
    </xdr:to>
    <xdr:sp macro="" textlink="">
      <xdr:nvSpPr>
        <xdr:cNvPr id="330" name="円/楕円 329"/>
        <xdr:cNvSpPr/>
      </xdr:nvSpPr>
      <xdr:spPr>
        <a:xfrm>
          <a:off x="164592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138447</xdr:rowOff>
    </xdr:from>
    <xdr:ext cx="762000" cy="259045"/>
    <xdr:sp macro="" textlink="">
      <xdr:nvSpPr>
        <xdr:cNvPr id="331" name="補助費等該当値テキスト"/>
        <xdr:cNvSpPr txBox="1"/>
      </xdr:nvSpPr>
      <xdr:spPr>
        <a:xfrm>
          <a:off x="16598900" y="562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118110</xdr:rowOff>
    </xdr:from>
    <xdr:to>
      <xdr:col>22</xdr:col>
      <xdr:colOff>615950</xdr:colOff>
      <xdr:row>34</xdr:row>
      <xdr:rowOff>48260</xdr:rowOff>
    </xdr:to>
    <xdr:sp macro="" textlink="">
      <xdr:nvSpPr>
        <xdr:cNvPr id="332" name="円/楕円 331"/>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58437</xdr:rowOff>
    </xdr:from>
    <xdr:ext cx="736600" cy="259045"/>
    <xdr:sp macro="" textlink="">
      <xdr:nvSpPr>
        <xdr:cNvPr id="333" name="テキスト ボックス 332"/>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121920</xdr:rowOff>
    </xdr:from>
    <xdr:to>
      <xdr:col>21</xdr:col>
      <xdr:colOff>412750</xdr:colOff>
      <xdr:row>34</xdr:row>
      <xdr:rowOff>52070</xdr:rowOff>
    </xdr:to>
    <xdr:sp macro="" textlink="">
      <xdr:nvSpPr>
        <xdr:cNvPr id="334" name="円/楕円 333"/>
        <xdr:cNvSpPr/>
      </xdr:nvSpPr>
      <xdr:spPr>
        <a:xfrm>
          <a:off x="147320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62247</xdr:rowOff>
    </xdr:from>
    <xdr:ext cx="762000" cy="259045"/>
    <xdr:sp macro="" textlink="">
      <xdr:nvSpPr>
        <xdr:cNvPr id="335" name="テキスト ボックス 334"/>
        <xdr:cNvSpPr txBox="1"/>
      </xdr:nvSpPr>
      <xdr:spPr>
        <a:xfrm>
          <a:off x="14401800" y="554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129540</xdr:rowOff>
    </xdr:from>
    <xdr:to>
      <xdr:col>20</xdr:col>
      <xdr:colOff>209550</xdr:colOff>
      <xdr:row>34</xdr:row>
      <xdr:rowOff>59690</xdr:rowOff>
    </xdr:to>
    <xdr:sp macro="" textlink="">
      <xdr:nvSpPr>
        <xdr:cNvPr id="336" name="円/楕円 335"/>
        <xdr:cNvSpPr/>
      </xdr:nvSpPr>
      <xdr:spPr>
        <a:xfrm>
          <a:off x="138430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69867</xdr:rowOff>
    </xdr:from>
    <xdr:ext cx="762000" cy="259045"/>
    <xdr:sp macro="" textlink="">
      <xdr:nvSpPr>
        <xdr:cNvPr id="337" name="テキスト ボックス 336"/>
        <xdr:cNvSpPr txBox="1"/>
      </xdr:nvSpPr>
      <xdr:spPr>
        <a:xfrm>
          <a:off x="13512800" y="555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163830</xdr:rowOff>
    </xdr:from>
    <xdr:to>
      <xdr:col>19</xdr:col>
      <xdr:colOff>6350</xdr:colOff>
      <xdr:row>34</xdr:row>
      <xdr:rowOff>93980</xdr:rowOff>
    </xdr:to>
    <xdr:sp macro="" textlink="">
      <xdr:nvSpPr>
        <xdr:cNvPr id="338" name="円/楕円 337"/>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104157</xdr:rowOff>
    </xdr:from>
    <xdr:ext cx="762000" cy="259045"/>
    <xdr:sp macro="" textlink="">
      <xdr:nvSpPr>
        <xdr:cNvPr id="339" name="テキスト ボックス 338"/>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公債費においては平成２２年度借り入れ分の元金償還が始まった影響で合併特例債分の増加（</a:t>
          </a:r>
          <a:r>
            <a:rPr kumimoji="1" lang="en-US" altLang="ja-JP" sz="1300">
              <a:latin typeface="ＭＳ Ｐゴシック"/>
            </a:rPr>
            <a:t>+83,440</a:t>
          </a:r>
          <a:r>
            <a:rPr kumimoji="1" lang="ja-JP" altLang="en-US" sz="1300">
              <a:latin typeface="ＭＳ Ｐゴシック"/>
            </a:rPr>
            <a:t>千円）や過疎対策事業債の増加（＋</a:t>
          </a:r>
          <a:r>
            <a:rPr kumimoji="1" lang="en-US" altLang="ja-JP" sz="1300">
              <a:latin typeface="ＭＳ Ｐゴシック"/>
            </a:rPr>
            <a:t>40,365</a:t>
          </a:r>
          <a:r>
            <a:rPr kumimoji="1" lang="ja-JP" altLang="en-US" sz="1300">
              <a:latin typeface="ＭＳ Ｐゴシック"/>
            </a:rPr>
            <a:t>千円）、臨時財政対策債の増加（</a:t>
          </a:r>
          <a:r>
            <a:rPr kumimoji="1" lang="en-US" altLang="ja-JP" sz="1300">
              <a:latin typeface="ＭＳ Ｐゴシック"/>
            </a:rPr>
            <a:t>+37,309</a:t>
          </a:r>
          <a:r>
            <a:rPr kumimoji="1" lang="ja-JP" altLang="en-US" sz="1300">
              <a:latin typeface="ＭＳ Ｐゴシック"/>
            </a:rPr>
            <a:t>千円）により、前年度比０．２ポイントの悪化となっている。また、類似団体としても４．４ポイントの差があることから、今後ともプライマリーバランスに注意を払いながら、計画的な起債に努める。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106045</xdr:rowOff>
    </xdr:from>
    <xdr:to>
      <xdr:col>7</xdr:col>
      <xdr:colOff>15875</xdr:colOff>
      <xdr:row>75</xdr:row>
      <xdr:rowOff>109855</xdr:rowOff>
    </xdr:to>
    <xdr:cxnSp macro="">
      <xdr:nvCxnSpPr>
        <xdr:cNvPr id="371" name="直線コネクタ 370"/>
        <xdr:cNvCxnSpPr/>
      </xdr:nvCxnSpPr>
      <xdr:spPr>
        <a:xfrm>
          <a:off x="3987800" y="129647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106045</xdr:rowOff>
    </xdr:from>
    <xdr:to>
      <xdr:col>5</xdr:col>
      <xdr:colOff>549275</xdr:colOff>
      <xdr:row>75</xdr:row>
      <xdr:rowOff>115570</xdr:rowOff>
    </xdr:to>
    <xdr:cxnSp macro="">
      <xdr:nvCxnSpPr>
        <xdr:cNvPr id="374" name="直線コネクタ 373"/>
        <xdr:cNvCxnSpPr/>
      </xdr:nvCxnSpPr>
      <xdr:spPr>
        <a:xfrm flipV="1">
          <a:off x="3098800" y="129647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109855</xdr:rowOff>
    </xdr:from>
    <xdr:to>
      <xdr:col>4</xdr:col>
      <xdr:colOff>346075</xdr:colOff>
      <xdr:row>75</xdr:row>
      <xdr:rowOff>115570</xdr:rowOff>
    </xdr:to>
    <xdr:cxnSp macro="">
      <xdr:nvCxnSpPr>
        <xdr:cNvPr id="377" name="直線コネクタ 376"/>
        <xdr:cNvCxnSpPr/>
      </xdr:nvCxnSpPr>
      <xdr:spPr>
        <a:xfrm>
          <a:off x="2209800" y="12968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109855</xdr:rowOff>
    </xdr:from>
    <xdr:to>
      <xdr:col>3</xdr:col>
      <xdr:colOff>142875</xdr:colOff>
      <xdr:row>75</xdr:row>
      <xdr:rowOff>121285</xdr:rowOff>
    </xdr:to>
    <xdr:cxnSp macro="">
      <xdr:nvCxnSpPr>
        <xdr:cNvPr id="380" name="直線コネクタ 379"/>
        <xdr:cNvCxnSpPr/>
      </xdr:nvCxnSpPr>
      <xdr:spPr>
        <a:xfrm flipV="1">
          <a:off x="1320800" y="12968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59055</xdr:rowOff>
    </xdr:from>
    <xdr:to>
      <xdr:col>7</xdr:col>
      <xdr:colOff>66675</xdr:colOff>
      <xdr:row>75</xdr:row>
      <xdr:rowOff>160655</xdr:rowOff>
    </xdr:to>
    <xdr:sp macro="" textlink="">
      <xdr:nvSpPr>
        <xdr:cNvPr id="390" name="円/楕円 389"/>
        <xdr:cNvSpPr/>
      </xdr:nvSpPr>
      <xdr:spPr>
        <a:xfrm>
          <a:off x="4775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31132</xdr:rowOff>
    </xdr:from>
    <xdr:ext cx="762000" cy="259045"/>
    <xdr:sp macro="" textlink="">
      <xdr:nvSpPr>
        <xdr:cNvPr id="391" name="公債費該当値テキスト"/>
        <xdr:cNvSpPr txBox="1"/>
      </xdr:nvSpPr>
      <xdr:spPr>
        <a:xfrm>
          <a:off x="49149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55245</xdr:rowOff>
    </xdr:from>
    <xdr:to>
      <xdr:col>5</xdr:col>
      <xdr:colOff>600075</xdr:colOff>
      <xdr:row>75</xdr:row>
      <xdr:rowOff>156845</xdr:rowOff>
    </xdr:to>
    <xdr:sp macro="" textlink="">
      <xdr:nvSpPr>
        <xdr:cNvPr id="392" name="円/楕円 391"/>
        <xdr:cNvSpPr/>
      </xdr:nvSpPr>
      <xdr:spPr>
        <a:xfrm>
          <a:off x="3937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141622</xdr:rowOff>
    </xdr:from>
    <xdr:ext cx="736600" cy="259045"/>
    <xdr:sp macro="" textlink="">
      <xdr:nvSpPr>
        <xdr:cNvPr id="393" name="テキスト ボックス 392"/>
        <xdr:cNvSpPr txBox="1"/>
      </xdr:nvSpPr>
      <xdr:spPr>
        <a:xfrm>
          <a:off x="3606800" y="13000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94" name="円/楕円 393"/>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151147</xdr:rowOff>
    </xdr:from>
    <xdr:ext cx="762000" cy="259045"/>
    <xdr:sp macro="" textlink="">
      <xdr:nvSpPr>
        <xdr:cNvPr id="395" name="テキスト ボックス 394"/>
        <xdr:cNvSpPr txBox="1"/>
      </xdr:nvSpPr>
      <xdr:spPr>
        <a:xfrm>
          <a:off x="2717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59055</xdr:rowOff>
    </xdr:from>
    <xdr:to>
      <xdr:col>3</xdr:col>
      <xdr:colOff>193675</xdr:colOff>
      <xdr:row>75</xdr:row>
      <xdr:rowOff>160655</xdr:rowOff>
    </xdr:to>
    <xdr:sp macro="" textlink="">
      <xdr:nvSpPr>
        <xdr:cNvPr id="396" name="円/楕円 395"/>
        <xdr:cNvSpPr/>
      </xdr:nvSpPr>
      <xdr:spPr>
        <a:xfrm>
          <a:off x="2159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145432</xdr:rowOff>
    </xdr:from>
    <xdr:ext cx="762000" cy="259045"/>
    <xdr:sp macro="" textlink="">
      <xdr:nvSpPr>
        <xdr:cNvPr id="397" name="テキスト ボックス 396"/>
        <xdr:cNvSpPr txBox="1"/>
      </xdr:nvSpPr>
      <xdr:spPr>
        <a:xfrm>
          <a:off x="1828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70485</xdr:rowOff>
    </xdr:from>
    <xdr:to>
      <xdr:col>1</xdr:col>
      <xdr:colOff>676275</xdr:colOff>
      <xdr:row>76</xdr:row>
      <xdr:rowOff>636</xdr:rowOff>
    </xdr:to>
    <xdr:sp macro="" textlink="">
      <xdr:nvSpPr>
        <xdr:cNvPr id="398" name="円/楕円 397"/>
        <xdr:cNvSpPr/>
      </xdr:nvSpPr>
      <xdr:spPr>
        <a:xfrm>
          <a:off x="1270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156863</xdr:rowOff>
    </xdr:from>
    <xdr:ext cx="762000" cy="259045"/>
    <xdr:sp macro="" textlink="">
      <xdr:nvSpPr>
        <xdr:cNvPr id="399" name="テキスト ボックス 398"/>
        <xdr:cNvSpPr txBox="1"/>
      </xdr:nvSpPr>
      <xdr:spPr>
        <a:xfrm>
          <a:off x="939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昨年度と比較し、物件費及び補助費等で悪化がみられ、全体では０．２ポイントの悪化となっている。</a:t>
          </a:r>
          <a:endParaRPr kumimoji="1" lang="en-US" altLang="ja-JP" sz="1300">
            <a:latin typeface="ＭＳ Ｐゴシック"/>
          </a:endParaRPr>
        </a:p>
        <a:p>
          <a:r>
            <a:rPr kumimoji="1" lang="ja-JP" altLang="en-US" sz="1300">
              <a:latin typeface="ＭＳ Ｐゴシック"/>
            </a:rPr>
            <a:t>　類似団体平均値を上回っているものの、繰出金のうち、公共下水道会計、特定環境保全下水道会計、農業集落排水事業会計で施設の老朽化が進んでおり、長寿命化工事等で今後の事業費は増加が見込まれている。今後とも経費の節減及び事業の適正化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1270</xdr:rowOff>
    </xdr:to>
    <xdr:cxnSp macro="">
      <xdr:nvCxnSpPr>
        <xdr:cNvPr id="432" name="直線コネクタ 431"/>
        <xdr:cNvCxnSpPr/>
      </xdr:nvCxnSpPr>
      <xdr:spPr>
        <a:xfrm>
          <a:off x="15671800" y="13195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165100</xdr:rowOff>
    </xdr:from>
    <xdr:to>
      <xdr:col>22</xdr:col>
      <xdr:colOff>565150</xdr:colOff>
      <xdr:row>77</xdr:row>
      <xdr:rowOff>24130</xdr:rowOff>
    </xdr:to>
    <xdr:cxnSp macro="">
      <xdr:nvCxnSpPr>
        <xdr:cNvPr id="435" name="直線コネクタ 434"/>
        <xdr:cNvCxnSpPr/>
      </xdr:nvCxnSpPr>
      <xdr:spPr>
        <a:xfrm flipV="1">
          <a:off x="14782800" y="1319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43180</xdr:rowOff>
    </xdr:to>
    <xdr:cxnSp macro="">
      <xdr:nvCxnSpPr>
        <xdr:cNvPr id="438" name="直線コネクタ 437"/>
        <xdr:cNvCxnSpPr/>
      </xdr:nvCxnSpPr>
      <xdr:spPr>
        <a:xfrm flipV="1">
          <a:off x="13893800" y="13225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123189</xdr:rowOff>
    </xdr:from>
    <xdr:to>
      <xdr:col>20</xdr:col>
      <xdr:colOff>158750</xdr:colOff>
      <xdr:row>77</xdr:row>
      <xdr:rowOff>43180</xdr:rowOff>
    </xdr:to>
    <xdr:cxnSp macro="">
      <xdr:nvCxnSpPr>
        <xdr:cNvPr id="441" name="直線コネクタ 440"/>
        <xdr:cNvCxnSpPr/>
      </xdr:nvCxnSpPr>
      <xdr:spPr>
        <a:xfrm>
          <a:off x="13004800" y="131533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51" name="円/楕円 450"/>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52"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53" name="円/楕円 452"/>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54" name="テキスト ボックス 453"/>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5" name="円/楕円 454"/>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56" name="テキスト ボックス 45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163830</xdr:rowOff>
    </xdr:from>
    <xdr:to>
      <xdr:col>20</xdr:col>
      <xdr:colOff>209550</xdr:colOff>
      <xdr:row>77</xdr:row>
      <xdr:rowOff>93980</xdr:rowOff>
    </xdr:to>
    <xdr:sp macro="" textlink="">
      <xdr:nvSpPr>
        <xdr:cNvPr id="457" name="円/楕円 456"/>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58" name="テキスト ボックス 457"/>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72389</xdr:rowOff>
    </xdr:from>
    <xdr:to>
      <xdr:col>19</xdr:col>
      <xdr:colOff>6350</xdr:colOff>
      <xdr:row>77</xdr:row>
      <xdr:rowOff>2539</xdr:rowOff>
    </xdr:to>
    <xdr:sp macro="" textlink="">
      <xdr:nvSpPr>
        <xdr:cNvPr id="459" name="円/楕円 458"/>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158766</xdr:rowOff>
    </xdr:from>
    <xdr:ext cx="762000" cy="259045"/>
    <xdr:sp macro="" textlink="">
      <xdr:nvSpPr>
        <xdr:cNvPr id="460" name="テキスト ボックス 459"/>
        <xdr:cNvSpPr txBox="1"/>
      </xdr:nvSpPr>
      <xdr:spPr>
        <a:xfrm>
          <a:off x="12623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大分県臼杵市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134061</xdr:rowOff>
    </xdr:from>
    <xdr:to>
      <xdr:col>4</xdr:col>
      <xdr:colOff>1117600</xdr:colOff>
      <xdr:row>19</xdr:row>
      <xdr:rowOff>7544</xdr:rowOff>
    </xdr:to>
    <xdr:cxnSp macro="">
      <xdr:nvCxnSpPr>
        <xdr:cNvPr id="50" name="直線コネクタ 49"/>
        <xdr:cNvCxnSpPr/>
      </xdr:nvCxnSpPr>
      <xdr:spPr bwMode="auto">
        <a:xfrm flipV="1">
          <a:off x="5003800" y="3267786"/>
          <a:ext cx="647700" cy="44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7544</xdr:rowOff>
    </xdr:from>
    <xdr:to>
      <xdr:col>4</xdr:col>
      <xdr:colOff>469900</xdr:colOff>
      <xdr:row>19</xdr:row>
      <xdr:rowOff>15558</xdr:rowOff>
    </xdr:to>
    <xdr:cxnSp macro="">
      <xdr:nvCxnSpPr>
        <xdr:cNvPr id="53" name="直線コネクタ 52"/>
        <xdr:cNvCxnSpPr/>
      </xdr:nvCxnSpPr>
      <xdr:spPr bwMode="auto">
        <a:xfrm flipV="1">
          <a:off x="4305300" y="3312719"/>
          <a:ext cx="698500" cy="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163144</xdr:rowOff>
    </xdr:from>
    <xdr:to>
      <xdr:col>3</xdr:col>
      <xdr:colOff>904875</xdr:colOff>
      <xdr:row>19</xdr:row>
      <xdr:rowOff>15558</xdr:rowOff>
    </xdr:to>
    <xdr:cxnSp macro="">
      <xdr:nvCxnSpPr>
        <xdr:cNvPr id="56" name="直線コネクタ 55"/>
        <xdr:cNvCxnSpPr/>
      </xdr:nvCxnSpPr>
      <xdr:spPr bwMode="auto">
        <a:xfrm>
          <a:off x="3606800" y="3296869"/>
          <a:ext cx="698500" cy="2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163144</xdr:rowOff>
    </xdr:from>
    <xdr:to>
      <xdr:col>3</xdr:col>
      <xdr:colOff>206375</xdr:colOff>
      <xdr:row>19</xdr:row>
      <xdr:rowOff>36652</xdr:rowOff>
    </xdr:to>
    <xdr:cxnSp macro="">
      <xdr:nvCxnSpPr>
        <xdr:cNvPr id="59" name="直線コネクタ 58"/>
        <xdr:cNvCxnSpPr/>
      </xdr:nvCxnSpPr>
      <xdr:spPr bwMode="auto">
        <a:xfrm flipV="1">
          <a:off x="2908300" y="3296869"/>
          <a:ext cx="698500" cy="44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83261</xdr:rowOff>
    </xdr:from>
    <xdr:to>
      <xdr:col>5</xdr:col>
      <xdr:colOff>34925</xdr:colOff>
      <xdr:row>19</xdr:row>
      <xdr:rowOff>13411</xdr:rowOff>
    </xdr:to>
    <xdr:sp macro="" textlink="">
      <xdr:nvSpPr>
        <xdr:cNvPr id="69" name="円/楕円 68"/>
        <xdr:cNvSpPr/>
      </xdr:nvSpPr>
      <xdr:spPr bwMode="auto">
        <a:xfrm>
          <a:off x="5600700" y="3216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55338</xdr:rowOff>
    </xdr:from>
    <xdr:ext cx="762000" cy="259045"/>
    <xdr:sp macro="" textlink="">
      <xdr:nvSpPr>
        <xdr:cNvPr id="70" name="人口1人当たり決算額の推移該当値テキスト130"/>
        <xdr:cNvSpPr txBox="1"/>
      </xdr:nvSpPr>
      <xdr:spPr>
        <a:xfrm>
          <a:off x="5740400" y="318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82,694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128194</xdr:rowOff>
    </xdr:from>
    <xdr:to>
      <xdr:col>4</xdr:col>
      <xdr:colOff>520700</xdr:colOff>
      <xdr:row>19</xdr:row>
      <xdr:rowOff>58344</xdr:rowOff>
    </xdr:to>
    <xdr:sp macro="" textlink="">
      <xdr:nvSpPr>
        <xdr:cNvPr id="71" name="円/楕円 70"/>
        <xdr:cNvSpPr/>
      </xdr:nvSpPr>
      <xdr:spPr bwMode="auto">
        <a:xfrm>
          <a:off x="4953000" y="326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43121</xdr:rowOff>
    </xdr:from>
    <xdr:ext cx="736600" cy="259045"/>
    <xdr:sp macro="" textlink="">
      <xdr:nvSpPr>
        <xdr:cNvPr id="72" name="テキスト ボックス 71"/>
        <xdr:cNvSpPr txBox="1"/>
      </xdr:nvSpPr>
      <xdr:spPr>
        <a:xfrm>
          <a:off x="4622800" y="334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79,156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136208</xdr:rowOff>
    </xdr:from>
    <xdr:to>
      <xdr:col>3</xdr:col>
      <xdr:colOff>955675</xdr:colOff>
      <xdr:row>19</xdr:row>
      <xdr:rowOff>66358</xdr:rowOff>
    </xdr:to>
    <xdr:sp macro="" textlink="">
      <xdr:nvSpPr>
        <xdr:cNvPr id="73" name="円/楕円 72"/>
        <xdr:cNvSpPr/>
      </xdr:nvSpPr>
      <xdr:spPr bwMode="auto">
        <a:xfrm>
          <a:off x="4254500" y="326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51135</xdr:rowOff>
    </xdr:from>
    <xdr:ext cx="762000" cy="259045"/>
    <xdr:sp macro="" textlink="">
      <xdr:nvSpPr>
        <xdr:cNvPr id="74" name="テキスト ボックス 73"/>
        <xdr:cNvSpPr txBox="1"/>
      </xdr:nvSpPr>
      <xdr:spPr>
        <a:xfrm>
          <a:off x="3924300" y="335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78,525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112344</xdr:rowOff>
    </xdr:from>
    <xdr:to>
      <xdr:col>3</xdr:col>
      <xdr:colOff>257175</xdr:colOff>
      <xdr:row>19</xdr:row>
      <xdr:rowOff>42494</xdr:rowOff>
    </xdr:to>
    <xdr:sp macro="" textlink="">
      <xdr:nvSpPr>
        <xdr:cNvPr id="75" name="円/楕円 74"/>
        <xdr:cNvSpPr/>
      </xdr:nvSpPr>
      <xdr:spPr bwMode="auto">
        <a:xfrm>
          <a:off x="3556000" y="3246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27271</xdr:rowOff>
    </xdr:from>
    <xdr:ext cx="762000" cy="259045"/>
    <xdr:sp macro="" textlink="">
      <xdr:nvSpPr>
        <xdr:cNvPr id="76" name="テキスト ボックス 75"/>
        <xdr:cNvSpPr txBox="1"/>
      </xdr:nvSpPr>
      <xdr:spPr>
        <a:xfrm>
          <a:off x="3225800" y="333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157302</xdr:rowOff>
    </xdr:from>
    <xdr:to>
      <xdr:col>2</xdr:col>
      <xdr:colOff>692150</xdr:colOff>
      <xdr:row>19</xdr:row>
      <xdr:rowOff>87452</xdr:rowOff>
    </xdr:to>
    <xdr:sp macro="" textlink="">
      <xdr:nvSpPr>
        <xdr:cNvPr id="77" name="円/楕円 76"/>
        <xdr:cNvSpPr/>
      </xdr:nvSpPr>
      <xdr:spPr bwMode="auto">
        <a:xfrm>
          <a:off x="2857500" y="329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72229</xdr:rowOff>
    </xdr:from>
    <xdr:ext cx="762000" cy="259045"/>
    <xdr:sp macro="" textlink="">
      <xdr:nvSpPr>
        <xdr:cNvPr id="78" name="テキスト ボックス 77"/>
        <xdr:cNvSpPr txBox="1"/>
      </xdr:nvSpPr>
      <xdr:spPr>
        <a:xfrm>
          <a:off x="2527300" y="337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326926</xdr:rowOff>
    </xdr:from>
    <xdr:to>
      <xdr:col>4</xdr:col>
      <xdr:colOff>1117600</xdr:colOff>
      <xdr:row>37</xdr:row>
      <xdr:rowOff>334348</xdr:rowOff>
    </xdr:to>
    <xdr:cxnSp macro="">
      <xdr:nvCxnSpPr>
        <xdr:cNvPr id="112" name="直線コネクタ 111"/>
        <xdr:cNvCxnSpPr/>
      </xdr:nvCxnSpPr>
      <xdr:spPr bwMode="auto">
        <a:xfrm>
          <a:off x="5003800" y="7451626"/>
          <a:ext cx="647700" cy="7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318917</xdr:rowOff>
    </xdr:from>
    <xdr:to>
      <xdr:col>4</xdr:col>
      <xdr:colOff>469900</xdr:colOff>
      <xdr:row>37</xdr:row>
      <xdr:rowOff>326926</xdr:rowOff>
    </xdr:to>
    <xdr:cxnSp macro="">
      <xdr:nvCxnSpPr>
        <xdr:cNvPr id="115" name="直線コネクタ 114"/>
        <xdr:cNvCxnSpPr/>
      </xdr:nvCxnSpPr>
      <xdr:spPr bwMode="auto">
        <a:xfrm>
          <a:off x="4305300" y="7443617"/>
          <a:ext cx="698500" cy="8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315992</xdr:rowOff>
    </xdr:from>
    <xdr:to>
      <xdr:col>3</xdr:col>
      <xdr:colOff>904875</xdr:colOff>
      <xdr:row>37</xdr:row>
      <xdr:rowOff>318917</xdr:rowOff>
    </xdr:to>
    <xdr:cxnSp macro="">
      <xdr:nvCxnSpPr>
        <xdr:cNvPr id="118" name="直線コネクタ 117"/>
        <xdr:cNvCxnSpPr/>
      </xdr:nvCxnSpPr>
      <xdr:spPr bwMode="auto">
        <a:xfrm>
          <a:off x="3606800" y="7440692"/>
          <a:ext cx="698500" cy="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303704</xdr:rowOff>
    </xdr:from>
    <xdr:to>
      <xdr:col>3</xdr:col>
      <xdr:colOff>206375</xdr:colOff>
      <xdr:row>37</xdr:row>
      <xdr:rowOff>315992</xdr:rowOff>
    </xdr:to>
    <xdr:cxnSp macro="">
      <xdr:nvCxnSpPr>
        <xdr:cNvPr id="121" name="直線コネクタ 120"/>
        <xdr:cNvCxnSpPr/>
      </xdr:nvCxnSpPr>
      <xdr:spPr bwMode="auto">
        <a:xfrm>
          <a:off x="2908300" y="7428404"/>
          <a:ext cx="698500" cy="1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283548</xdr:rowOff>
    </xdr:from>
    <xdr:to>
      <xdr:col>5</xdr:col>
      <xdr:colOff>34925</xdr:colOff>
      <xdr:row>38</xdr:row>
      <xdr:rowOff>42248</xdr:rowOff>
    </xdr:to>
    <xdr:sp macro="" textlink="">
      <xdr:nvSpPr>
        <xdr:cNvPr id="131" name="円/楕円 130"/>
        <xdr:cNvSpPr/>
      </xdr:nvSpPr>
      <xdr:spPr bwMode="auto">
        <a:xfrm>
          <a:off x="5600700" y="7408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25,578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276126</xdr:rowOff>
    </xdr:from>
    <xdr:to>
      <xdr:col>4</xdr:col>
      <xdr:colOff>520700</xdr:colOff>
      <xdr:row>38</xdr:row>
      <xdr:rowOff>34826</xdr:rowOff>
    </xdr:to>
    <xdr:sp macro="" textlink="">
      <xdr:nvSpPr>
        <xdr:cNvPr id="133" name="円/楕円 132"/>
        <xdr:cNvSpPr/>
      </xdr:nvSpPr>
      <xdr:spPr bwMode="auto">
        <a:xfrm>
          <a:off x="4953000" y="740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19603</xdr:rowOff>
    </xdr:from>
    <xdr:ext cx="736600" cy="259045"/>
    <xdr:sp macro="" textlink="">
      <xdr:nvSpPr>
        <xdr:cNvPr id="134" name="テキスト ボックス 133"/>
        <xdr:cNvSpPr txBox="1"/>
      </xdr:nvSpPr>
      <xdr:spPr>
        <a:xfrm>
          <a:off x="4622800" y="7487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27,526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268117</xdr:rowOff>
    </xdr:from>
    <xdr:to>
      <xdr:col>3</xdr:col>
      <xdr:colOff>955675</xdr:colOff>
      <xdr:row>38</xdr:row>
      <xdr:rowOff>26817</xdr:rowOff>
    </xdr:to>
    <xdr:sp macro="" textlink="">
      <xdr:nvSpPr>
        <xdr:cNvPr id="135" name="円/楕円 134"/>
        <xdr:cNvSpPr/>
      </xdr:nvSpPr>
      <xdr:spPr bwMode="auto">
        <a:xfrm>
          <a:off x="4254500" y="739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11594</xdr:rowOff>
    </xdr:from>
    <xdr:ext cx="762000" cy="259045"/>
    <xdr:sp macro="" textlink="">
      <xdr:nvSpPr>
        <xdr:cNvPr id="136" name="テキスト ボックス 135"/>
        <xdr:cNvSpPr txBox="1"/>
      </xdr:nvSpPr>
      <xdr:spPr>
        <a:xfrm>
          <a:off x="3924300" y="747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265192</xdr:rowOff>
    </xdr:from>
    <xdr:to>
      <xdr:col>3</xdr:col>
      <xdr:colOff>257175</xdr:colOff>
      <xdr:row>38</xdr:row>
      <xdr:rowOff>23892</xdr:rowOff>
    </xdr:to>
    <xdr:sp macro="" textlink="">
      <xdr:nvSpPr>
        <xdr:cNvPr id="137" name="円/楕円 136"/>
        <xdr:cNvSpPr/>
      </xdr:nvSpPr>
      <xdr:spPr bwMode="auto">
        <a:xfrm>
          <a:off x="3556000" y="738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8669</xdr:rowOff>
    </xdr:from>
    <xdr:ext cx="762000" cy="259045"/>
    <xdr:sp macro="" textlink="">
      <xdr:nvSpPr>
        <xdr:cNvPr id="138" name="テキスト ボックス 137"/>
        <xdr:cNvSpPr txBox="1"/>
      </xdr:nvSpPr>
      <xdr:spPr>
        <a:xfrm>
          <a:off x="3225800" y="747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30,396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252904</xdr:rowOff>
    </xdr:from>
    <xdr:to>
      <xdr:col>2</xdr:col>
      <xdr:colOff>692150</xdr:colOff>
      <xdr:row>38</xdr:row>
      <xdr:rowOff>11604</xdr:rowOff>
    </xdr:to>
    <xdr:sp macro="" textlink="">
      <xdr:nvSpPr>
        <xdr:cNvPr id="139" name="円/楕円 138"/>
        <xdr:cNvSpPr/>
      </xdr:nvSpPr>
      <xdr:spPr bwMode="auto">
        <a:xfrm>
          <a:off x="2857500" y="737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339281</xdr:rowOff>
    </xdr:from>
    <xdr:ext cx="762000" cy="259045"/>
    <xdr:sp macro="" textlink="">
      <xdr:nvSpPr>
        <xdr:cNvPr id="140" name="テキスト ボックス 139"/>
        <xdr:cNvSpPr txBox="1"/>
      </xdr:nvSpPr>
      <xdr:spPr>
        <a:xfrm>
          <a:off x="2527300" y="74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７年度国勢調査の結果が反映される平成２８年度普通交付税から人口減少による減額が予想されていることから、地方税等の自主財源の確保やこれまで以上に厳しい事務事業の選択と集中を行いながら経営管理に努めた。財政調整基金については、平成２７年度より実施される普通交付税の合併算定替を見据え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今後も実質収支の平準化を図るとともに基金の計画的な積み立てを行い、行政サービスの維持向上と財政力の強化を図る。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平成２２年度以降においてすべての会計において黒字となっている。標準財政規模においては、普通交付税が増加（</a:t>
          </a:r>
          <a:r>
            <a:rPr kumimoji="1" lang="en-US" altLang="ja-JP" sz="1400">
              <a:latin typeface="ＭＳ ゴシック" pitchFamily="49" charset="-128"/>
              <a:ea typeface="ＭＳ ゴシック" pitchFamily="49" charset="-128"/>
            </a:rPr>
            <a:t>+140,937</a:t>
          </a:r>
          <a:r>
            <a:rPr kumimoji="1" lang="ja-JP" altLang="en-US" sz="1400">
              <a:latin typeface="ＭＳ ゴシック" pitchFamily="49" charset="-128"/>
              <a:ea typeface="ＭＳ ゴシック" pitchFamily="49" charset="-128"/>
            </a:rPr>
            <a:t>千円）したものの標準税収額等の減額（△</a:t>
          </a:r>
          <a:r>
            <a:rPr kumimoji="1" lang="en-US" altLang="ja-JP" sz="1400">
              <a:latin typeface="ＭＳ ゴシック" pitchFamily="49" charset="-128"/>
              <a:ea typeface="ＭＳ ゴシック" pitchFamily="49" charset="-128"/>
            </a:rPr>
            <a:t>140,001</a:t>
          </a:r>
          <a:r>
            <a:rPr kumimoji="1" lang="ja-JP" altLang="en-US" sz="1400">
              <a:latin typeface="ＭＳ ゴシック" pitchFamily="49" charset="-128"/>
              <a:ea typeface="ＭＳ ゴシック" pitchFamily="49" charset="-128"/>
            </a:rPr>
            <a:t>千円）や臨時財政対策債発行可能額の減額（△</a:t>
          </a:r>
          <a:r>
            <a:rPr kumimoji="1" lang="en-US" altLang="ja-JP" sz="1400">
              <a:latin typeface="ＭＳ ゴシック" pitchFamily="49" charset="-128"/>
              <a:ea typeface="ＭＳ ゴシック" pitchFamily="49" charset="-128"/>
            </a:rPr>
            <a:t>34,310</a:t>
          </a:r>
          <a:r>
            <a:rPr kumimoji="1" lang="ja-JP" altLang="en-US" sz="1400">
              <a:latin typeface="ＭＳ ゴシック" pitchFamily="49" charset="-128"/>
              <a:ea typeface="ＭＳ ゴシック" pitchFamily="49" charset="-128"/>
            </a:rPr>
            <a:t>千円）により総体として△</a:t>
          </a:r>
          <a:r>
            <a:rPr kumimoji="1" lang="en-US" altLang="ja-JP" sz="1400">
              <a:latin typeface="ＭＳ ゴシック" pitchFamily="49" charset="-128"/>
              <a:ea typeface="ＭＳ ゴシック" pitchFamily="49" charset="-128"/>
            </a:rPr>
            <a:t>33,374</a:t>
          </a:r>
          <a:r>
            <a:rPr kumimoji="1" lang="ja-JP" altLang="en-US" sz="1400">
              <a:latin typeface="ＭＳ ゴシック" pitchFamily="49" charset="-128"/>
              <a:ea typeface="ＭＳ ゴシック" pitchFamily="49" charset="-128"/>
            </a:rPr>
            <a:t>千円の減額となっている。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水道事業においては、長寿命化事業や維持修繕費の影響により資金が減少したため、減少となった。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昨年度と比較して元利償還金の額が増加（</a:t>
          </a:r>
          <a:r>
            <a:rPr kumimoji="1" lang="en-US" altLang="ja-JP" sz="1400">
              <a:latin typeface="ＭＳ ゴシック" pitchFamily="49" charset="-128"/>
              <a:ea typeface="ＭＳ ゴシック" pitchFamily="49" charset="-128"/>
            </a:rPr>
            <a:t>+54,365</a:t>
          </a:r>
          <a:r>
            <a:rPr kumimoji="1" lang="ja-JP" altLang="en-US" sz="1400">
              <a:latin typeface="ＭＳ ゴシック" pitchFamily="49" charset="-128"/>
              <a:ea typeface="ＭＳ ゴシック" pitchFamily="49" charset="-128"/>
            </a:rPr>
            <a:t>千円）したものの、災害復旧等に係る基準財政需要額の増加（</a:t>
          </a:r>
          <a:r>
            <a:rPr kumimoji="1" lang="en-US" altLang="ja-JP" sz="1400">
              <a:latin typeface="ＭＳ ゴシック" pitchFamily="49" charset="-128"/>
              <a:ea typeface="ＭＳ ゴシック" pitchFamily="49" charset="-128"/>
            </a:rPr>
            <a:t>+149,097</a:t>
          </a:r>
          <a:r>
            <a:rPr kumimoji="1" lang="ja-JP" altLang="en-US" sz="1400">
              <a:latin typeface="ＭＳ ゴシック" pitchFamily="49" charset="-128"/>
              <a:ea typeface="ＭＳ ゴシック" pitchFamily="49" charset="-128"/>
            </a:rPr>
            <a:t>千円）や事業費補正により基準財政需要額に算入された公債費が増加（</a:t>
          </a:r>
          <a:r>
            <a:rPr kumimoji="1" lang="en-US" altLang="ja-JP" sz="1400">
              <a:latin typeface="ＭＳ ゴシック" pitchFamily="49" charset="-128"/>
              <a:ea typeface="ＭＳ ゴシック" pitchFamily="49" charset="-128"/>
            </a:rPr>
            <a:t>+17,040</a:t>
          </a:r>
          <a:r>
            <a:rPr kumimoji="1" lang="ja-JP" altLang="en-US" sz="1400">
              <a:latin typeface="ＭＳ ゴシック" pitchFamily="49" charset="-128"/>
              <a:ea typeface="ＭＳ ゴシック" pitchFamily="49" charset="-128"/>
            </a:rPr>
            <a:t>千円）したことにより、実質公債費比率が改善した。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年度から年々増加している算入公債費について、有利な地方債の発行に努めるとともに、公共施設整備</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ヶ年計画に基づき、計画的な起債計画と事業の選択と集中を行い、実質公債費比率のさらなる改善に努める。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昨年度と比較し、地方債の現在高の増加（</a:t>
          </a:r>
          <a:r>
            <a:rPr kumimoji="1" lang="en-US" altLang="ja-JP" sz="1400">
              <a:latin typeface="ＭＳ ゴシック" pitchFamily="49" charset="-128"/>
              <a:ea typeface="ＭＳ ゴシック" pitchFamily="49" charset="-128"/>
            </a:rPr>
            <a:t>+490,785</a:t>
          </a:r>
          <a:r>
            <a:rPr kumimoji="1" lang="ja-JP" altLang="en-US" sz="1400">
              <a:latin typeface="ＭＳ ゴシック" pitchFamily="49" charset="-128"/>
              <a:ea typeface="ＭＳ ゴシック" pitchFamily="49" charset="-128"/>
            </a:rPr>
            <a:t>千円）や充当可能特定歳入が減少（△</a:t>
          </a:r>
          <a:r>
            <a:rPr kumimoji="1" lang="en-US" altLang="ja-JP" sz="1400">
              <a:latin typeface="ＭＳ ゴシック" pitchFamily="49" charset="-128"/>
              <a:ea typeface="ＭＳ ゴシック" pitchFamily="49" charset="-128"/>
            </a:rPr>
            <a:t>127,717</a:t>
          </a:r>
          <a:r>
            <a:rPr kumimoji="1" lang="ja-JP" altLang="en-US" sz="1400">
              <a:latin typeface="ＭＳ ゴシック" pitchFamily="49" charset="-128"/>
              <a:ea typeface="ＭＳ ゴシック" pitchFamily="49" charset="-128"/>
            </a:rPr>
            <a:t>千円）となったものの、充当可能基金の増加（</a:t>
          </a:r>
          <a:r>
            <a:rPr kumimoji="1" lang="en-US" altLang="ja-JP" sz="1400">
              <a:latin typeface="ＭＳ ゴシック" pitchFamily="49" charset="-128"/>
              <a:ea typeface="ＭＳ ゴシック" pitchFamily="49" charset="-128"/>
            </a:rPr>
            <a:t>+591,367</a:t>
          </a:r>
          <a:r>
            <a:rPr kumimoji="1" lang="ja-JP" altLang="en-US" sz="1400">
              <a:latin typeface="ＭＳ ゴシック" pitchFamily="49" charset="-128"/>
              <a:ea typeface="ＭＳ ゴシック" pitchFamily="49" charset="-128"/>
            </a:rPr>
            <a:t>千円）や公営企業債等繰入見込額の減少（△</a:t>
          </a:r>
          <a:r>
            <a:rPr kumimoji="1" lang="en-US" altLang="ja-JP" sz="1400">
              <a:latin typeface="ＭＳ ゴシック" pitchFamily="49" charset="-128"/>
              <a:ea typeface="ＭＳ ゴシック" pitchFamily="49" charset="-128"/>
            </a:rPr>
            <a:t>490,463</a:t>
          </a:r>
          <a:r>
            <a:rPr kumimoji="1" lang="ja-JP" altLang="en-US" sz="1400">
              <a:latin typeface="ＭＳ ゴシック" pitchFamily="49" charset="-128"/>
              <a:ea typeface="ＭＳ ゴシック" pitchFamily="49" charset="-128"/>
            </a:rPr>
            <a:t>千円）により将来負担比率が改善した。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今後は、合併算定替や、平成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年度国勢調査による人口減少で平成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の普通交付税の減額が見込まれるなど、非常に厳しい状態となるが、充当可能財源等に影響する計画的な基金積立や基準財政需要額算入見込額に影響する有利な地方債の活用に努め、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13"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21209629</v>
      </c>
      <c r="BO4" s="349"/>
      <c r="BP4" s="349"/>
      <c r="BQ4" s="349"/>
      <c r="BR4" s="349"/>
      <c r="BS4" s="349"/>
      <c r="BT4" s="349"/>
      <c r="BU4" s="350"/>
      <c r="BV4" s="348">
        <v>20334073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v>
      </c>
      <c r="CU4" s="355"/>
      <c r="CV4" s="355"/>
      <c r="CW4" s="355"/>
      <c r="CX4" s="355"/>
      <c r="CY4" s="355"/>
      <c r="CZ4" s="355"/>
      <c r="DA4" s="356"/>
      <c r="DB4" s="354">
        <v>3.2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20728329</v>
      </c>
      <c r="BO5" s="386"/>
      <c r="BP5" s="386"/>
      <c r="BQ5" s="386"/>
      <c r="BR5" s="386"/>
      <c r="BS5" s="386"/>
      <c r="BT5" s="386"/>
      <c r="BU5" s="387"/>
      <c r="BV5" s="385">
        <v>19858862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92.3</v>
      </c>
      <c r="CU5" s="383"/>
      <c r="CV5" s="383"/>
      <c r="CW5" s="383"/>
      <c r="CX5" s="383"/>
      <c r="CY5" s="383"/>
      <c r="CZ5" s="383"/>
      <c r="DA5" s="384"/>
      <c r="DB5" s="382">
        <v>91.9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481300</v>
      </c>
      <c r="BO6" s="386"/>
      <c r="BP6" s="386"/>
      <c r="BQ6" s="386"/>
      <c r="BR6" s="386"/>
      <c r="BS6" s="386"/>
      <c r="BT6" s="386"/>
      <c r="BU6" s="387"/>
      <c r="BV6" s="385">
        <v>475211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98.7</v>
      </c>
      <c r="CU6" s="423"/>
      <c r="CV6" s="423"/>
      <c r="CW6" s="423"/>
      <c r="CX6" s="423"/>
      <c r="CY6" s="423"/>
      <c r="CZ6" s="423"/>
      <c r="DA6" s="424"/>
      <c r="DB6" s="422">
        <v>98.7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125886</v>
      </c>
      <c r="BO7" s="386"/>
      <c r="BP7" s="386"/>
      <c r="BQ7" s="386"/>
      <c r="BR7" s="386"/>
      <c r="BS7" s="386"/>
      <c r="BT7" s="386"/>
      <c r="BU7" s="387"/>
      <c r="BV7" s="385">
        <v>96962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11824695</v>
      </c>
      <c r="CU7" s="386"/>
      <c r="CV7" s="386"/>
      <c r="CW7" s="386"/>
      <c r="CX7" s="386"/>
      <c r="CY7" s="386"/>
      <c r="CZ7" s="386"/>
      <c r="DA7" s="387"/>
      <c r="DB7" s="385">
        <v>11858069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355414</v>
      </c>
      <c r="BO8" s="386"/>
      <c r="BP8" s="386"/>
      <c r="BQ8" s="386"/>
      <c r="BR8" s="386"/>
      <c r="BS8" s="386"/>
      <c r="BT8" s="386"/>
      <c r="BU8" s="387"/>
      <c r="BV8" s="385">
        <v>378249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0.39</v>
      </c>
      <c r="CU8" s="426"/>
      <c r="CV8" s="426"/>
      <c r="CW8" s="426"/>
      <c r="CX8" s="426"/>
      <c r="CY8" s="426"/>
      <c r="CZ8" s="426"/>
      <c r="DA8" s="427"/>
      <c r="DB8" s="425">
        <v>0.4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41469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-22835</v>
      </c>
      <c r="BO9" s="386"/>
      <c r="BP9" s="386"/>
      <c r="BQ9" s="386"/>
      <c r="BR9" s="386"/>
      <c r="BS9" s="386"/>
      <c r="BT9" s="386"/>
      <c r="BU9" s="387"/>
      <c r="BV9" s="385">
        <v>14689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21.4</v>
      </c>
      <c r="CU9" s="383"/>
      <c r="CV9" s="383"/>
      <c r="CW9" s="383"/>
      <c r="CX9" s="383"/>
      <c r="CY9" s="383"/>
      <c r="CZ9" s="383"/>
      <c r="DA9" s="384"/>
      <c r="DB9" s="382">
        <v>20.8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43352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189554</v>
      </c>
      <c r="BO10" s="386"/>
      <c r="BP10" s="386"/>
      <c r="BQ10" s="386"/>
      <c r="BR10" s="386"/>
      <c r="BS10" s="386"/>
      <c r="BT10" s="386"/>
      <c r="BU10" s="387"/>
      <c r="BV10" s="385">
        <v>293658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41017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40824</v>
      </c>
      <c r="S13" s="467"/>
      <c r="T13" s="467"/>
      <c r="U13" s="467"/>
      <c r="V13" s="468"/>
      <c r="W13" s="401" t="s">
        <v>124</v>
      </c>
      <c r="X13" s="402"/>
      <c r="Y13" s="402"/>
      <c r="Z13" s="402"/>
      <c r="AA13" s="402"/>
      <c r="AB13" s="392"/>
      <c r="AC13" s="436">
        <v>1805</v>
      </c>
      <c r="AD13" s="437"/>
      <c r="AE13" s="437"/>
      <c r="AF13" s="437"/>
      <c r="AG13" s="476"/>
      <c r="AH13" s="436">
        <v>2334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166719</v>
      </c>
      <c r="BO13" s="386"/>
      <c r="BP13" s="386"/>
      <c r="BQ13" s="386"/>
      <c r="BR13" s="386"/>
      <c r="BS13" s="386"/>
      <c r="BT13" s="386"/>
      <c r="BU13" s="387"/>
      <c r="BV13" s="385">
        <v>308347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11.8</v>
      </c>
      <c r="CU13" s="383"/>
      <c r="CV13" s="383"/>
      <c r="CW13" s="383"/>
      <c r="CX13" s="383"/>
      <c r="CY13" s="383"/>
      <c r="CZ13" s="383"/>
      <c r="DA13" s="384"/>
      <c r="DB13" s="382">
        <v>12.5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41486</v>
      </c>
      <c r="S14" s="467"/>
      <c r="T14" s="467"/>
      <c r="U14" s="467"/>
      <c r="V14" s="468"/>
      <c r="W14" s="375"/>
      <c r="X14" s="376"/>
      <c r="Y14" s="376"/>
      <c r="Z14" s="376"/>
      <c r="AA14" s="376"/>
      <c r="AB14" s="365"/>
      <c r="AC14" s="469">
        <v>9.8000000000000007</v>
      </c>
      <c r="AD14" s="470"/>
      <c r="AE14" s="470"/>
      <c r="AF14" s="470"/>
      <c r="AG14" s="471"/>
      <c r="AH14" s="469">
        <v>11.6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21.6</v>
      </c>
      <c r="CU14" s="481"/>
      <c r="CV14" s="481"/>
      <c r="CW14" s="481"/>
      <c r="CX14" s="481"/>
      <c r="CY14" s="481"/>
      <c r="CZ14" s="481"/>
      <c r="DA14" s="482"/>
      <c r="DB14" s="480">
        <v>31.2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41351</v>
      </c>
      <c r="S15" s="467"/>
      <c r="T15" s="467"/>
      <c r="U15" s="467"/>
      <c r="V15" s="468"/>
      <c r="W15" s="401" t="s">
        <v>131</v>
      </c>
      <c r="X15" s="402"/>
      <c r="Y15" s="402"/>
      <c r="Z15" s="402"/>
      <c r="AA15" s="402"/>
      <c r="AB15" s="392"/>
      <c r="AC15" s="436">
        <v>5486</v>
      </c>
      <c r="AD15" s="437"/>
      <c r="AE15" s="437"/>
      <c r="AF15" s="437"/>
      <c r="AG15" s="476"/>
      <c r="AH15" s="436">
        <v>5828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3531733</v>
      </c>
      <c r="BO15" s="349"/>
      <c r="BP15" s="349"/>
      <c r="BQ15" s="349"/>
      <c r="BR15" s="349"/>
      <c r="BS15" s="349"/>
      <c r="BT15" s="349"/>
      <c r="BU15" s="350"/>
      <c r="BV15" s="348">
        <v>3611244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29.8</v>
      </c>
      <c r="AD16" s="470"/>
      <c r="AE16" s="470"/>
      <c r="AF16" s="470"/>
      <c r="AG16" s="471"/>
      <c r="AH16" s="469">
        <v>29.1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9451599</v>
      </c>
      <c r="BO16" s="386"/>
      <c r="BP16" s="386"/>
      <c r="BQ16" s="386"/>
      <c r="BR16" s="386"/>
      <c r="BS16" s="386"/>
      <c r="BT16" s="386"/>
      <c r="BU16" s="387"/>
      <c r="BV16" s="385">
        <v>9371509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11127</v>
      </c>
      <c r="AD17" s="437"/>
      <c r="AE17" s="437"/>
      <c r="AF17" s="437"/>
      <c r="AG17" s="476"/>
      <c r="AH17" s="436">
        <v>11843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4493062</v>
      </c>
      <c r="BO17" s="386"/>
      <c r="BP17" s="386"/>
      <c r="BQ17" s="386"/>
      <c r="BR17" s="386"/>
      <c r="BS17" s="386"/>
      <c r="BT17" s="386"/>
      <c r="BU17" s="387"/>
      <c r="BV17" s="385">
        <v>4633063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291.2</v>
      </c>
      <c r="M18" s="498"/>
      <c r="N18" s="498"/>
      <c r="O18" s="498"/>
      <c r="P18" s="498"/>
      <c r="Q18" s="498"/>
      <c r="R18" s="499"/>
      <c r="S18" s="499"/>
      <c r="T18" s="499"/>
      <c r="U18" s="499"/>
      <c r="V18" s="500"/>
      <c r="W18" s="403"/>
      <c r="X18" s="404"/>
      <c r="Y18" s="404"/>
      <c r="Z18" s="404"/>
      <c r="AA18" s="404"/>
      <c r="AB18" s="395"/>
      <c r="AC18" s="501">
        <v>60.4</v>
      </c>
      <c r="AD18" s="502"/>
      <c r="AE18" s="502"/>
      <c r="AF18" s="502"/>
      <c r="AG18" s="503"/>
      <c r="AH18" s="501">
        <v>59.1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11001389</v>
      </c>
      <c r="BO18" s="386"/>
      <c r="BP18" s="386"/>
      <c r="BQ18" s="386"/>
      <c r="BR18" s="386"/>
      <c r="BS18" s="386"/>
      <c r="BT18" s="386"/>
      <c r="BU18" s="387"/>
      <c r="BV18" s="385">
        <v>10762218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142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13409785</v>
      </c>
      <c r="BO19" s="386"/>
      <c r="BP19" s="386"/>
      <c r="BQ19" s="386"/>
      <c r="BR19" s="386"/>
      <c r="BS19" s="386"/>
      <c r="BT19" s="386"/>
      <c r="BU19" s="387"/>
      <c r="BV19" s="385">
        <v>13489732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15394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25127202</v>
      </c>
      <c r="BO23" s="386"/>
      <c r="BP23" s="386"/>
      <c r="BQ23" s="386"/>
      <c r="BR23" s="386"/>
      <c r="BS23" s="386"/>
      <c r="BT23" s="386"/>
      <c r="BU23" s="387"/>
      <c r="BV23" s="385">
        <v>24636213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7047</v>
      </c>
      <c r="R24" s="437"/>
      <c r="S24" s="437"/>
      <c r="T24" s="437"/>
      <c r="U24" s="437"/>
      <c r="V24" s="476"/>
      <c r="W24" s="531"/>
      <c r="X24" s="519"/>
      <c r="Y24" s="520"/>
      <c r="Z24" s="435" t="s">
        <v>155</v>
      </c>
      <c r="AA24" s="415"/>
      <c r="AB24" s="415"/>
      <c r="AC24" s="415"/>
      <c r="AD24" s="415"/>
      <c r="AE24" s="415"/>
      <c r="AF24" s="415"/>
      <c r="AG24" s="416"/>
      <c r="AH24" s="436">
        <v>361</v>
      </c>
      <c r="AI24" s="437"/>
      <c r="AJ24" s="437"/>
      <c r="AK24" s="437"/>
      <c r="AL24" s="476"/>
      <c r="AM24" s="436">
        <v>1164225</v>
      </c>
      <c r="AN24" s="437"/>
      <c r="AO24" s="437"/>
      <c r="AP24" s="437"/>
      <c r="AQ24" s="437"/>
      <c r="AR24" s="476"/>
      <c r="AS24" s="436">
        <v>3225</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17330640</v>
      </c>
      <c r="BO24" s="386"/>
      <c r="BP24" s="386"/>
      <c r="BQ24" s="386"/>
      <c r="BR24" s="386"/>
      <c r="BS24" s="386"/>
      <c r="BT24" s="386"/>
      <c r="BU24" s="387"/>
      <c r="BV24" s="385">
        <v>16145570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6318</v>
      </c>
      <c r="R25" s="437"/>
      <c r="S25" s="437"/>
      <c r="T25" s="437"/>
      <c r="U25" s="437"/>
      <c r="V25" s="476"/>
      <c r="W25" s="531"/>
      <c r="X25" s="519"/>
      <c r="Y25" s="520"/>
      <c r="Z25" s="435" t="s">
        <v>158</v>
      </c>
      <c r="AA25" s="415"/>
      <c r="AB25" s="415"/>
      <c r="AC25" s="415"/>
      <c r="AD25" s="415"/>
      <c r="AE25" s="415"/>
      <c r="AF25" s="415"/>
      <c r="AG25" s="416"/>
      <c r="AH25" s="436">
        <v>65</v>
      </c>
      <c r="AI25" s="437"/>
      <c r="AJ25" s="437"/>
      <c r="AK25" s="437"/>
      <c r="AL25" s="476"/>
      <c r="AM25" s="436">
        <v>174980</v>
      </c>
      <c r="AN25" s="437"/>
      <c r="AO25" s="437"/>
      <c r="AP25" s="437"/>
      <c r="AQ25" s="437"/>
      <c r="AR25" s="476"/>
      <c r="AS25" s="436">
        <v>2692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2063674</v>
      </c>
      <c r="BO25" s="349"/>
      <c r="BP25" s="349"/>
      <c r="BQ25" s="349"/>
      <c r="BR25" s="349"/>
      <c r="BS25" s="349"/>
      <c r="BT25" s="349"/>
      <c r="BU25" s="350"/>
      <c r="BV25" s="348">
        <v>1180540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5529</v>
      </c>
      <c r="R26" s="437"/>
      <c r="S26" s="437"/>
      <c r="T26" s="437"/>
      <c r="U26" s="437"/>
      <c r="V26" s="476"/>
      <c r="W26" s="531"/>
      <c r="X26" s="519"/>
      <c r="Y26" s="520"/>
      <c r="Z26" s="435" t="s">
        <v>161</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4200</v>
      </c>
      <c r="R27" s="437"/>
      <c r="S27" s="437"/>
      <c r="T27" s="437"/>
      <c r="U27" s="437"/>
      <c r="V27" s="476"/>
      <c r="W27" s="531"/>
      <c r="X27" s="519"/>
      <c r="Y27" s="520"/>
      <c r="Z27" s="435" t="s">
        <v>164</v>
      </c>
      <c r="AA27" s="415"/>
      <c r="AB27" s="415"/>
      <c r="AC27" s="415"/>
      <c r="AD27" s="415"/>
      <c r="AE27" s="415"/>
      <c r="AF27" s="415"/>
      <c r="AG27" s="416"/>
      <c r="AH27" s="436">
        <v>6</v>
      </c>
      <c r="AI27" s="437"/>
      <c r="AJ27" s="437"/>
      <c r="AK27" s="437"/>
      <c r="AL27" s="476"/>
      <c r="AM27" s="436">
        <v>23908</v>
      </c>
      <c r="AN27" s="437"/>
      <c r="AO27" s="437"/>
      <c r="AP27" s="437"/>
      <c r="AQ27" s="437"/>
      <c r="AR27" s="476"/>
      <c r="AS27" s="436">
        <v>3985</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793198</v>
      </c>
      <c r="BO27" s="555"/>
      <c r="BP27" s="555"/>
      <c r="BQ27" s="555"/>
      <c r="BR27" s="555"/>
      <c r="BS27" s="555"/>
      <c r="BT27" s="555"/>
      <c r="BU27" s="556"/>
      <c r="BV27" s="554">
        <v>791897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3650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3217037</v>
      </c>
      <c r="BO28" s="349"/>
      <c r="BP28" s="349"/>
      <c r="BQ28" s="349"/>
      <c r="BR28" s="349"/>
      <c r="BS28" s="349"/>
      <c r="BT28" s="349"/>
      <c r="BU28" s="350"/>
      <c r="BV28" s="348">
        <v>3027483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16</v>
      </c>
      <c r="M29" s="437"/>
      <c r="N29" s="437"/>
      <c r="O29" s="437"/>
      <c r="P29" s="476"/>
      <c r="Q29" s="436">
        <v>3400</v>
      </c>
      <c r="R29" s="437"/>
      <c r="S29" s="437"/>
      <c r="T29" s="437"/>
      <c r="U29" s="437"/>
      <c r="V29" s="476"/>
      <c r="W29" s="532"/>
      <c r="X29" s="533"/>
      <c r="Y29" s="534"/>
      <c r="Z29" s="435" t="s">
        <v>171</v>
      </c>
      <c r="AA29" s="415"/>
      <c r="AB29" s="415"/>
      <c r="AC29" s="415"/>
      <c r="AD29" s="415"/>
      <c r="AE29" s="415"/>
      <c r="AF29" s="415"/>
      <c r="AG29" s="416"/>
      <c r="AH29" s="436">
        <v>367</v>
      </c>
      <c r="AI29" s="437"/>
      <c r="AJ29" s="437"/>
      <c r="AK29" s="437"/>
      <c r="AL29" s="476"/>
      <c r="AM29" s="436">
        <v>1188133</v>
      </c>
      <c r="AN29" s="437"/>
      <c r="AO29" s="437"/>
      <c r="AP29" s="437"/>
      <c r="AQ29" s="437"/>
      <c r="AR29" s="476"/>
      <c r="AS29" s="436">
        <v>3237</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703294</v>
      </c>
      <c r="BO29" s="386"/>
      <c r="BP29" s="386"/>
      <c r="BQ29" s="386"/>
      <c r="BR29" s="386"/>
      <c r="BS29" s="386"/>
      <c r="BT29" s="386"/>
      <c r="BU29" s="387"/>
      <c r="BV29" s="385">
        <v>702021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100</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4154487</v>
      </c>
      <c r="BO30" s="555"/>
      <c r="BP30" s="555"/>
      <c r="BQ30" s="555"/>
      <c r="BR30" s="555"/>
      <c r="BS30" s="555"/>
      <c r="BT30" s="555"/>
      <c r="BU30" s="556"/>
      <c r="BV30" s="554">
        <v>3855088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臼津広域連合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臼杵市環境保全型農林振興公社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地域情報化推進事業特別会計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大分県交通災害共済組合（交通災害共済事業会計）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特定環境保全公共下水道事業特別会計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大分県市町村会館管理組合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IF('各会計、関係団体の財政状況及び健全化判断比率'!B35="","",'各会計、関係団体の財政状況及び健全化判断比率'!B35)</f>
        <v>農業集落排水事業特別会計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大分県後期高齢者医療広域連合（普通会計）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11</v>
      </c>
      <c r="BF38" s="566"/>
      <c r="BG38" s="567" t="str">
        <f>IF('各会計、関係団体の財政状況及び健全化判断比率'!B36="","",'各会計、関係団体の財政状況及び健全化判断比率'!B36)</f>
        <v>漁業集落排水事業特別会計</v>
      </c>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大分県後期高齢者医療広域連合（後期高齢者医療事業会計）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12</v>
      </c>
      <c r="BF39" s="566"/>
      <c r="BG39" s="567" t="str">
        <f>IF('各会計、関係団体の財政状況及び健全化判断比率'!B37="","",'各会計、関係団体の財政状況及び健全化判断比率'!B37)</f>
        <v>浄化槽整備推進事業特別会計</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13</v>
      </c>
      <c r="BF40" s="566"/>
      <c r="BG40" s="567" t="str">
        <f>IF('各会計、関係団体の財政状況及び健全化判断比率'!B38="","",'各会計、関係団体の財政状況及び健全化判断比率'!B38)</f>
        <v>臼杵石仏特別会計</v>
      </c>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election activeCell="B1" sqref="B1:DI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3974883</v>
      </c>
      <c r="S5" s="583"/>
      <c r="T5" s="583"/>
      <c r="U5" s="583"/>
      <c r="V5" s="583"/>
      <c r="W5" s="583"/>
      <c r="X5" s="583"/>
      <c r="Y5" s="584"/>
      <c r="Z5" s="585">
        <v>18.7</v>
      </c>
      <c r="AA5" s="585"/>
      <c r="AB5" s="585"/>
      <c r="AC5" s="585"/>
      <c r="AD5" s="586">
        <v>3846874</v>
      </c>
      <c r="AE5" s="586"/>
      <c r="AF5" s="586"/>
      <c r="AG5" s="586"/>
      <c r="AH5" s="586"/>
      <c r="AI5" s="586"/>
      <c r="AJ5" s="586"/>
      <c r="AK5" s="586"/>
      <c r="AL5" s="587">
        <v>34.5</v>
      </c>
      <c r="AM5" s="588"/>
      <c r="AN5" s="588"/>
      <c r="AO5" s="589"/>
      <c r="AP5" s="579" t="s">
        <v>209</v>
      </c>
      <c r="AQ5" s="580"/>
      <c r="AR5" s="580"/>
      <c r="AS5" s="580"/>
      <c r="AT5" s="580"/>
      <c r="AU5" s="580"/>
      <c r="AV5" s="580"/>
      <c r="AW5" s="580"/>
      <c r="AX5" s="580"/>
      <c r="AY5" s="580"/>
      <c r="AZ5" s="580"/>
      <c r="BA5" s="580"/>
      <c r="BB5" s="580"/>
      <c r="BC5" s="580"/>
      <c r="BD5" s="580"/>
      <c r="BE5" s="580"/>
      <c r="BF5" s="581"/>
      <c r="BG5" s="593">
        <v>3846530</v>
      </c>
      <c r="BH5" s="594"/>
      <c r="BI5" s="594"/>
      <c r="BJ5" s="594"/>
      <c r="BK5" s="594"/>
      <c r="BL5" s="594"/>
      <c r="BM5" s="594"/>
      <c r="BN5" s="595"/>
      <c r="BO5" s="596">
        <v>96.8</v>
      </c>
      <c r="BP5" s="596"/>
      <c r="BQ5" s="596"/>
      <c r="BR5" s="596"/>
      <c r="BS5" s="597">
        <v>27982</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187292</v>
      </c>
      <c r="S6" s="594"/>
      <c r="T6" s="594"/>
      <c r="U6" s="594"/>
      <c r="V6" s="594"/>
      <c r="W6" s="594"/>
      <c r="X6" s="594"/>
      <c r="Y6" s="595"/>
      <c r="Z6" s="596">
        <v>0.9</v>
      </c>
      <c r="AA6" s="596"/>
      <c r="AB6" s="596"/>
      <c r="AC6" s="596"/>
      <c r="AD6" s="597">
        <v>187292</v>
      </c>
      <c r="AE6" s="597"/>
      <c r="AF6" s="597"/>
      <c r="AG6" s="597"/>
      <c r="AH6" s="597"/>
      <c r="AI6" s="597"/>
      <c r="AJ6" s="597"/>
      <c r="AK6" s="597"/>
      <c r="AL6" s="598">
        <v>1.7</v>
      </c>
      <c r="AM6" s="599"/>
      <c r="AN6" s="599"/>
      <c r="AO6" s="600"/>
      <c r="AP6" s="590" t="s">
        <v>214</v>
      </c>
      <c r="AQ6" s="591"/>
      <c r="AR6" s="591"/>
      <c r="AS6" s="591"/>
      <c r="AT6" s="591"/>
      <c r="AU6" s="591"/>
      <c r="AV6" s="591"/>
      <c r="AW6" s="591"/>
      <c r="AX6" s="591"/>
      <c r="AY6" s="591"/>
      <c r="AZ6" s="591"/>
      <c r="BA6" s="591"/>
      <c r="BB6" s="591"/>
      <c r="BC6" s="591"/>
      <c r="BD6" s="591"/>
      <c r="BE6" s="591"/>
      <c r="BF6" s="592"/>
      <c r="BG6" s="593">
        <v>3846530</v>
      </c>
      <c r="BH6" s="594"/>
      <c r="BI6" s="594"/>
      <c r="BJ6" s="594"/>
      <c r="BK6" s="594"/>
      <c r="BL6" s="594"/>
      <c r="BM6" s="594"/>
      <c r="BN6" s="595"/>
      <c r="BO6" s="596">
        <v>96.8</v>
      </c>
      <c r="BP6" s="596"/>
      <c r="BQ6" s="596"/>
      <c r="BR6" s="596"/>
      <c r="BS6" s="597">
        <v>27982</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188700</v>
      </c>
      <c r="CS6" s="594"/>
      <c r="CT6" s="594"/>
      <c r="CU6" s="594"/>
      <c r="CV6" s="594"/>
      <c r="CW6" s="594"/>
      <c r="CX6" s="594"/>
      <c r="CY6" s="595"/>
      <c r="CZ6" s="596">
        <v>0.9</v>
      </c>
      <c r="DA6" s="596"/>
      <c r="DB6" s="596"/>
      <c r="DC6" s="596"/>
      <c r="DD6" s="602" t="s">
        <v>216</v>
      </c>
      <c r="DE6" s="594"/>
      <c r="DF6" s="594"/>
      <c r="DG6" s="594"/>
      <c r="DH6" s="594"/>
      <c r="DI6" s="594"/>
      <c r="DJ6" s="594"/>
      <c r="DK6" s="594"/>
      <c r="DL6" s="594"/>
      <c r="DM6" s="594"/>
      <c r="DN6" s="594"/>
      <c r="DO6" s="594"/>
      <c r="DP6" s="595"/>
      <c r="DQ6" s="602">
        <v>188700</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7008</v>
      </c>
      <c r="S7" s="594"/>
      <c r="T7" s="594"/>
      <c r="U7" s="594"/>
      <c r="V7" s="594"/>
      <c r="W7" s="594"/>
      <c r="X7" s="594"/>
      <c r="Y7" s="595"/>
      <c r="Z7" s="596">
        <v>0</v>
      </c>
      <c r="AA7" s="596"/>
      <c r="AB7" s="596"/>
      <c r="AC7" s="596"/>
      <c r="AD7" s="597">
        <v>7008</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1580811</v>
      </c>
      <c r="BH7" s="594"/>
      <c r="BI7" s="594"/>
      <c r="BJ7" s="594"/>
      <c r="BK7" s="594"/>
      <c r="BL7" s="594"/>
      <c r="BM7" s="594"/>
      <c r="BN7" s="595"/>
      <c r="BO7" s="596">
        <v>39.799999999999997</v>
      </c>
      <c r="BP7" s="596"/>
      <c r="BQ7" s="596"/>
      <c r="BR7" s="596"/>
      <c r="BS7" s="597">
        <v>27982</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3097356</v>
      </c>
      <c r="CS7" s="594"/>
      <c r="CT7" s="594"/>
      <c r="CU7" s="594"/>
      <c r="CV7" s="594"/>
      <c r="CW7" s="594"/>
      <c r="CX7" s="594"/>
      <c r="CY7" s="595"/>
      <c r="CZ7" s="596">
        <v>14.9</v>
      </c>
      <c r="DA7" s="596"/>
      <c r="DB7" s="596"/>
      <c r="DC7" s="596"/>
      <c r="DD7" s="602">
        <v>401737</v>
      </c>
      <c r="DE7" s="594"/>
      <c r="DF7" s="594"/>
      <c r="DG7" s="594"/>
      <c r="DH7" s="594"/>
      <c r="DI7" s="594"/>
      <c r="DJ7" s="594"/>
      <c r="DK7" s="594"/>
      <c r="DL7" s="594"/>
      <c r="DM7" s="594"/>
      <c r="DN7" s="594"/>
      <c r="DO7" s="594"/>
      <c r="DP7" s="595"/>
      <c r="DQ7" s="602">
        <v>2176387</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16962</v>
      </c>
      <c r="S8" s="594"/>
      <c r="T8" s="594"/>
      <c r="U8" s="594"/>
      <c r="V8" s="594"/>
      <c r="W8" s="594"/>
      <c r="X8" s="594"/>
      <c r="Y8" s="595"/>
      <c r="Z8" s="596">
        <v>0.1</v>
      </c>
      <c r="AA8" s="596"/>
      <c r="AB8" s="596"/>
      <c r="AC8" s="596"/>
      <c r="AD8" s="597">
        <v>16962</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60828</v>
      </c>
      <c r="BH8" s="594"/>
      <c r="BI8" s="594"/>
      <c r="BJ8" s="594"/>
      <c r="BK8" s="594"/>
      <c r="BL8" s="594"/>
      <c r="BM8" s="594"/>
      <c r="BN8" s="595"/>
      <c r="BO8" s="596">
        <v>1.5</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6634161</v>
      </c>
      <c r="CS8" s="594"/>
      <c r="CT8" s="594"/>
      <c r="CU8" s="594"/>
      <c r="CV8" s="594"/>
      <c r="CW8" s="594"/>
      <c r="CX8" s="594"/>
      <c r="CY8" s="595"/>
      <c r="CZ8" s="596">
        <v>32</v>
      </c>
      <c r="DA8" s="596"/>
      <c r="DB8" s="596"/>
      <c r="DC8" s="596"/>
      <c r="DD8" s="602">
        <v>81359</v>
      </c>
      <c r="DE8" s="594"/>
      <c r="DF8" s="594"/>
      <c r="DG8" s="594"/>
      <c r="DH8" s="594"/>
      <c r="DI8" s="594"/>
      <c r="DJ8" s="594"/>
      <c r="DK8" s="594"/>
      <c r="DL8" s="594"/>
      <c r="DM8" s="594"/>
      <c r="DN8" s="594"/>
      <c r="DO8" s="594"/>
      <c r="DP8" s="595"/>
      <c r="DQ8" s="602">
        <v>3145910</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12282</v>
      </c>
      <c r="S9" s="594"/>
      <c r="T9" s="594"/>
      <c r="U9" s="594"/>
      <c r="V9" s="594"/>
      <c r="W9" s="594"/>
      <c r="X9" s="594"/>
      <c r="Y9" s="595"/>
      <c r="Z9" s="596">
        <v>0.1</v>
      </c>
      <c r="AA9" s="596"/>
      <c r="AB9" s="596"/>
      <c r="AC9" s="596"/>
      <c r="AD9" s="597">
        <v>12282</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1247265</v>
      </c>
      <c r="BH9" s="594"/>
      <c r="BI9" s="594"/>
      <c r="BJ9" s="594"/>
      <c r="BK9" s="594"/>
      <c r="BL9" s="594"/>
      <c r="BM9" s="594"/>
      <c r="BN9" s="595"/>
      <c r="BO9" s="596">
        <v>31.4</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1210912</v>
      </c>
      <c r="CS9" s="594"/>
      <c r="CT9" s="594"/>
      <c r="CU9" s="594"/>
      <c r="CV9" s="594"/>
      <c r="CW9" s="594"/>
      <c r="CX9" s="594"/>
      <c r="CY9" s="595"/>
      <c r="CZ9" s="596">
        <v>5.8</v>
      </c>
      <c r="DA9" s="596"/>
      <c r="DB9" s="596"/>
      <c r="DC9" s="596"/>
      <c r="DD9" s="602">
        <v>198204</v>
      </c>
      <c r="DE9" s="594"/>
      <c r="DF9" s="594"/>
      <c r="DG9" s="594"/>
      <c r="DH9" s="594"/>
      <c r="DI9" s="594"/>
      <c r="DJ9" s="594"/>
      <c r="DK9" s="594"/>
      <c r="DL9" s="594"/>
      <c r="DM9" s="594"/>
      <c r="DN9" s="594"/>
      <c r="DO9" s="594"/>
      <c r="DP9" s="595"/>
      <c r="DQ9" s="602">
        <v>923074</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461584</v>
      </c>
      <c r="S10" s="594"/>
      <c r="T10" s="594"/>
      <c r="U10" s="594"/>
      <c r="V10" s="594"/>
      <c r="W10" s="594"/>
      <c r="X10" s="594"/>
      <c r="Y10" s="595"/>
      <c r="Z10" s="596">
        <v>2.2000000000000002</v>
      </c>
      <c r="AA10" s="596"/>
      <c r="AB10" s="596"/>
      <c r="AC10" s="596"/>
      <c r="AD10" s="597">
        <v>461584</v>
      </c>
      <c r="AE10" s="597"/>
      <c r="AF10" s="597"/>
      <c r="AG10" s="597"/>
      <c r="AH10" s="597"/>
      <c r="AI10" s="597"/>
      <c r="AJ10" s="597"/>
      <c r="AK10" s="597"/>
      <c r="AL10" s="598">
        <v>4.0999999999999996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100946</v>
      </c>
      <c r="BH10" s="594"/>
      <c r="BI10" s="594"/>
      <c r="BJ10" s="594"/>
      <c r="BK10" s="594"/>
      <c r="BL10" s="594"/>
      <c r="BM10" s="594"/>
      <c r="BN10" s="595"/>
      <c r="BO10" s="596">
        <v>2.5</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38042</v>
      </c>
      <c r="CS10" s="594"/>
      <c r="CT10" s="594"/>
      <c r="CU10" s="594"/>
      <c r="CV10" s="594"/>
      <c r="CW10" s="594"/>
      <c r="CX10" s="594"/>
      <c r="CY10" s="595"/>
      <c r="CZ10" s="596">
        <v>0.2</v>
      </c>
      <c r="DA10" s="596"/>
      <c r="DB10" s="596"/>
      <c r="DC10" s="596"/>
      <c r="DD10" s="602" t="s">
        <v>222</v>
      </c>
      <c r="DE10" s="594"/>
      <c r="DF10" s="594"/>
      <c r="DG10" s="594"/>
      <c r="DH10" s="594"/>
      <c r="DI10" s="594"/>
      <c r="DJ10" s="594"/>
      <c r="DK10" s="594"/>
      <c r="DL10" s="594"/>
      <c r="DM10" s="594"/>
      <c r="DN10" s="594"/>
      <c r="DO10" s="594"/>
      <c r="DP10" s="595"/>
      <c r="DQ10" s="602">
        <v>11738</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15152</v>
      </c>
      <c r="S11" s="594"/>
      <c r="T11" s="594"/>
      <c r="U11" s="594"/>
      <c r="V11" s="594"/>
      <c r="W11" s="594"/>
      <c r="X11" s="594"/>
      <c r="Y11" s="595"/>
      <c r="Z11" s="596">
        <v>0.1</v>
      </c>
      <c r="AA11" s="596"/>
      <c r="AB11" s="596"/>
      <c r="AC11" s="596"/>
      <c r="AD11" s="597">
        <v>15152</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171772</v>
      </c>
      <c r="BH11" s="594"/>
      <c r="BI11" s="594"/>
      <c r="BJ11" s="594"/>
      <c r="BK11" s="594"/>
      <c r="BL11" s="594"/>
      <c r="BM11" s="594"/>
      <c r="BN11" s="595"/>
      <c r="BO11" s="596">
        <v>4.3</v>
      </c>
      <c r="BP11" s="596"/>
      <c r="BQ11" s="596"/>
      <c r="BR11" s="596"/>
      <c r="BS11" s="602">
        <v>27982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948498</v>
      </c>
      <c r="CS11" s="594"/>
      <c r="CT11" s="594"/>
      <c r="CU11" s="594"/>
      <c r="CV11" s="594"/>
      <c r="CW11" s="594"/>
      <c r="CX11" s="594"/>
      <c r="CY11" s="595"/>
      <c r="CZ11" s="596">
        <v>4.5999999999999996</v>
      </c>
      <c r="DA11" s="596"/>
      <c r="DB11" s="596"/>
      <c r="DC11" s="596"/>
      <c r="DD11" s="602">
        <v>361969</v>
      </c>
      <c r="DE11" s="594"/>
      <c r="DF11" s="594"/>
      <c r="DG11" s="594"/>
      <c r="DH11" s="594"/>
      <c r="DI11" s="594"/>
      <c r="DJ11" s="594"/>
      <c r="DK11" s="594"/>
      <c r="DL11" s="594"/>
      <c r="DM11" s="594"/>
      <c r="DN11" s="594"/>
      <c r="DO11" s="594"/>
      <c r="DP11" s="595"/>
      <c r="DQ11" s="602">
        <v>551177</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1883482</v>
      </c>
      <c r="BH12" s="594"/>
      <c r="BI12" s="594"/>
      <c r="BJ12" s="594"/>
      <c r="BK12" s="594"/>
      <c r="BL12" s="594"/>
      <c r="BM12" s="594"/>
      <c r="BN12" s="595"/>
      <c r="BO12" s="596">
        <v>47.4</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383883</v>
      </c>
      <c r="CS12" s="594"/>
      <c r="CT12" s="594"/>
      <c r="CU12" s="594"/>
      <c r="CV12" s="594"/>
      <c r="CW12" s="594"/>
      <c r="CX12" s="594"/>
      <c r="CY12" s="595"/>
      <c r="CZ12" s="596">
        <v>1.9</v>
      </c>
      <c r="DA12" s="596"/>
      <c r="DB12" s="596"/>
      <c r="DC12" s="596"/>
      <c r="DD12" s="602">
        <v>78578</v>
      </c>
      <c r="DE12" s="594"/>
      <c r="DF12" s="594"/>
      <c r="DG12" s="594"/>
      <c r="DH12" s="594"/>
      <c r="DI12" s="594"/>
      <c r="DJ12" s="594"/>
      <c r="DK12" s="594"/>
      <c r="DL12" s="594"/>
      <c r="DM12" s="594"/>
      <c r="DN12" s="594"/>
      <c r="DO12" s="594"/>
      <c r="DP12" s="595"/>
      <c r="DQ12" s="602">
        <v>200680</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17304</v>
      </c>
      <c r="S13" s="594"/>
      <c r="T13" s="594"/>
      <c r="U13" s="594"/>
      <c r="V13" s="594"/>
      <c r="W13" s="594"/>
      <c r="X13" s="594"/>
      <c r="Y13" s="595"/>
      <c r="Z13" s="596">
        <v>0.1</v>
      </c>
      <c r="AA13" s="596"/>
      <c r="AB13" s="596"/>
      <c r="AC13" s="596"/>
      <c r="AD13" s="597">
        <v>17304</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1873682</v>
      </c>
      <c r="BH13" s="594"/>
      <c r="BI13" s="594"/>
      <c r="BJ13" s="594"/>
      <c r="BK13" s="594"/>
      <c r="BL13" s="594"/>
      <c r="BM13" s="594"/>
      <c r="BN13" s="595"/>
      <c r="BO13" s="596">
        <v>47.1</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2066149</v>
      </c>
      <c r="CS13" s="594"/>
      <c r="CT13" s="594"/>
      <c r="CU13" s="594"/>
      <c r="CV13" s="594"/>
      <c r="CW13" s="594"/>
      <c r="CX13" s="594"/>
      <c r="CY13" s="595"/>
      <c r="CZ13" s="596">
        <v>10</v>
      </c>
      <c r="DA13" s="596"/>
      <c r="DB13" s="596"/>
      <c r="DC13" s="596"/>
      <c r="DD13" s="602">
        <v>1133310</v>
      </c>
      <c r="DE13" s="594"/>
      <c r="DF13" s="594"/>
      <c r="DG13" s="594"/>
      <c r="DH13" s="594"/>
      <c r="DI13" s="594"/>
      <c r="DJ13" s="594"/>
      <c r="DK13" s="594"/>
      <c r="DL13" s="594"/>
      <c r="DM13" s="594"/>
      <c r="DN13" s="594"/>
      <c r="DO13" s="594"/>
      <c r="DP13" s="595"/>
      <c r="DQ13" s="602">
        <v>1085721</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106101</v>
      </c>
      <c r="BH14" s="594"/>
      <c r="BI14" s="594"/>
      <c r="BJ14" s="594"/>
      <c r="BK14" s="594"/>
      <c r="BL14" s="594"/>
      <c r="BM14" s="594"/>
      <c r="BN14" s="595"/>
      <c r="BO14" s="596">
        <v>2.7</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1208324</v>
      </c>
      <c r="CS14" s="594"/>
      <c r="CT14" s="594"/>
      <c r="CU14" s="594"/>
      <c r="CV14" s="594"/>
      <c r="CW14" s="594"/>
      <c r="CX14" s="594"/>
      <c r="CY14" s="595"/>
      <c r="CZ14" s="596">
        <v>5.8</v>
      </c>
      <c r="DA14" s="596"/>
      <c r="DB14" s="596"/>
      <c r="DC14" s="596"/>
      <c r="DD14" s="602">
        <v>651082</v>
      </c>
      <c r="DE14" s="594"/>
      <c r="DF14" s="594"/>
      <c r="DG14" s="594"/>
      <c r="DH14" s="594"/>
      <c r="DI14" s="594"/>
      <c r="DJ14" s="594"/>
      <c r="DK14" s="594"/>
      <c r="DL14" s="594"/>
      <c r="DM14" s="594"/>
      <c r="DN14" s="594"/>
      <c r="DO14" s="594"/>
      <c r="DP14" s="595"/>
      <c r="DQ14" s="602">
        <v>550995</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11159</v>
      </c>
      <c r="S15" s="594"/>
      <c r="T15" s="594"/>
      <c r="U15" s="594"/>
      <c r="V15" s="594"/>
      <c r="W15" s="594"/>
      <c r="X15" s="594"/>
      <c r="Y15" s="595"/>
      <c r="Z15" s="596">
        <v>0.1</v>
      </c>
      <c r="AA15" s="596"/>
      <c r="AB15" s="596"/>
      <c r="AC15" s="596"/>
      <c r="AD15" s="597">
        <v>11159</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268823</v>
      </c>
      <c r="BH15" s="594"/>
      <c r="BI15" s="594"/>
      <c r="BJ15" s="594"/>
      <c r="BK15" s="594"/>
      <c r="BL15" s="594"/>
      <c r="BM15" s="594"/>
      <c r="BN15" s="595"/>
      <c r="BO15" s="596">
        <v>6.8</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1920373</v>
      </c>
      <c r="CS15" s="594"/>
      <c r="CT15" s="594"/>
      <c r="CU15" s="594"/>
      <c r="CV15" s="594"/>
      <c r="CW15" s="594"/>
      <c r="CX15" s="594"/>
      <c r="CY15" s="595"/>
      <c r="CZ15" s="596">
        <v>9.3000000000000007</v>
      </c>
      <c r="DA15" s="596"/>
      <c r="DB15" s="596"/>
      <c r="DC15" s="596"/>
      <c r="DD15" s="602">
        <v>719975</v>
      </c>
      <c r="DE15" s="594"/>
      <c r="DF15" s="594"/>
      <c r="DG15" s="594"/>
      <c r="DH15" s="594"/>
      <c r="DI15" s="594"/>
      <c r="DJ15" s="594"/>
      <c r="DK15" s="594"/>
      <c r="DL15" s="594"/>
      <c r="DM15" s="594"/>
      <c r="DN15" s="594"/>
      <c r="DO15" s="594"/>
      <c r="DP15" s="595"/>
      <c r="DQ15" s="602">
        <v>1214236</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7309914</v>
      </c>
      <c r="S16" s="594"/>
      <c r="T16" s="594"/>
      <c r="U16" s="594"/>
      <c r="V16" s="594"/>
      <c r="W16" s="594"/>
      <c r="X16" s="594"/>
      <c r="Y16" s="595"/>
      <c r="Z16" s="596">
        <v>34.5</v>
      </c>
      <c r="AA16" s="596"/>
      <c r="AB16" s="596"/>
      <c r="AC16" s="596"/>
      <c r="AD16" s="597">
        <v>6553658</v>
      </c>
      <c r="AE16" s="597"/>
      <c r="AF16" s="597"/>
      <c r="AG16" s="597"/>
      <c r="AH16" s="597"/>
      <c r="AI16" s="597"/>
      <c r="AJ16" s="597"/>
      <c r="AK16" s="597"/>
      <c r="AL16" s="598">
        <v>58.8</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v>7313</v>
      </c>
      <c r="BH16" s="594"/>
      <c r="BI16" s="594"/>
      <c r="BJ16" s="594"/>
      <c r="BK16" s="594"/>
      <c r="BL16" s="594"/>
      <c r="BM16" s="594"/>
      <c r="BN16" s="595"/>
      <c r="BO16" s="596">
        <v>0.2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92829</v>
      </c>
      <c r="CS16" s="594"/>
      <c r="CT16" s="594"/>
      <c r="CU16" s="594"/>
      <c r="CV16" s="594"/>
      <c r="CW16" s="594"/>
      <c r="CX16" s="594"/>
      <c r="CY16" s="595"/>
      <c r="CZ16" s="596">
        <v>0.4</v>
      </c>
      <c r="DA16" s="596"/>
      <c r="DB16" s="596"/>
      <c r="DC16" s="596"/>
      <c r="DD16" s="602" t="s">
        <v>222</v>
      </c>
      <c r="DE16" s="594"/>
      <c r="DF16" s="594"/>
      <c r="DG16" s="594"/>
      <c r="DH16" s="594"/>
      <c r="DI16" s="594"/>
      <c r="DJ16" s="594"/>
      <c r="DK16" s="594"/>
      <c r="DL16" s="594"/>
      <c r="DM16" s="594"/>
      <c r="DN16" s="594"/>
      <c r="DO16" s="594"/>
      <c r="DP16" s="595"/>
      <c r="DQ16" s="602">
        <v>12259</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6553658</v>
      </c>
      <c r="S17" s="594"/>
      <c r="T17" s="594"/>
      <c r="U17" s="594"/>
      <c r="V17" s="594"/>
      <c r="W17" s="594"/>
      <c r="X17" s="594"/>
      <c r="Y17" s="595"/>
      <c r="Z17" s="596">
        <v>30.9</v>
      </c>
      <c r="AA17" s="596"/>
      <c r="AB17" s="596"/>
      <c r="AC17" s="596"/>
      <c r="AD17" s="597">
        <v>6553658</v>
      </c>
      <c r="AE17" s="597"/>
      <c r="AF17" s="597"/>
      <c r="AG17" s="597"/>
      <c r="AH17" s="597"/>
      <c r="AI17" s="597"/>
      <c r="AJ17" s="597"/>
      <c r="AK17" s="597"/>
      <c r="AL17" s="598">
        <v>58.8</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2939102</v>
      </c>
      <c r="CS17" s="594"/>
      <c r="CT17" s="594"/>
      <c r="CU17" s="594"/>
      <c r="CV17" s="594"/>
      <c r="CW17" s="594"/>
      <c r="CX17" s="594"/>
      <c r="CY17" s="595"/>
      <c r="CZ17" s="596">
        <v>14.2</v>
      </c>
      <c r="DA17" s="596"/>
      <c r="DB17" s="596"/>
      <c r="DC17" s="596"/>
      <c r="DD17" s="602" t="s">
        <v>222</v>
      </c>
      <c r="DE17" s="594"/>
      <c r="DF17" s="594"/>
      <c r="DG17" s="594"/>
      <c r="DH17" s="594"/>
      <c r="DI17" s="594"/>
      <c r="DJ17" s="594"/>
      <c r="DK17" s="594"/>
      <c r="DL17" s="594"/>
      <c r="DM17" s="594"/>
      <c r="DN17" s="594"/>
      <c r="DO17" s="594"/>
      <c r="DP17" s="595"/>
      <c r="DQ17" s="602">
        <v>2867708</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756255</v>
      </c>
      <c r="S18" s="594"/>
      <c r="T18" s="594"/>
      <c r="U18" s="594"/>
      <c r="V18" s="594"/>
      <c r="W18" s="594"/>
      <c r="X18" s="594"/>
      <c r="Y18" s="595"/>
      <c r="Z18" s="596">
        <v>3.6</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128353</v>
      </c>
      <c r="BH19" s="594"/>
      <c r="BI19" s="594"/>
      <c r="BJ19" s="594"/>
      <c r="BK19" s="594"/>
      <c r="BL19" s="594"/>
      <c r="BM19" s="594"/>
      <c r="BN19" s="595"/>
      <c r="BO19" s="596">
        <v>3.2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12013540</v>
      </c>
      <c r="S20" s="594"/>
      <c r="T20" s="594"/>
      <c r="U20" s="594"/>
      <c r="V20" s="594"/>
      <c r="W20" s="594"/>
      <c r="X20" s="594"/>
      <c r="Y20" s="595"/>
      <c r="Z20" s="596">
        <v>56.6</v>
      </c>
      <c r="AA20" s="596"/>
      <c r="AB20" s="596"/>
      <c r="AC20" s="596"/>
      <c r="AD20" s="597">
        <v>11129275</v>
      </c>
      <c r="AE20" s="597"/>
      <c r="AF20" s="597"/>
      <c r="AG20" s="597"/>
      <c r="AH20" s="597"/>
      <c r="AI20" s="597"/>
      <c r="AJ20" s="597"/>
      <c r="AK20" s="597"/>
      <c r="AL20" s="598">
        <v>99.9</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128353</v>
      </c>
      <c r="BH20" s="594"/>
      <c r="BI20" s="594"/>
      <c r="BJ20" s="594"/>
      <c r="BK20" s="594"/>
      <c r="BL20" s="594"/>
      <c r="BM20" s="594"/>
      <c r="BN20" s="595"/>
      <c r="BO20" s="596">
        <v>3.2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20728329</v>
      </c>
      <c r="CS20" s="594"/>
      <c r="CT20" s="594"/>
      <c r="CU20" s="594"/>
      <c r="CV20" s="594"/>
      <c r="CW20" s="594"/>
      <c r="CX20" s="594"/>
      <c r="CY20" s="595"/>
      <c r="CZ20" s="596">
        <v>100</v>
      </c>
      <c r="DA20" s="596"/>
      <c r="DB20" s="596"/>
      <c r="DC20" s="596"/>
      <c r="DD20" s="602">
        <v>3626214</v>
      </c>
      <c r="DE20" s="594"/>
      <c r="DF20" s="594"/>
      <c r="DG20" s="594"/>
      <c r="DH20" s="594"/>
      <c r="DI20" s="594"/>
      <c r="DJ20" s="594"/>
      <c r="DK20" s="594"/>
      <c r="DL20" s="594"/>
      <c r="DM20" s="594"/>
      <c r="DN20" s="594"/>
      <c r="DO20" s="594"/>
      <c r="DP20" s="595"/>
      <c r="DQ20" s="602">
        <v>12928585</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4943</v>
      </c>
      <c r="S21" s="594"/>
      <c r="T21" s="594"/>
      <c r="U21" s="594"/>
      <c r="V21" s="594"/>
      <c r="W21" s="594"/>
      <c r="X21" s="594"/>
      <c r="Y21" s="595"/>
      <c r="Z21" s="596">
        <v>0</v>
      </c>
      <c r="AA21" s="596"/>
      <c r="AB21" s="596"/>
      <c r="AC21" s="596"/>
      <c r="AD21" s="597">
        <v>4943</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344</v>
      </c>
      <c r="BH21" s="594"/>
      <c r="BI21" s="594"/>
      <c r="BJ21" s="594"/>
      <c r="BK21" s="594"/>
      <c r="BL21" s="594"/>
      <c r="BM21" s="594"/>
      <c r="BN21" s="595"/>
      <c r="BO21" s="596">
        <v>0</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232679</v>
      </c>
      <c r="S22" s="594"/>
      <c r="T22" s="594"/>
      <c r="U22" s="594"/>
      <c r="V22" s="594"/>
      <c r="W22" s="594"/>
      <c r="X22" s="594"/>
      <c r="Y22" s="595"/>
      <c r="Z22" s="596">
        <v>1.1000000000000001</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487312</v>
      </c>
      <c r="S23" s="594"/>
      <c r="T23" s="594"/>
      <c r="U23" s="594"/>
      <c r="V23" s="594"/>
      <c r="W23" s="594"/>
      <c r="X23" s="594"/>
      <c r="Y23" s="595"/>
      <c r="Z23" s="596">
        <v>2.2999999999999998</v>
      </c>
      <c r="AA23" s="596"/>
      <c r="AB23" s="596"/>
      <c r="AC23" s="596"/>
      <c r="AD23" s="597">
        <v>5993</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128009</v>
      </c>
      <c r="BH23" s="594"/>
      <c r="BI23" s="594"/>
      <c r="BJ23" s="594"/>
      <c r="BK23" s="594"/>
      <c r="BL23" s="594"/>
      <c r="BM23" s="594"/>
      <c r="BN23" s="595"/>
      <c r="BO23" s="596">
        <v>3.2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66742</v>
      </c>
      <c r="S24" s="594"/>
      <c r="T24" s="594"/>
      <c r="U24" s="594"/>
      <c r="V24" s="594"/>
      <c r="W24" s="594"/>
      <c r="X24" s="594"/>
      <c r="Y24" s="595"/>
      <c r="Z24" s="596">
        <v>0.3</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10021584</v>
      </c>
      <c r="CS24" s="583"/>
      <c r="CT24" s="583"/>
      <c r="CU24" s="583"/>
      <c r="CV24" s="583"/>
      <c r="CW24" s="583"/>
      <c r="CX24" s="583"/>
      <c r="CY24" s="584"/>
      <c r="CZ24" s="620">
        <v>48.3</v>
      </c>
      <c r="DA24" s="621"/>
      <c r="DB24" s="621"/>
      <c r="DC24" s="622"/>
      <c r="DD24" s="619">
        <v>6936102</v>
      </c>
      <c r="DE24" s="583"/>
      <c r="DF24" s="583"/>
      <c r="DG24" s="583"/>
      <c r="DH24" s="583"/>
      <c r="DI24" s="583"/>
      <c r="DJ24" s="583"/>
      <c r="DK24" s="584"/>
      <c r="DL24" s="619">
        <v>6818560</v>
      </c>
      <c r="DM24" s="583"/>
      <c r="DN24" s="583"/>
      <c r="DO24" s="583"/>
      <c r="DP24" s="583"/>
      <c r="DQ24" s="583"/>
      <c r="DR24" s="583"/>
      <c r="DS24" s="583"/>
      <c r="DT24" s="583"/>
      <c r="DU24" s="583"/>
      <c r="DV24" s="584"/>
      <c r="DW24" s="587">
        <v>57.2</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2635535</v>
      </c>
      <c r="S25" s="594"/>
      <c r="T25" s="594"/>
      <c r="U25" s="594"/>
      <c r="V25" s="594"/>
      <c r="W25" s="594"/>
      <c r="X25" s="594"/>
      <c r="Y25" s="595"/>
      <c r="Z25" s="596">
        <v>12.4</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3092899</v>
      </c>
      <c r="CS25" s="625"/>
      <c r="CT25" s="625"/>
      <c r="CU25" s="625"/>
      <c r="CV25" s="625"/>
      <c r="CW25" s="625"/>
      <c r="CX25" s="625"/>
      <c r="CY25" s="626"/>
      <c r="CZ25" s="627">
        <v>14.9</v>
      </c>
      <c r="DA25" s="628"/>
      <c r="DB25" s="628"/>
      <c r="DC25" s="629"/>
      <c r="DD25" s="602">
        <v>2987704</v>
      </c>
      <c r="DE25" s="625"/>
      <c r="DF25" s="625"/>
      <c r="DG25" s="625"/>
      <c r="DH25" s="625"/>
      <c r="DI25" s="625"/>
      <c r="DJ25" s="625"/>
      <c r="DK25" s="626"/>
      <c r="DL25" s="602">
        <v>2871640</v>
      </c>
      <c r="DM25" s="625"/>
      <c r="DN25" s="625"/>
      <c r="DO25" s="625"/>
      <c r="DP25" s="625"/>
      <c r="DQ25" s="625"/>
      <c r="DR25" s="625"/>
      <c r="DS25" s="625"/>
      <c r="DT25" s="625"/>
      <c r="DU25" s="625"/>
      <c r="DV25" s="626"/>
      <c r="DW25" s="598">
        <v>24.1</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2130119</v>
      </c>
      <c r="CS26" s="594"/>
      <c r="CT26" s="594"/>
      <c r="CU26" s="594"/>
      <c r="CV26" s="594"/>
      <c r="CW26" s="594"/>
      <c r="CX26" s="594"/>
      <c r="CY26" s="595"/>
      <c r="CZ26" s="627">
        <v>10.3</v>
      </c>
      <c r="DA26" s="628"/>
      <c r="DB26" s="628"/>
      <c r="DC26" s="629"/>
      <c r="DD26" s="602">
        <v>2042260</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1623224</v>
      </c>
      <c r="S27" s="594"/>
      <c r="T27" s="594"/>
      <c r="U27" s="594"/>
      <c r="V27" s="594"/>
      <c r="W27" s="594"/>
      <c r="X27" s="594"/>
      <c r="Y27" s="595"/>
      <c r="Z27" s="596">
        <v>7.7</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3974883</v>
      </c>
      <c r="BH27" s="594"/>
      <c r="BI27" s="594"/>
      <c r="BJ27" s="594"/>
      <c r="BK27" s="594"/>
      <c r="BL27" s="594"/>
      <c r="BM27" s="594"/>
      <c r="BN27" s="595"/>
      <c r="BO27" s="596">
        <v>100</v>
      </c>
      <c r="BP27" s="596"/>
      <c r="BQ27" s="596"/>
      <c r="BR27" s="596"/>
      <c r="BS27" s="602">
        <v>27982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3989583</v>
      </c>
      <c r="CS27" s="625"/>
      <c r="CT27" s="625"/>
      <c r="CU27" s="625"/>
      <c r="CV27" s="625"/>
      <c r="CW27" s="625"/>
      <c r="CX27" s="625"/>
      <c r="CY27" s="626"/>
      <c r="CZ27" s="627">
        <v>19.2</v>
      </c>
      <c r="DA27" s="628"/>
      <c r="DB27" s="628"/>
      <c r="DC27" s="629"/>
      <c r="DD27" s="602">
        <v>1080690</v>
      </c>
      <c r="DE27" s="625"/>
      <c r="DF27" s="625"/>
      <c r="DG27" s="625"/>
      <c r="DH27" s="625"/>
      <c r="DI27" s="625"/>
      <c r="DJ27" s="625"/>
      <c r="DK27" s="626"/>
      <c r="DL27" s="602">
        <v>1079212</v>
      </c>
      <c r="DM27" s="625"/>
      <c r="DN27" s="625"/>
      <c r="DO27" s="625"/>
      <c r="DP27" s="625"/>
      <c r="DQ27" s="625"/>
      <c r="DR27" s="625"/>
      <c r="DS27" s="625"/>
      <c r="DT27" s="625"/>
      <c r="DU27" s="625"/>
      <c r="DV27" s="626"/>
      <c r="DW27" s="598">
        <v>9.1</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79537</v>
      </c>
      <c r="S28" s="594"/>
      <c r="T28" s="594"/>
      <c r="U28" s="594"/>
      <c r="V28" s="594"/>
      <c r="W28" s="594"/>
      <c r="X28" s="594"/>
      <c r="Y28" s="595"/>
      <c r="Z28" s="596">
        <v>0.4</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2939102</v>
      </c>
      <c r="CS28" s="594"/>
      <c r="CT28" s="594"/>
      <c r="CU28" s="594"/>
      <c r="CV28" s="594"/>
      <c r="CW28" s="594"/>
      <c r="CX28" s="594"/>
      <c r="CY28" s="595"/>
      <c r="CZ28" s="627">
        <v>14.2</v>
      </c>
      <c r="DA28" s="628"/>
      <c r="DB28" s="628"/>
      <c r="DC28" s="629"/>
      <c r="DD28" s="602">
        <v>2867708</v>
      </c>
      <c r="DE28" s="594"/>
      <c r="DF28" s="594"/>
      <c r="DG28" s="594"/>
      <c r="DH28" s="594"/>
      <c r="DI28" s="594"/>
      <c r="DJ28" s="594"/>
      <c r="DK28" s="595"/>
      <c r="DL28" s="602">
        <v>2867708</v>
      </c>
      <c r="DM28" s="594"/>
      <c r="DN28" s="594"/>
      <c r="DO28" s="594"/>
      <c r="DP28" s="594"/>
      <c r="DQ28" s="594"/>
      <c r="DR28" s="594"/>
      <c r="DS28" s="594"/>
      <c r="DT28" s="594"/>
      <c r="DU28" s="594"/>
      <c r="DV28" s="595"/>
      <c r="DW28" s="598">
        <v>24.1</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18622</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2939102</v>
      </c>
      <c r="CS29" s="625"/>
      <c r="CT29" s="625"/>
      <c r="CU29" s="625"/>
      <c r="CV29" s="625"/>
      <c r="CW29" s="625"/>
      <c r="CX29" s="625"/>
      <c r="CY29" s="626"/>
      <c r="CZ29" s="627">
        <v>14.2</v>
      </c>
      <c r="DA29" s="628"/>
      <c r="DB29" s="628"/>
      <c r="DC29" s="629"/>
      <c r="DD29" s="602">
        <v>2867708</v>
      </c>
      <c r="DE29" s="625"/>
      <c r="DF29" s="625"/>
      <c r="DG29" s="625"/>
      <c r="DH29" s="625"/>
      <c r="DI29" s="625"/>
      <c r="DJ29" s="625"/>
      <c r="DK29" s="626"/>
      <c r="DL29" s="602">
        <v>2867708</v>
      </c>
      <c r="DM29" s="625"/>
      <c r="DN29" s="625"/>
      <c r="DO29" s="625"/>
      <c r="DP29" s="625"/>
      <c r="DQ29" s="625"/>
      <c r="DR29" s="625"/>
      <c r="DS29" s="625"/>
      <c r="DT29" s="625"/>
      <c r="DU29" s="625"/>
      <c r="DV29" s="626"/>
      <c r="DW29" s="598">
        <v>24.1</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204761</v>
      </c>
      <c r="S30" s="594"/>
      <c r="T30" s="594"/>
      <c r="U30" s="594"/>
      <c r="V30" s="594"/>
      <c r="W30" s="594"/>
      <c r="X30" s="594"/>
      <c r="Y30" s="595"/>
      <c r="Z30" s="596">
        <v>1</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98.1</v>
      </c>
      <c r="BH30" s="652"/>
      <c r="BI30" s="652"/>
      <c r="BJ30" s="652"/>
      <c r="BK30" s="652"/>
      <c r="BL30" s="652"/>
      <c r="BM30" s="588">
        <v>89.9</v>
      </c>
      <c r="BN30" s="652"/>
      <c r="BO30" s="652"/>
      <c r="BP30" s="652"/>
      <c r="BQ30" s="653"/>
      <c r="BR30" s="651">
        <v>97.8</v>
      </c>
      <c r="BS30" s="652"/>
      <c r="BT30" s="652"/>
      <c r="BU30" s="652"/>
      <c r="BV30" s="652"/>
      <c r="BW30" s="652"/>
      <c r="BX30" s="588">
        <v>89</v>
      </c>
      <c r="BY30" s="652"/>
      <c r="BZ30" s="652"/>
      <c r="CA30" s="652"/>
      <c r="CB30" s="653"/>
      <c r="CD30" s="656"/>
      <c r="CE30" s="657"/>
      <c r="CF30" s="607" t="s">
        <v>294</v>
      </c>
      <c r="CG30" s="608"/>
      <c r="CH30" s="608"/>
      <c r="CI30" s="608"/>
      <c r="CJ30" s="608"/>
      <c r="CK30" s="608"/>
      <c r="CL30" s="608"/>
      <c r="CM30" s="608"/>
      <c r="CN30" s="608"/>
      <c r="CO30" s="608"/>
      <c r="CP30" s="608"/>
      <c r="CQ30" s="609"/>
      <c r="CR30" s="593">
        <v>2664486</v>
      </c>
      <c r="CS30" s="594"/>
      <c r="CT30" s="594"/>
      <c r="CU30" s="594"/>
      <c r="CV30" s="594"/>
      <c r="CW30" s="594"/>
      <c r="CX30" s="594"/>
      <c r="CY30" s="595"/>
      <c r="CZ30" s="627">
        <v>12.9</v>
      </c>
      <c r="DA30" s="628"/>
      <c r="DB30" s="628"/>
      <c r="DC30" s="629"/>
      <c r="DD30" s="602">
        <v>2610577</v>
      </c>
      <c r="DE30" s="594"/>
      <c r="DF30" s="594"/>
      <c r="DG30" s="594"/>
      <c r="DH30" s="594"/>
      <c r="DI30" s="594"/>
      <c r="DJ30" s="594"/>
      <c r="DK30" s="595"/>
      <c r="DL30" s="602">
        <v>2610577</v>
      </c>
      <c r="DM30" s="594"/>
      <c r="DN30" s="594"/>
      <c r="DO30" s="594"/>
      <c r="DP30" s="594"/>
      <c r="DQ30" s="594"/>
      <c r="DR30" s="594"/>
      <c r="DS30" s="594"/>
      <c r="DT30" s="594"/>
      <c r="DU30" s="594"/>
      <c r="DV30" s="595"/>
      <c r="DW30" s="598">
        <v>21.9</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475211</v>
      </c>
      <c r="S31" s="594"/>
      <c r="T31" s="594"/>
      <c r="U31" s="594"/>
      <c r="V31" s="594"/>
      <c r="W31" s="594"/>
      <c r="X31" s="594"/>
      <c r="Y31" s="595"/>
      <c r="Z31" s="596">
        <v>2.2000000000000002</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98.2</v>
      </c>
      <c r="BH31" s="625"/>
      <c r="BI31" s="625"/>
      <c r="BJ31" s="625"/>
      <c r="BK31" s="625"/>
      <c r="BL31" s="625"/>
      <c r="BM31" s="599">
        <v>89.1</v>
      </c>
      <c r="BN31" s="649"/>
      <c r="BO31" s="649"/>
      <c r="BP31" s="649"/>
      <c r="BQ31" s="650"/>
      <c r="BR31" s="648">
        <v>97.5</v>
      </c>
      <c r="BS31" s="625"/>
      <c r="BT31" s="625"/>
      <c r="BU31" s="625"/>
      <c r="BV31" s="625"/>
      <c r="BW31" s="625"/>
      <c r="BX31" s="599">
        <v>87.6</v>
      </c>
      <c r="BY31" s="649"/>
      <c r="BZ31" s="649"/>
      <c r="CA31" s="649"/>
      <c r="CB31" s="650"/>
      <c r="CD31" s="656"/>
      <c r="CE31" s="657"/>
      <c r="CF31" s="607" t="s">
        <v>298</v>
      </c>
      <c r="CG31" s="608"/>
      <c r="CH31" s="608"/>
      <c r="CI31" s="608"/>
      <c r="CJ31" s="608"/>
      <c r="CK31" s="608"/>
      <c r="CL31" s="608"/>
      <c r="CM31" s="608"/>
      <c r="CN31" s="608"/>
      <c r="CO31" s="608"/>
      <c r="CP31" s="608"/>
      <c r="CQ31" s="609"/>
      <c r="CR31" s="593">
        <v>274616</v>
      </c>
      <c r="CS31" s="625"/>
      <c r="CT31" s="625"/>
      <c r="CU31" s="625"/>
      <c r="CV31" s="625"/>
      <c r="CW31" s="625"/>
      <c r="CX31" s="625"/>
      <c r="CY31" s="626"/>
      <c r="CZ31" s="627">
        <v>1.3</v>
      </c>
      <c r="DA31" s="628"/>
      <c r="DB31" s="628"/>
      <c r="DC31" s="629"/>
      <c r="DD31" s="602">
        <v>257131</v>
      </c>
      <c r="DE31" s="625"/>
      <c r="DF31" s="625"/>
      <c r="DG31" s="625"/>
      <c r="DH31" s="625"/>
      <c r="DI31" s="625"/>
      <c r="DJ31" s="625"/>
      <c r="DK31" s="626"/>
      <c r="DL31" s="602">
        <v>257131</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212048</v>
      </c>
      <c r="S32" s="594"/>
      <c r="T32" s="594"/>
      <c r="U32" s="594"/>
      <c r="V32" s="594"/>
      <c r="W32" s="594"/>
      <c r="X32" s="594"/>
      <c r="Y32" s="595"/>
      <c r="Z32" s="596">
        <v>1</v>
      </c>
      <c r="AA32" s="596"/>
      <c r="AB32" s="596"/>
      <c r="AC32" s="596"/>
      <c r="AD32" s="597">
        <v>1677</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v>
      </c>
      <c r="BH32" s="661"/>
      <c r="BI32" s="661"/>
      <c r="BJ32" s="661"/>
      <c r="BK32" s="661"/>
      <c r="BL32" s="661"/>
      <c r="BM32" s="662">
        <v>89.6</v>
      </c>
      <c r="BN32" s="661"/>
      <c r="BO32" s="661"/>
      <c r="BP32" s="661"/>
      <c r="BQ32" s="663"/>
      <c r="BR32" s="660">
        <v>97.8</v>
      </c>
      <c r="BS32" s="661"/>
      <c r="BT32" s="661"/>
      <c r="BU32" s="661"/>
      <c r="BV32" s="661"/>
      <c r="BW32" s="661"/>
      <c r="BX32" s="662">
        <v>89</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3155475</v>
      </c>
      <c r="S33" s="594"/>
      <c r="T33" s="594"/>
      <c r="U33" s="594"/>
      <c r="V33" s="594"/>
      <c r="W33" s="594"/>
      <c r="X33" s="594"/>
      <c r="Y33" s="595"/>
      <c r="Z33" s="596">
        <v>14.9</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6987702</v>
      </c>
      <c r="CS33" s="625"/>
      <c r="CT33" s="625"/>
      <c r="CU33" s="625"/>
      <c r="CV33" s="625"/>
      <c r="CW33" s="625"/>
      <c r="CX33" s="625"/>
      <c r="CY33" s="626"/>
      <c r="CZ33" s="627">
        <v>33.700000000000003</v>
      </c>
      <c r="DA33" s="628"/>
      <c r="DB33" s="628"/>
      <c r="DC33" s="629"/>
      <c r="DD33" s="602">
        <v>5391282</v>
      </c>
      <c r="DE33" s="625"/>
      <c r="DF33" s="625"/>
      <c r="DG33" s="625"/>
      <c r="DH33" s="625"/>
      <c r="DI33" s="625"/>
      <c r="DJ33" s="625"/>
      <c r="DK33" s="626"/>
      <c r="DL33" s="602">
        <v>4182829</v>
      </c>
      <c r="DM33" s="625"/>
      <c r="DN33" s="625"/>
      <c r="DO33" s="625"/>
      <c r="DP33" s="625"/>
      <c r="DQ33" s="625"/>
      <c r="DR33" s="625"/>
      <c r="DS33" s="625"/>
      <c r="DT33" s="625"/>
      <c r="DU33" s="625"/>
      <c r="DV33" s="626"/>
      <c r="DW33" s="598">
        <v>35.1</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2670791</v>
      </c>
      <c r="CS34" s="594"/>
      <c r="CT34" s="594"/>
      <c r="CU34" s="594"/>
      <c r="CV34" s="594"/>
      <c r="CW34" s="594"/>
      <c r="CX34" s="594"/>
      <c r="CY34" s="595"/>
      <c r="CZ34" s="627">
        <v>12.9</v>
      </c>
      <c r="DA34" s="628"/>
      <c r="DB34" s="628"/>
      <c r="DC34" s="629"/>
      <c r="DD34" s="602">
        <v>1864685</v>
      </c>
      <c r="DE34" s="594"/>
      <c r="DF34" s="594"/>
      <c r="DG34" s="594"/>
      <c r="DH34" s="594"/>
      <c r="DI34" s="594"/>
      <c r="DJ34" s="594"/>
      <c r="DK34" s="595"/>
      <c r="DL34" s="602">
        <v>1565257</v>
      </c>
      <c r="DM34" s="594"/>
      <c r="DN34" s="594"/>
      <c r="DO34" s="594"/>
      <c r="DP34" s="594"/>
      <c r="DQ34" s="594"/>
      <c r="DR34" s="594"/>
      <c r="DS34" s="594"/>
      <c r="DT34" s="594"/>
      <c r="DU34" s="594"/>
      <c r="DV34" s="595"/>
      <c r="DW34" s="598">
        <v>13.1</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777975</v>
      </c>
      <c r="S35" s="594"/>
      <c r="T35" s="594"/>
      <c r="U35" s="594"/>
      <c r="V35" s="594"/>
      <c r="W35" s="594"/>
      <c r="X35" s="594"/>
      <c r="Y35" s="595"/>
      <c r="Z35" s="596">
        <v>3.7</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2462982</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134186</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51740</v>
      </c>
      <c r="CS35" s="625"/>
      <c r="CT35" s="625"/>
      <c r="CU35" s="625"/>
      <c r="CV35" s="625"/>
      <c r="CW35" s="625"/>
      <c r="CX35" s="625"/>
      <c r="CY35" s="626"/>
      <c r="CZ35" s="627">
        <v>0.2</v>
      </c>
      <c r="DA35" s="628"/>
      <c r="DB35" s="628"/>
      <c r="DC35" s="629"/>
      <c r="DD35" s="602">
        <v>39545</v>
      </c>
      <c r="DE35" s="625"/>
      <c r="DF35" s="625"/>
      <c r="DG35" s="625"/>
      <c r="DH35" s="625"/>
      <c r="DI35" s="625"/>
      <c r="DJ35" s="625"/>
      <c r="DK35" s="626"/>
      <c r="DL35" s="602">
        <v>35889</v>
      </c>
      <c r="DM35" s="625"/>
      <c r="DN35" s="625"/>
      <c r="DO35" s="625"/>
      <c r="DP35" s="625"/>
      <c r="DQ35" s="625"/>
      <c r="DR35" s="625"/>
      <c r="DS35" s="625"/>
      <c r="DT35" s="625"/>
      <c r="DU35" s="625"/>
      <c r="DV35" s="626"/>
      <c r="DW35" s="598">
        <v>0.3</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21209629</v>
      </c>
      <c r="S36" s="666"/>
      <c r="T36" s="666"/>
      <c r="U36" s="666"/>
      <c r="V36" s="666"/>
      <c r="W36" s="666"/>
      <c r="X36" s="666"/>
      <c r="Y36" s="667"/>
      <c r="Z36" s="668">
        <v>100</v>
      </c>
      <c r="AA36" s="668"/>
      <c r="AB36" s="668"/>
      <c r="AC36" s="668"/>
      <c r="AD36" s="669">
        <v>11141888</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702225</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25517</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1058244</v>
      </c>
      <c r="CS36" s="594"/>
      <c r="CT36" s="594"/>
      <c r="CU36" s="594"/>
      <c r="CV36" s="594"/>
      <c r="CW36" s="594"/>
      <c r="CX36" s="594"/>
      <c r="CY36" s="595"/>
      <c r="CZ36" s="627">
        <v>5.0999999999999996</v>
      </c>
      <c r="DA36" s="628"/>
      <c r="DB36" s="628"/>
      <c r="DC36" s="629"/>
      <c r="DD36" s="602">
        <v>748608</v>
      </c>
      <c r="DE36" s="594"/>
      <c r="DF36" s="594"/>
      <c r="DG36" s="594"/>
      <c r="DH36" s="594"/>
      <c r="DI36" s="594"/>
      <c r="DJ36" s="594"/>
      <c r="DK36" s="595"/>
      <c r="DL36" s="602">
        <v>563049</v>
      </c>
      <c r="DM36" s="594"/>
      <c r="DN36" s="594"/>
      <c r="DO36" s="594"/>
      <c r="DP36" s="594"/>
      <c r="DQ36" s="594"/>
      <c r="DR36" s="594"/>
      <c r="DS36" s="594"/>
      <c r="DT36" s="594"/>
      <c r="DU36" s="594"/>
      <c r="DV36" s="595"/>
      <c r="DW36" s="598">
        <v>4.7</v>
      </c>
      <c r="DX36" s="623"/>
      <c r="DY36" s="623"/>
      <c r="DZ36" s="623"/>
      <c r="EA36" s="623"/>
      <c r="EB36" s="623"/>
      <c r="EC36" s="624"/>
    </row>
    <row r="37" spans="2:133" ht="11.25" customHeight="1">
      <c r="AQ37" s="672" t="s">
        <v>316</v>
      </c>
      <c r="AR37" s="673"/>
      <c r="AS37" s="673"/>
      <c r="AT37" s="673"/>
      <c r="AU37" s="673"/>
      <c r="AV37" s="673"/>
      <c r="AW37" s="673"/>
      <c r="AX37" s="673"/>
      <c r="AY37" s="674"/>
      <c r="AZ37" s="593">
        <v>11482</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6556</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43482</v>
      </c>
      <c r="CS37" s="625"/>
      <c r="CT37" s="625"/>
      <c r="CU37" s="625"/>
      <c r="CV37" s="625"/>
      <c r="CW37" s="625"/>
      <c r="CX37" s="625"/>
      <c r="CY37" s="626"/>
      <c r="CZ37" s="627">
        <v>0.2</v>
      </c>
      <c r="DA37" s="628"/>
      <c r="DB37" s="628"/>
      <c r="DC37" s="629"/>
      <c r="DD37" s="602">
        <v>43482</v>
      </c>
      <c r="DE37" s="625"/>
      <c r="DF37" s="625"/>
      <c r="DG37" s="625"/>
      <c r="DH37" s="625"/>
      <c r="DI37" s="625"/>
      <c r="DJ37" s="625"/>
      <c r="DK37" s="626"/>
      <c r="DL37" s="602">
        <v>43482</v>
      </c>
      <c r="DM37" s="625"/>
      <c r="DN37" s="625"/>
      <c r="DO37" s="625"/>
      <c r="DP37" s="625"/>
      <c r="DQ37" s="625"/>
      <c r="DR37" s="625"/>
      <c r="DS37" s="625"/>
      <c r="DT37" s="625"/>
      <c r="DU37" s="625"/>
      <c r="DV37" s="626"/>
      <c r="DW37" s="598">
        <v>0.4</v>
      </c>
      <c r="DX37" s="623"/>
      <c r="DY37" s="623"/>
      <c r="DZ37" s="623"/>
      <c r="EA37" s="623"/>
      <c r="EB37" s="623"/>
      <c r="EC37" s="624"/>
    </row>
    <row r="38" spans="2:133" ht="11.25" customHeight="1">
      <c r="AQ38" s="672" t="s">
        <v>319</v>
      </c>
      <c r="AR38" s="673"/>
      <c r="AS38" s="673"/>
      <c r="AT38" s="673"/>
      <c r="AU38" s="673"/>
      <c r="AV38" s="673"/>
      <c r="AW38" s="673"/>
      <c r="AX38" s="673"/>
      <c r="AY38" s="674"/>
      <c r="AZ38" s="593">
        <v>5500</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10903</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2451500</v>
      </c>
      <c r="CS38" s="594"/>
      <c r="CT38" s="594"/>
      <c r="CU38" s="594"/>
      <c r="CV38" s="594"/>
      <c r="CW38" s="594"/>
      <c r="CX38" s="594"/>
      <c r="CY38" s="595"/>
      <c r="CZ38" s="627">
        <v>11.8</v>
      </c>
      <c r="DA38" s="628"/>
      <c r="DB38" s="628"/>
      <c r="DC38" s="629"/>
      <c r="DD38" s="602">
        <v>2149388</v>
      </c>
      <c r="DE38" s="594"/>
      <c r="DF38" s="594"/>
      <c r="DG38" s="594"/>
      <c r="DH38" s="594"/>
      <c r="DI38" s="594"/>
      <c r="DJ38" s="594"/>
      <c r="DK38" s="595"/>
      <c r="DL38" s="602">
        <v>2018634</v>
      </c>
      <c r="DM38" s="594"/>
      <c r="DN38" s="594"/>
      <c r="DO38" s="594"/>
      <c r="DP38" s="594"/>
      <c r="DQ38" s="594"/>
      <c r="DR38" s="594"/>
      <c r="DS38" s="594"/>
      <c r="DT38" s="594"/>
      <c r="DU38" s="594"/>
      <c r="DV38" s="595"/>
      <c r="DW38" s="598">
        <v>16.899999999999999</v>
      </c>
      <c r="DX38" s="623"/>
      <c r="DY38" s="623"/>
      <c r="DZ38" s="623"/>
      <c r="EA38" s="623"/>
      <c r="EB38" s="623"/>
      <c r="EC38" s="624"/>
    </row>
    <row r="39" spans="2:133" ht="11.25" customHeight="1">
      <c r="AQ39" s="672" t="s">
        <v>322</v>
      </c>
      <c r="AR39" s="673"/>
      <c r="AS39" s="673"/>
      <c r="AT39" s="673"/>
      <c r="AU39" s="673"/>
      <c r="AV39" s="673"/>
      <c r="AW39" s="673"/>
      <c r="AX39" s="673"/>
      <c r="AY39" s="674"/>
      <c r="AZ39" s="593" t="s">
        <v>323</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88</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692968</v>
      </c>
      <c r="CS39" s="625"/>
      <c r="CT39" s="625"/>
      <c r="CU39" s="625"/>
      <c r="CV39" s="625"/>
      <c r="CW39" s="625"/>
      <c r="CX39" s="625"/>
      <c r="CY39" s="626"/>
      <c r="CZ39" s="627">
        <v>3.3</v>
      </c>
      <c r="DA39" s="628"/>
      <c r="DB39" s="628"/>
      <c r="DC39" s="629"/>
      <c r="DD39" s="602">
        <v>578547</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395536</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141</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62459</v>
      </c>
      <c r="CS40" s="594"/>
      <c r="CT40" s="594"/>
      <c r="CU40" s="594"/>
      <c r="CV40" s="594"/>
      <c r="CW40" s="594"/>
      <c r="CX40" s="594"/>
      <c r="CY40" s="595"/>
      <c r="CZ40" s="627">
        <v>0.3</v>
      </c>
      <c r="DA40" s="628"/>
      <c r="DB40" s="628"/>
      <c r="DC40" s="629"/>
      <c r="DD40" s="602">
        <v>10509</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1348239</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395</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3719043</v>
      </c>
      <c r="CS42" s="594"/>
      <c r="CT42" s="594"/>
      <c r="CU42" s="594"/>
      <c r="CV42" s="594"/>
      <c r="CW42" s="594"/>
      <c r="CX42" s="594"/>
      <c r="CY42" s="595"/>
      <c r="CZ42" s="627">
        <v>17.899999999999999</v>
      </c>
      <c r="DA42" s="676"/>
      <c r="DB42" s="676"/>
      <c r="DC42" s="677"/>
      <c r="DD42" s="602">
        <v>601201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88033</v>
      </c>
      <c r="CS43" s="625"/>
      <c r="CT43" s="625"/>
      <c r="CU43" s="625"/>
      <c r="CV43" s="625"/>
      <c r="CW43" s="625"/>
      <c r="CX43" s="625"/>
      <c r="CY43" s="626"/>
      <c r="CZ43" s="627">
        <v>0.4</v>
      </c>
      <c r="DA43" s="628"/>
      <c r="DB43" s="628"/>
      <c r="DC43" s="629"/>
      <c r="DD43" s="602">
        <v>83337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3626214</v>
      </c>
      <c r="CS44" s="594"/>
      <c r="CT44" s="594"/>
      <c r="CU44" s="594"/>
      <c r="CV44" s="594"/>
      <c r="CW44" s="594"/>
      <c r="CX44" s="594"/>
      <c r="CY44" s="595"/>
      <c r="CZ44" s="627">
        <v>17.5</v>
      </c>
      <c r="DA44" s="676"/>
      <c r="DB44" s="676"/>
      <c r="DC44" s="677"/>
      <c r="DD44" s="602">
        <v>588942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924467</v>
      </c>
      <c r="CS45" s="625"/>
      <c r="CT45" s="625"/>
      <c r="CU45" s="625"/>
      <c r="CV45" s="625"/>
      <c r="CW45" s="625"/>
      <c r="CX45" s="625"/>
      <c r="CY45" s="626"/>
      <c r="CZ45" s="627">
        <v>4.5</v>
      </c>
      <c r="DA45" s="628"/>
      <c r="DB45" s="628"/>
      <c r="DC45" s="629"/>
      <c r="DD45" s="602">
        <v>38222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2471297</v>
      </c>
      <c r="CS46" s="594"/>
      <c r="CT46" s="594"/>
      <c r="CU46" s="594"/>
      <c r="CV46" s="594"/>
      <c r="CW46" s="594"/>
      <c r="CX46" s="594"/>
      <c r="CY46" s="595"/>
      <c r="CZ46" s="627">
        <v>11.9</v>
      </c>
      <c r="DA46" s="676"/>
      <c r="DB46" s="676"/>
      <c r="DC46" s="677"/>
      <c r="DD46" s="602">
        <v>508192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92829</v>
      </c>
      <c r="CS47" s="625"/>
      <c r="CT47" s="625"/>
      <c r="CU47" s="625"/>
      <c r="CV47" s="625"/>
      <c r="CW47" s="625"/>
      <c r="CX47" s="625"/>
      <c r="CY47" s="626"/>
      <c r="CZ47" s="627">
        <v>0.4</v>
      </c>
      <c r="DA47" s="628"/>
      <c r="DB47" s="628"/>
      <c r="DC47" s="629"/>
      <c r="DD47" s="602">
        <v>12259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20728329</v>
      </c>
      <c r="CS49" s="661"/>
      <c r="CT49" s="661"/>
      <c r="CU49" s="661"/>
      <c r="CV49" s="661"/>
      <c r="CW49" s="661"/>
      <c r="CX49" s="661"/>
      <c r="CY49" s="688"/>
      <c r="CZ49" s="689">
        <v>100</v>
      </c>
      <c r="DA49" s="690"/>
      <c r="DB49" s="690"/>
      <c r="DC49" s="691"/>
      <c r="DD49" s="692">
        <v>12928585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58" zoomScale="70" zoomScaleNormal="25" zoomScaleSheetLayoutView="70" workbookViewId="0">
      <selection activeCell="B1" sqref="B1:DI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6" t="s">
        <v>346</v>
      </c>
      <c r="DK2" s="737"/>
      <c r="DL2" s="737"/>
      <c r="DM2" s="737"/>
      <c r="DN2" s="737"/>
      <c r="DO2" s="738"/>
      <c r="DP2" s="200"/>
      <c r="DQ2" s="736" t="s">
        <v>347</v>
      </c>
      <c r="DR2" s="737"/>
      <c r="DS2" s="737"/>
      <c r="DT2" s="737"/>
      <c r="DU2" s="737"/>
      <c r="DV2" s="737"/>
      <c r="DW2" s="737"/>
      <c r="DX2" s="737"/>
      <c r="DY2" s="737"/>
      <c r="DZ2" s="7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0" t="s">
        <v>350</v>
      </c>
      <c r="B5" s="731"/>
      <c r="C5" s="731"/>
      <c r="D5" s="731"/>
      <c r="E5" s="731"/>
      <c r="F5" s="731"/>
      <c r="G5" s="731"/>
      <c r="H5" s="731"/>
      <c r="I5" s="731"/>
      <c r="J5" s="731"/>
      <c r="K5" s="731"/>
      <c r="L5" s="731"/>
      <c r="M5" s="731"/>
      <c r="N5" s="731"/>
      <c r="O5" s="731"/>
      <c r="P5" s="732"/>
      <c r="Q5" s="705" t="s">
        <v>351</v>
      </c>
      <c r="R5" s="706"/>
      <c r="S5" s="706"/>
      <c r="T5" s="706"/>
      <c r="U5" s="707"/>
      <c r="V5" s="705" t="s">
        <v>352</v>
      </c>
      <c r="W5" s="706"/>
      <c r="X5" s="706"/>
      <c r="Y5" s="706"/>
      <c r="Z5" s="707"/>
      <c r="AA5" s="705" t="s">
        <v>353</v>
      </c>
      <c r="AB5" s="706"/>
      <c r="AC5" s="706"/>
      <c r="AD5" s="706"/>
      <c r="AE5" s="706"/>
      <c r="AF5" s="740"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30" t="s">
        <v>358</v>
      </c>
      <c r="BR5" s="731"/>
      <c r="BS5" s="731"/>
      <c r="BT5" s="731"/>
      <c r="BU5" s="731"/>
      <c r="BV5" s="731"/>
      <c r="BW5" s="731"/>
      <c r="BX5" s="731"/>
      <c r="BY5" s="731"/>
      <c r="BZ5" s="731"/>
      <c r="CA5" s="731"/>
      <c r="CB5" s="731"/>
      <c r="CC5" s="731"/>
      <c r="CD5" s="731"/>
      <c r="CE5" s="731"/>
      <c r="CF5" s="731"/>
      <c r="CG5" s="732"/>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3"/>
      <c r="B6" s="734"/>
      <c r="C6" s="734"/>
      <c r="D6" s="734"/>
      <c r="E6" s="734"/>
      <c r="F6" s="734"/>
      <c r="G6" s="734"/>
      <c r="H6" s="734"/>
      <c r="I6" s="734"/>
      <c r="J6" s="734"/>
      <c r="K6" s="734"/>
      <c r="L6" s="734"/>
      <c r="M6" s="734"/>
      <c r="N6" s="734"/>
      <c r="O6" s="734"/>
      <c r="P6" s="735"/>
      <c r="Q6" s="708"/>
      <c r="R6" s="709"/>
      <c r="S6" s="709"/>
      <c r="T6" s="709"/>
      <c r="U6" s="710"/>
      <c r="V6" s="708"/>
      <c r="W6" s="709"/>
      <c r="X6" s="709"/>
      <c r="Y6" s="709"/>
      <c r="Z6" s="710"/>
      <c r="AA6" s="708"/>
      <c r="AB6" s="709"/>
      <c r="AC6" s="709"/>
      <c r="AD6" s="709"/>
      <c r="AE6" s="709"/>
      <c r="AF6" s="741"/>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3"/>
      <c r="BR6" s="734"/>
      <c r="BS6" s="734"/>
      <c r="BT6" s="734"/>
      <c r="BU6" s="734"/>
      <c r="BV6" s="734"/>
      <c r="BW6" s="734"/>
      <c r="BX6" s="734"/>
      <c r="BY6" s="734"/>
      <c r="BZ6" s="734"/>
      <c r="CA6" s="734"/>
      <c r="CB6" s="734"/>
      <c r="CC6" s="734"/>
      <c r="CD6" s="734"/>
      <c r="CE6" s="734"/>
      <c r="CF6" s="734"/>
      <c r="CG6" s="735"/>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526</v>
      </c>
      <c r="C7" s="720"/>
      <c r="D7" s="720"/>
      <c r="E7" s="720"/>
      <c r="F7" s="720"/>
      <c r="G7" s="720"/>
      <c r="H7" s="720"/>
      <c r="I7" s="720"/>
      <c r="J7" s="720"/>
      <c r="K7" s="720"/>
      <c r="L7" s="720"/>
      <c r="M7" s="720"/>
      <c r="N7" s="720"/>
      <c r="O7" s="720"/>
      <c r="P7" s="721"/>
      <c r="Q7" s="722">
        <v>20635</v>
      </c>
      <c r="R7" s="723"/>
      <c r="S7" s="723"/>
      <c r="T7" s="723"/>
      <c r="U7" s="724"/>
      <c r="V7" s="725">
        <v>20174</v>
      </c>
      <c r="W7" s="723"/>
      <c r="X7" s="723"/>
      <c r="Y7" s="723"/>
      <c r="Z7" s="724"/>
      <c r="AA7" s="725">
        <v>461</v>
      </c>
      <c r="AB7" s="723"/>
      <c r="AC7" s="723"/>
      <c r="AD7" s="723"/>
      <c r="AE7" s="726"/>
      <c r="AF7" s="727">
        <v>335</v>
      </c>
      <c r="AG7" s="728"/>
      <c r="AH7" s="728"/>
      <c r="AI7" s="728"/>
      <c r="AJ7" s="729"/>
      <c r="AK7" s="764">
        <v>205</v>
      </c>
      <c r="AL7" s="765"/>
      <c r="AM7" s="765"/>
      <c r="AN7" s="765"/>
      <c r="AO7" s="765"/>
      <c r="AP7" s="765">
        <v>24393</v>
      </c>
      <c r="AQ7" s="765"/>
      <c r="AR7" s="765"/>
      <c r="AS7" s="765"/>
      <c r="AT7" s="765"/>
      <c r="AU7" s="766" t="s">
        <v>527</v>
      </c>
      <c r="AV7" s="766"/>
      <c r="AW7" s="766"/>
      <c r="AX7" s="766"/>
      <c r="AY7" s="767"/>
      <c r="AZ7" s="203"/>
      <c r="BA7" s="203"/>
      <c r="BB7" s="203"/>
      <c r="BC7" s="203"/>
      <c r="BD7" s="203"/>
      <c r="BE7" s="204"/>
      <c r="BF7" s="204"/>
      <c r="BG7" s="204"/>
      <c r="BH7" s="204"/>
      <c r="BI7" s="204"/>
      <c r="BJ7" s="204"/>
      <c r="BK7" s="204"/>
      <c r="BL7" s="204"/>
      <c r="BM7" s="204"/>
      <c r="BN7" s="204"/>
      <c r="BO7" s="204"/>
      <c r="BP7" s="204"/>
      <c r="BQ7" s="210">
        <v>1</v>
      </c>
      <c r="BR7" s="211"/>
      <c r="BS7" s="758" t="s">
        <v>549</v>
      </c>
      <c r="BT7" s="759"/>
      <c r="BU7" s="759"/>
      <c r="BV7" s="759"/>
      <c r="BW7" s="759"/>
      <c r="BX7" s="759"/>
      <c r="BY7" s="759"/>
      <c r="BZ7" s="759"/>
      <c r="CA7" s="759"/>
      <c r="CB7" s="759"/>
      <c r="CC7" s="759"/>
      <c r="CD7" s="759"/>
      <c r="CE7" s="759"/>
      <c r="CF7" s="759"/>
      <c r="CG7" s="760"/>
      <c r="CH7" s="761">
        <v>3</v>
      </c>
      <c r="CI7" s="762"/>
      <c r="CJ7" s="762"/>
      <c r="CK7" s="762"/>
      <c r="CL7" s="763"/>
      <c r="CM7" s="761">
        <v>47</v>
      </c>
      <c r="CN7" s="762"/>
      <c r="CO7" s="762"/>
      <c r="CP7" s="762"/>
      <c r="CQ7" s="763"/>
      <c r="CR7" s="761">
        <v>19</v>
      </c>
      <c r="CS7" s="762"/>
      <c r="CT7" s="762"/>
      <c r="CU7" s="762"/>
      <c r="CV7" s="763"/>
      <c r="CW7" s="761">
        <v>13</v>
      </c>
      <c r="CX7" s="762"/>
      <c r="CY7" s="762"/>
      <c r="CZ7" s="762"/>
      <c r="DA7" s="763"/>
      <c r="DB7" s="761" t="s">
        <v>545</v>
      </c>
      <c r="DC7" s="762"/>
      <c r="DD7" s="762"/>
      <c r="DE7" s="762"/>
      <c r="DF7" s="763"/>
      <c r="DG7" s="761" t="s">
        <v>545</v>
      </c>
      <c r="DH7" s="762"/>
      <c r="DI7" s="762"/>
      <c r="DJ7" s="762"/>
      <c r="DK7" s="763"/>
      <c r="DL7" s="761" t="s">
        <v>545</v>
      </c>
      <c r="DM7" s="762"/>
      <c r="DN7" s="762"/>
      <c r="DO7" s="762"/>
      <c r="DP7" s="763"/>
      <c r="DQ7" s="761" t="s">
        <v>545</v>
      </c>
      <c r="DR7" s="762"/>
      <c r="DS7" s="762"/>
      <c r="DT7" s="762"/>
      <c r="DU7" s="763"/>
      <c r="DV7" s="742"/>
      <c r="DW7" s="743"/>
      <c r="DX7" s="743"/>
      <c r="DY7" s="743"/>
      <c r="DZ7" s="744"/>
      <c r="EA7" s="205"/>
    </row>
    <row r="8" spans="1:131" s="206" customFormat="1" ht="26.25" customHeight="1">
      <c r="A8" s="212">
        <v>2</v>
      </c>
      <c r="B8" s="745" t="s">
        <v>528</v>
      </c>
      <c r="C8" s="746"/>
      <c r="D8" s="746"/>
      <c r="E8" s="746"/>
      <c r="F8" s="746"/>
      <c r="G8" s="746"/>
      <c r="H8" s="746"/>
      <c r="I8" s="746"/>
      <c r="J8" s="746"/>
      <c r="K8" s="746"/>
      <c r="L8" s="746"/>
      <c r="M8" s="746"/>
      <c r="N8" s="746"/>
      <c r="O8" s="746"/>
      <c r="P8" s="747"/>
      <c r="Q8" s="748">
        <v>682</v>
      </c>
      <c r="R8" s="749"/>
      <c r="S8" s="749"/>
      <c r="T8" s="749"/>
      <c r="U8" s="750"/>
      <c r="V8" s="751">
        <v>662</v>
      </c>
      <c r="W8" s="749"/>
      <c r="X8" s="749"/>
      <c r="Y8" s="749"/>
      <c r="Z8" s="750"/>
      <c r="AA8" s="751">
        <v>20</v>
      </c>
      <c r="AB8" s="749"/>
      <c r="AC8" s="749"/>
      <c r="AD8" s="749"/>
      <c r="AE8" s="752"/>
      <c r="AF8" s="753">
        <v>20</v>
      </c>
      <c r="AG8" s="749"/>
      <c r="AH8" s="749"/>
      <c r="AI8" s="749"/>
      <c r="AJ8" s="752"/>
      <c r="AK8" s="754">
        <v>101</v>
      </c>
      <c r="AL8" s="755"/>
      <c r="AM8" s="755"/>
      <c r="AN8" s="755"/>
      <c r="AO8" s="755"/>
      <c r="AP8" s="755">
        <v>734</v>
      </c>
      <c r="AQ8" s="755"/>
      <c r="AR8" s="755"/>
      <c r="AS8" s="755"/>
      <c r="AT8" s="755"/>
      <c r="AU8" s="756"/>
      <c r="AV8" s="756"/>
      <c r="AW8" s="756"/>
      <c r="AX8" s="756"/>
      <c r="AY8" s="757"/>
      <c r="AZ8" s="203"/>
      <c r="BA8" s="203"/>
      <c r="BB8" s="203"/>
      <c r="BC8" s="203"/>
      <c r="BD8" s="203"/>
      <c r="BE8" s="204"/>
      <c r="BF8" s="204"/>
      <c r="BG8" s="204"/>
      <c r="BH8" s="204"/>
      <c r="BI8" s="204"/>
      <c r="BJ8" s="204"/>
      <c r="BK8" s="204"/>
      <c r="BL8" s="204"/>
      <c r="BM8" s="204"/>
      <c r="BN8" s="204"/>
      <c r="BO8" s="204"/>
      <c r="BP8" s="204"/>
      <c r="BQ8" s="213">
        <v>2</v>
      </c>
      <c r="BR8" s="214"/>
      <c r="BS8" s="758"/>
      <c r="BT8" s="759"/>
      <c r="BU8" s="759"/>
      <c r="BV8" s="759"/>
      <c r="BW8" s="759"/>
      <c r="BX8" s="759"/>
      <c r="BY8" s="759"/>
      <c r="BZ8" s="759"/>
      <c r="CA8" s="759"/>
      <c r="CB8" s="759"/>
      <c r="CC8" s="759"/>
      <c r="CD8" s="759"/>
      <c r="CE8" s="759"/>
      <c r="CF8" s="759"/>
      <c r="CG8" s="760"/>
      <c r="CH8" s="761"/>
      <c r="CI8" s="762"/>
      <c r="CJ8" s="762"/>
      <c r="CK8" s="762"/>
      <c r="CL8" s="763"/>
      <c r="CM8" s="761"/>
      <c r="CN8" s="762"/>
      <c r="CO8" s="762"/>
      <c r="CP8" s="762"/>
      <c r="CQ8" s="763"/>
      <c r="CR8" s="761"/>
      <c r="CS8" s="762"/>
      <c r="CT8" s="762"/>
      <c r="CU8" s="762"/>
      <c r="CV8" s="763"/>
      <c r="CW8" s="761"/>
      <c r="CX8" s="762"/>
      <c r="CY8" s="762"/>
      <c r="CZ8" s="762"/>
      <c r="DA8" s="763"/>
      <c r="DB8" s="761"/>
      <c r="DC8" s="762"/>
      <c r="DD8" s="762"/>
      <c r="DE8" s="762"/>
      <c r="DF8" s="763"/>
      <c r="DG8" s="761"/>
      <c r="DH8" s="762"/>
      <c r="DI8" s="762"/>
      <c r="DJ8" s="762"/>
      <c r="DK8" s="763"/>
      <c r="DL8" s="761"/>
      <c r="DM8" s="762"/>
      <c r="DN8" s="762"/>
      <c r="DO8" s="762"/>
      <c r="DP8" s="763"/>
      <c r="DQ8" s="761"/>
      <c r="DR8" s="762"/>
      <c r="DS8" s="762"/>
      <c r="DT8" s="762"/>
      <c r="DU8" s="763"/>
      <c r="DV8" s="768"/>
      <c r="DW8" s="769"/>
      <c r="DX8" s="769"/>
      <c r="DY8" s="769"/>
      <c r="DZ8" s="770"/>
      <c r="EA8" s="205"/>
    </row>
    <row r="9" spans="1:131" s="206" customFormat="1" ht="26.25" customHeight="1">
      <c r="A9" s="212">
        <v>3</v>
      </c>
      <c r="B9" s="745"/>
      <c r="C9" s="746"/>
      <c r="D9" s="746"/>
      <c r="E9" s="746"/>
      <c r="F9" s="746"/>
      <c r="G9" s="746"/>
      <c r="H9" s="746"/>
      <c r="I9" s="746"/>
      <c r="J9" s="746"/>
      <c r="K9" s="746"/>
      <c r="L9" s="746"/>
      <c r="M9" s="746"/>
      <c r="N9" s="746"/>
      <c r="O9" s="746"/>
      <c r="P9" s="747"/>
      <c r="Q9" s="771"/>
      <c r="R9" s="772"/>
      <c r="S9" s="772"/>
      <c r="T9" s="772"/>
      <c r="U9" s="772"/>
      <c r="V9" s="772"/>
      <c r="W9" s="772"/>
      <c r="X9" s="772"/>
      <c r="Y9" s="772"/>
      <c r="Z9" s="772"/>
      <c r="AA9" s="772"/>
      <c r="AB9" s="772"/>
      <c r="AC9" s="772"/>
      <c r="AD9" s="772"/>
      <c r="AE9" s="751"/>
      <c r="AF9" s="753"/>
      <c r="AG9" s="749"/>
      <c r="AH9" s="749"/>
      <c r="AI9" s="749"/>
      <c r="AJ9" s="752"/>
      <c r="AK9" s="754"/>
      <c r="AL9" s="755"/>
      <c r="AM9" s="755"/>
      <c r="AN9" s="755"/>
      <c r="AO9" s="755"/>
      <c r="AP9" s="755"/>
      <c r="AQ9" s="755"/>
      <c r="AR9" s="755"/>
      <c r="AS9" s="755"/>
      <c r="AT9" s="755"/>
      <c r="AU9" s="756"/>
      <c r="AV9" s="756"/>
      <c r="AW9" s="756"/>
      <c r="AX9" s="756"/>
      <c r="AY9" s="757"/>
      <c r="AZ9" s="203"/>
      <c r="BA9" s="203"/>
      <c r="BB9" s="203"/>
      <c r="BC9" s="203"/>
      <c r="BD9" s="203"/>
      <c r="BE9" s="204"/>
      <c r="BF9" s="204"/>
      <c r="BG9" s="204"/>
      <c r="BH9" s="204"/>
      <c r="BI9" s="204"/>
      <c r="BJ9" s="204"/>
      <c r="BK9" s="204"/>
      <c r="BL9" s="204"/>
      <c r="BM9" s="204"/>
      <c r="BN9" s="204"/>
      <c r="BO9" s="204"/>
      <c r="BP9" s="204"/>
      <c r="BQ9" s="213">
        <v>3</v>
      </c>
      <c r="BR9" s="214"/>
      <c r="BS9" s="758"/>
      <c r="BT9" s="759"/>
      <c r="BU9" s="759"/>
      <c r="BV9" s="759"/>
      <c r="BW9" s="759"/>
      <c r="BX9" s="759"/>
      <c r="BY9" s="759"/>
      <c r="BZ9" s="759"/>
      <c r="CA9" s="759"/>
      <c r="CB9" s="759"/>
      <c r="CC9" s="759"/>
      <c r="CD9" s="759"/>
      <c r="CE9" s="759"/>
      <c r="CF9" s="759"/>
      <c r="CG9" s="760"/>
      <c r="CH9" s="761"/>
      <c r="CI9" s="762"/>
      <c r="CJ9" s="762"/>
      <c r="CK9" s="762"/>
      <c r="CL9" s="763"/>
      <c r="CM9" s="761"/>
      <c r="CN9" s="762"/>
      <c r="CO9" s="762"/>
      <c r="CP9" s="762"/>
      <c r="CQ9" s="763"/>
      <c r="CR9" s="761"/>
      <c r="CS9" s="762"/>
      <c r="CT9" s="762"/>
      <c r="CU9" s="762"/>
      <c r="CV9" s="763"/>
      <c r="CW9" s="761"/>
      <c r="CX9" s="762"/>
      <c r="CY9" s="762"/>
      <c r="CZ9" s="762"/>
      <c r="DA9" s="763"/>
      <c r="DB9" s="761"/>
      <c r="DC9" s="762"/>
      <c r="DD9" s="762"/>
      <c r="DE9" s="762"/>
      <c r="DF9" s="763"/>
      <c r="DG9" s="761"/>
      <c r="DH9" s="762"/>
      <c r="DI9" s="762"/>
      <c r="DJ9" s="762"/>
      <c r="DK9" s="763"/>
      <c r="DL9" s="761"/>
      <c r="DM9" s="762"/>
      <c r="DN9" s="762"/>
      <c r="DO9" s="762"/>
      <c r="DP9" s="763"/>
      <c r="DQ9" s="761"/>
      <c r="DR9" s="762"/>
      <c r="DS9" s="762"/>
      <c r="DT9" s="762"/>
      <c r="DU9" s="763"/>
      <c r="DV9" s="768"/>
      <c r="DW9" s="769"/>
      <c r="DX9" s="769"/>
      <c r="DY9" s="769"/>
      <c r="DZ9" s="770"/>
      <c r="EA9" s="205"/>
    </row>
    <row r="10" spans="1:131" s="206" customFormat="1" ht="26.25" customHeight="1">
      <c r="A10" s="212">
        <v>4</v>
      </c>
      <c r="B10" s="745"/>
      <c r="C10" s="746"/>
      <c r="D10" s="746"/>
      <c r="E10" s="746"/>
      <c r="F10" s="746"/>
      <c r="G10" s="746"/>
      <c r="H10" s="746"/>
      <c r="I10" s="746"/>
      <c r="J10" s="746"/>
      <c r="K10" s="746"/>
      <c r="L10" s="746"/>
      <c r="M10" s="746"/>
      <c r="N10" s="746"/>
      <c r="O10" s="746"/>
      <c r="P10" s="747"/>
      <c r="Q10" s="771"/>
      <c r="R10" s="772"/>
      <c r="S10" s="772"/>
      <c r="T10" s="772"/>
      <c r="U10" s="772"/>
      <c r="V10" s="772"/>
      <c r="W10" s="772"/>
      <c r="X10" s="772"/>
      <c r="Y10" s="772"/>
      <c r="Z10" s="772"/>
      <c r="AA10" s="772"/>
      <c r="AB10" s="772"/>
      <c r="AC10" s="772"/>
      <c r="AD10" s="772"/>
      <c r="AE10" s="751"/>
      <c r="AF10" s="753"/>
      <c r="AG10" s="749"/>
      <c r="AH10" s="749"/>
      <c r="AI10" s="749"/>
      <c r="AJ10" s="752"/>
      <c r="AK10" s="754"/>
      <c r="AL10" s="755"/>
      <c r="AM10" s="755"/>
      <c r="AN10" s="755"/>
      <c r="AO10" s="755"/>
      <c r="AP10" s="755"/>
      <c r="AQ10" s="755"/>
      <c r="AR10" s="755"/>
      <c r="AS10" s="755"/>
      <c r="AT10" s="755"/>
      <c r="AU10" s="756"/>
      <c r="AV10" s="756"/>
      <c r="AW10" s="756"/>
      <c r="AX10" s="756"/>
      <c r="AY10" s="757"/>
      <c r="AZ10" s="203"/>
      <c r="BA10" s="203"/>
      <c r="BB10" s="203"/>
      <c r="BC10" s="203"/>
      <c r="BD10" s="203"/>
      <c r="BE10" s="204"/>
      <c r="BF10" s="204"/>
      <c r="BG10" s="204"/>
      <c r="BH10" s="204"/>
      <c r="BI10" s="204"/>
      <c r="BJ10" s="204"/>
      <c r="BK10" s="204"/>
      <c r="BL10" s="204"/>
      <c r="BM10" s="204"/>
      <c r="BN10" s="204"/>
      <c r="BO10" s="204"/>
      <c r="BP10" s="204"/>
      <c r="BQ10" s="213">
        <v>4</v>
      </c>
      <c r="BR10" s="214"/>
      <c r="BS10" s="758"/>
      <c r="BT10" s="759"/>
      <c r="BU10" s="759"/>
      <c r="BV10" s="759"/>
      <c r="BW10" s="759"/>
      <c r="BX10" s="759"/>
      <c r="BY10" s="759"/>
      <c r="BZ10" s="759"/>
      <c r="CA10" s="759"/>
      <c r="CB10" s="759"/>
      <c r="CC10" s="759"/>
      <c r="CD10" s="759"/>
      <c r="CE10" s="759"/>
      <c r="CF10" s="759"/>
      <c r="CG10" s="760"/>
      <c r="CH10" s="761"/>
      <c r="CI10" s="762"/>
      <c r="CJ10" s="762"/>
      <c r="CK10" s="762"/>
      <c r="CL10" s="763"/>
      <c r="CM10" s="761"/>
      <c r="CN10" s="762"/>
      <c r="CO10" s="762"/>
      <c r="CP10" s="762"/>
      <c r="CQ10" s="763"/>
      <c r="CR10" s="761"/>
      <c r="CS10" s="762"/>
      <c r="CT10" s="762"/>
      <c r="CU10" s="762"/>
      <c r="CV10" s="763"/>
      <c r="CW10" s="761"/>
      <c r="CX10" s="762"/>
      <c r="CY10" s="762"/>
      <c r="CZ10" s="762"/>
      <c r="DA10" s="763"/>
      <c r="DB10" s="761"/>
      <c r="DC10" s="762"/>
      <c r="DD10" s="762"/>
      <c r="DE10" s="762"/>
      <c r="DF10" s="763"/>
      <c r="DG10" s="761"/>
      <c r="DH10" s="762"/>
      <c r="DI10" s="762"/>
      <c r="DJ10" s="762"/>
      <c r="DK10" s="763"/>
      <c r="DL10" s="761"/>
      <c r="DM10" s="762"/>
      <c r="DN10" s="762"/>
      <c r="DO10" s="762"/>
      <c r="DP10" s="763"/>
      <c r="DQ10" s="761"/>
      <c r="DR10" s="762"/>
      <c r="DS10" s="762"/>
      <c r="DT10" s="762"/>
      <c r="DU10" s="763"/>
      <c r="DV10" s="768"/>
      <c r="DW10" s="769"/>
      <c r="DX10" s="769"/>
      <c r="DY10" s="769"/>
      <c r="DZ10" s="770"/>
      <c r="EA10" s="205"/>
    </row>
    <row r="11" spans="1:131" s="206" customFormat="1" ht="26.25" customHeight="1">
      <c r="A11" s="212">
        <v>5</v>
      </c>
      <c r="B11" s="745"/>
      <c r="C11" s="746"/>
      <c r="D11" s="746"/>
      <c r="E11" s="746"/>
      <c r="F11" s="746"/>
      <c r="G11" s="746"/>
      <c r="H11" s="746"/>
      <c r="I11" s="746"/>
      <c r="J11" s="746"/>
      <c r="K11" s="746"/>
      <c r="L11" s="746"/>
      <c r="M11" s="746"/>
      <c r="N11" s="746"/>
      <c r="O11" s="746"/>
      <c r="P11" s="747"/>
      <c r="Q11" s="771"/>
      <c r="R11" s="772"/>
      <c r="S11" s="772"/>
      <c r="T11" s="772"/>
      <c r="U11" s="772"/>
      <c r="V11" s="772"/>
      <c r="W11" s="772"/>
      <c r="X11" s="772"/>
      <c r="Y11" s="772"/>
      <c r="Z11" s="772"/>
      <c r="AA11" s="772"/>
      <c r="AB11" s="772"/>
      <c r="AC11" s="772"/>
      <c r="AD11" s="772"/>
      <c r="AE11" s="751"/>
      <c r="AF11" s="753"/>
      <c r="AG11" s="749"/>
      <c r="AH11" s="749"/>
      <c r="AI11" s="749"/>
      <c r="AJ11" s="752"/>
      <c r="AK11" s="754"/>
      <c r="AL11" s="755"/>
      <c r="AM11" s="755"/>
      <c r="AN11" s="755"/>
      <c r="AO11" s="755"/>
      <c r="AP11" s="755"/>
      <c r="AQ11" s="755"/>
      <c r="AR11" s="755"/>
      <c r="AS11" s="755"/>
      <c r="AT11" s="755"/>
      <c r="AU11" s="756"/>
      <c r="AV11" s="756"/>
      <c r="AW11" s="756"/>
      <c r="AX11" s="756"/>
      <c r="AY11" s="757"/>
      <c r="AZ11" s="203"/>
      <c r="BA11" s="203"/>
      <c r="BB11" s="203"/>
      <c r="BC11" s="203"/>
      <c r="BD11" s="203"/>
      <c r="BE11" s="204"/>
      <c r="BF11" s="204"/>
      <c r="BG11" s="204"/>
      <c r="BH11" s="204"/>
      <c r="BI11" s="204"/>
      <c r="BJ11" s="204"/>
      <c r="BK11" s="204"/>
      <c r="BL11" s="204"/>
      <c r="BM11" s="204"/>
      <c r="BN11" s="204"/>
      <c r="BO11" s="204"/>
      <c r="BP11" s="204"/>
      <c r="BQ11" s="213">
        <v>5</v>
      </c>
      <c r="BR11" s="214"/>
      <c r="BS11" s="758"/>
      <c r="BT11" s="759"/>
      <c r="BU11" s="759"/>
      <c r="BV11" s="759"/>
      <c r="BW11" s="759"/>
      <c r="BX11" s="759"/>
      <c r="BY11" s="759"/>
      <c r="BZ11" s="759"/>
      <c r="CA11" s="759"/>
      <c r="CB11" s="759"/>
      <c r="CC11" s="759"/>
      <c r="CD11" s="759"/>
      <c r="CE11" s="759"/>
      <c r="CF11" s="759"/>
      <c r="CG11" s="760"/>
      <c r="CH11" s="761"/>
      <c r="CI11" s="762"/>
      <c r="CJ11" s="762"/>
      <c r="CK11" s="762"/>
      <c r="CL11" s="763"/>
      <c r="CM11" s="761"/>
      <c r="CN11" s="762"/>
      <c r="CO11" s="762"/>
      <c r="CP11" s="762"/>
      <c r="CQ11" s="763"/>
      <c r="CR11" s="761"/>
      <c r="CS11" s="762"/>
      <c r="CT11" s="762"/>
      <c r="CU11" s="762"/>
      <c r="CV11" s="763"/>
      <c r="CW11" s="761"/>
      <c r="CX11" s="762"/>
      <c r="CY11" s="762"/>
      <c r="CZ11" s="762"/>
      <c r="DA11" s="763"/>
      <c r="DB11" s="761"/>
      <c r="DC11" s="762"/>
      <c r="DD11" s="762"/>
      <c r="DE11" s="762"/>
      <c r="DF11" s="763"/>
      <c r="DG11" s="761"/>
      <c r="DH11" s="762"/>
      <c r="DI11" s="762"/>
      <c r="DJ11" s="762"/>
      <c r="DK11" s="763"/>
      <c r="DL11" s="761"/>
      <c r="DM11" s="762"/>
      <c r="DN11" s="762"/>
      <c r="DO11" s="762"/>
      <c r="DP11" s="763"/>
      <c r="DQ11" s="761"/>
      <c r="DR11" s="762"/>
      <c r="DS11" s="762"/>
      <c r="DT11" s="762"/>
      <c r="DU11" s="763"/>
      <c r="DV11" s="768"/>
      <c r="DW11" s="769"/>
      <c r="DX11" s="769"/>
      <c r="DY11" s="769"/>
      <c r="DZ11" s="770"/>
      <c r="EA11" s="205"/>
    </row>
    <row r="12" spans="1:131" s="206" customFormat="1" ht="26.25" customHeight="1">
      <c r="A12" s="212">
        <v>6</v>
      </c>
      <c r="B12" s="745"/>
      <c r="C12" s="746"/>
      <c r="D12" s="746"/>
      <c r="E12" s="746"/>
      <c r="F12" s="746"/>
      <c r="G12" s="746"/>
      <c r="H12" s="746"/>
      <c r="I12" s="746"/>
      <c r="J12" s="746"/>
      <c r="K12" s="746"/>
      <c r="L12" s="746"/>
      <c r="M12" s="746"/>
      <c r="N12" s="746"/>
      <c r="O12" s="746"/>
      <c r="P12" s="747"/>
      <c r="Q12" s="771"/>
      <c r="R12" s="772"/>
      <c r="S12" s="772"/>
      <c r="T12" s="772"/>
      <c r="U12" s="772"/>
      <c r="V12" s="772"/>
      <c r="W12" s="772"/>
      <c r="X12" s="772"/>
      <c r="Y12" s="772"/>
      <c r="Z12" s="772"/>
      <c r="AA12" s="772"/>
      <c r="AB12" s="772"/>
      <c r="AC12" s="772"/>
      <c r="AD12" s="772"/>
      <c r="AE12" s="751"/>
      <c r="AF12" s="753"/>
      <c r="AG12" s="749"/>
      <c r="AH12" s="749"/>
      <c r="AI12" s="749"/>
      <c r="AJ12" s="752"/>
      <c r="AK12" s="754"/>
      <c r="AL12" s="755"/>
      <c r="AM12" s="755"/>
      <c r="AN12" s="755"/>
      <c r="AO12" s="755"/>
      <c r="AP12" s="755"/>
      <c r="AQ12" s="755"/>
      <c r="AR12" s="755"/>
      <c r="AS12" s="755"/>
      <c r="AT12" s="755"/>
      <c r="AU12" s="756"/>
      <c r="AV12" s="756"/>
      <c r="AW12" s="756"/>
      <c r="AX12" s="756"/>
      <c r="AY12" s="757"/>
      <c r="AZ12" s="203"/>
      <c r="BA12" s="203"/>
      <c r="BB12" s="203"/>
      <c r="BC12" s="203"/>
      <c r="BD12" s="203"/>
      <c r="BE12" s="204"/>
      <c r="BF12" s="204"/>
      <c r="BG12" s="204"/>
      <c r="BH12" s="204"/>
      <c r="BI12" s="204"/>
      <c r="BJ12" s="204"/>
      <c r="BK12" s="204"/>
      <c r="BL12" s="204"/>
      <c r="BM12" s="204"/>
      <c r="BN12" s="204"/>
      <c r="BO12" s="204"/>
      <c r="BP12" s="204"/>
      <c r="BQ12" s="213">
        <v>6</v>
      </c>
      <c r="BR12" s="214"/>
      <c r="BS12" s="758"/>
      <c r="BT12" s="759"/>
      <c r="BU12" s="759"/>
      <c r="BV12" s="759"/>
      <c r="BW12" s="759"/>
      <c r="BX12" s="759"/>
      <c r="BY12" s="759"/>
      <c r="BZ12" s="759"/>
      <c r="CA12" s="759"/>
      <c r="CB12" s="759"/>
      <c r="CC12" s="759"/>
      <c r="CD12" s="759"/>
      <c r="CE12" s="759"/>
      <c r="CF12" s="759"/>
      <c r="CG12" s="760"/>
      <c r="CH12" s="761"/>
      <c r="CI12" s="762"/>
      <c r="CJ12" s="762"/>
      <c r="CK12" s="762"/>
      <c r="CL12" s="763"/>
      <c r="CM12" s="761"/>
      <c r="CN12" s="762"/>
      <c r="CO12" s="762"/>
      <c r="CP12" s="762"/>
      <c r="CQ12" s="763"/>
      <c r="CR12" s="761"/>
      <c r="CS12" s="762"/>
      <c r="CT12" s="762"/>
      <c r="CU12" s="762"/>
      <c r="CV12" s="763"/>
      <c r="CW12" s="761"/>
      <c r="CX12" s="762"/>
      <c r="CY12" s="762"/>
      <c r="CZ12" s="762"/>
      <c r="DA12" s="763"/>
      <c r="DB12" s="761"/>
      <c r="DC12" s="762"/>
      <c r="DD12" s="762"/>
      <c r="DE12" s="762"/>
      <c r="DF12" s="763"/>
      <c r="DG12" s="761"/>
      <c r="DH12" s="762"/>
      <c r="DI12" s="762"/>
      <c r="DJ12" s="762"/>
      <c r="DK12" s="763"/>
      <c r="DL12" s="761"/>
      <c r="DM12" s="762"/>
      <c r="DN12" s="762"/>
      <c r="DO12" s="762"/>
      <c r="DP12" s="763"/>
      <c r="DQ12" s="761"/>
      <c r="DR12" s="762"/>
      <c r="DS12" s="762"/>
      <c r="DT12" s="762"/>
      <c r="DU12" s="763"/>
      <c r="DV12" s="768"/>
      <c r="DW12" s="769"/>
      <c r="DX12" s="769"/>
      <c r="DY12" s="769"/>
      <c r="DZ12" s="770"/>
      <c r="EA12" s="205"/>
    </row>
    <row r="13" spans="1:131" s="206" customFormat="1" ht="26.25" customHeight="1">
      <c r="A13" s="212">
        <v>7</v>
      </c>
      <c r="B13" s="745"/>
      <c r="C13" s="746"/>
      <c r="D13" s="746"/>
      <c r="E13" s="746"/>
      <c r="F13" s="746"/>
      <c r="G13" s="746"/>
      <c r="H13" s="746"/>
      <c r="I13" s="746"/>
      <c r="J13" s="746"/>
      <c r="K13" s="746"/>
      <c r="L13" s="746"/>
      <c r="M13" s="746"/>
      <c r="N13" s="746"/>
      <c r="O13" s="746"/>
      <c r="P13" s="747"/>
      <c r="Q13" s="771"/>
      <c r="R13" s="772"/>
      <c r="S13" s="772"/>
      <c r="T13" s="772"/>
      <c r="U13" s="772"/>
      <c r="V13" s="772"/>
      <c r="W13" s="772"/>
      <c r="X13" s="772"/>
      <c r="Y13" s="772"/>
      <c r="Z13" s="772"/>
      <c r="AA13" s="772"/>
      <c r="AB13" s="772"/>
      <c r="AC13" s="772"/>
      <c r="AD13" s="772"/>
      <c r="AE13" s="751"/>
      <c r="AF13" s="753"/>
      <c r="AG13" s="749"/>
      <c r="AH13" s="749"/>
      <c r="AI13" s="749"/>
      <c r="AJ13" s="752"/>
      <c r="AK13" s="754"/>
      <c r="AL13" s="755"/>
      <c r="AM13" s="755"/>
      <c r="AN13" s="755"/>
      <c r="AO13" s="755"/>
      <c r="AP13" s="755"/>
      <c r="AQ13" s="755"/>
      <c r="AR13" s="755"/>
      <c r="AS13" s="755"/>
      <c r="AT13" s="755"/>
      <c r="AU13" s="756"/>
      <c r="AV13" s="756"/>
      <c r="AW13" s="756"/>
      <c r="AX13" s="756"/>
      <c r="AY13" s="757"/>
      <c r="AZ13" s="203"/>
      <c r="BA13" s="203"/>
      <c r="BB13" s="203"/>
      <c r="BC13" s="203"/>
      <c r="BD13" s="203"/>
      <c r="BE13" s="204"/>
      <c r="BF13" s="204"/>
      <c r="BG13" s="204"/>
      <c r="BH13" s="204"/>
      <c r="BI13" s="204"/>
      <c r="BJ13" s="204"/>
      <c r="BK13" s="204"/>
      <c r="BL13" s="204"/>
      <c r="BM13" s="204"/>
      <c r="BN13" s="204"/>
      <c r="BO13" s="204"/>
      <c r="BP13" s="204"/>
      <c r="BQ13" s="213">
        <v>7</v>
      </c>
      <c r="BR13" s="214"/>
      <c r="BS13" s="758"/>
      <c r="BT13" s="759"/>
      <c r="BU13" s="759"/>
      <c r="BV13" s="759"/>
      <c r="BW13" s="759"/>
      <c r="BX13" s="759"/>
      <c r="BY13" s="759"/>
      <c r="BZ13" s="759"/>
      <c r="CA13" s="759"/>
      <c r="CB13" s="759"/>
      <c r="CC13" s="759"/>
      <c r="CD13" s="759"/>
      <c r="CE13" s="759"/>
      <c r="CF13" s="759"/>
      <c r="CG13" s="760"/>
      <c r="CH13" s="761"/>
      <c r="CI13" s="762"/>
      <c r="CJ13" s="762"/>
      <c r="CK13" s="762"/>
      <c r="CL13" s="763"/>
      <c r="CM13" s="761"/>
      <c r="CN13" s="762"/>
      <c r="CO13" s="762"/>
      <c r="CP13" s="762"/>
      <c r="CQ13" s="763"/>
      <c r="CR13" s="761"/>
      <c r="CS13" s="762"/>
      <c r="CT13" s="762"/>
      <c r="CU13" s="762"/>
      <c r="CV13" s="763"/>
      <c r="CW13" s="761"/>
      <c r="CX13" s="762"/>
      <c r="CY13" s="762"/>
      <c r="CZ13" s="762"/>
      <c r="DA13" s="763"/>
      <c r="DB13" s="761"/>
      <c r="DC13" s="762"/>
      <c r="DD13" s="762"/>
      <c r="DE13" s="762"/>
      <c r="DF13" s="763"/>
      <c r="DG13" s="761"/>
      <c r="DH13" s="762"/>
      <c r="DI13" s="762"/>
      <c r="DJ13" s="762"/>
      <c r="DK13" s="763"/>
      <c r="DL13" s="761"/>
      <c r="DM13" s="762"/>
      <c r="DN13" s="762"/>
      <c r="DO13" s="762"/>
      <c r="DP13" s="763"/>
      <c r="DQ13" s="761"/>
      <c r="DR13" s="762"/>
      <c r="DS13" s="762"/>
      <c r="DT13" s="762"/>
      <c r="DU13" s="763"/>
      <c r="DV13" s="768"/>
      <c r="DW13" s="769"/>
      <c r="DX13" s="769"/>
      <c r="DY13" s="769"/>
      <c r="DZ13" s="770"/>
      <c r="EA13" s="205"/>
    </row>
    <row r="14" spans="1:131" s="206" customFormat="1" ht="26.25" customHeight="1">
      <c r="A14" s="212">
        <v>8</v>
      </c>
      <c r="B14" s="745"/>
      <c r="C14" s="746"/>
      <c r="D14" s="746"/>
      <c r="E14" s="746"/>
      <c r="F14" s="746"/>
      <c r="G14" s="746"/>
      <c r="H14" s="746"/>
      <c r="I14" s="746"/>
      <c r="J14" s="746"/>
      <c r="K14" s="746"/>
      <c r="L14" s="746"/>
      <c r="M14" s="746"/>
      <c r="N14" s="746"/>
      <c r="O14" s="746"/>
      <c r="P14" s="747"/>
      <c r="Q14" s="771"/>
      <c r="R14" s="772"/>
      <c r="S14" s="772"/>
      <c r="T14" s="772"/>
      <c r="U14" s="772"/>
      <c r="V14" s="772"/>
      <c r="W14" s="772"/>
      <c r="X14" s="772"/>
      <c r="Y14" s="772"/>
      <c r="Z14" s="772"/>
      <c r="AA14" s="772"/>
      <c r="AB14" s="772"/>
      <c r="AC14" s="772"/>
      <c r="AD14" s="772"/>
      <c r="AE14" s="751"/>
      <c r="AF14" s="753"/>
      <c r="AG14" s="749"/>
      <c r="AH14" s="749"/>
      <c r="AI14" s="749"/>
      <c r="AJ14" s="752"/>
      <c r="AK14" s="754"/>
      <c r="AL14" s="755"/>
      <c r="AM14" s="755"/>
      <c r="AN14" s="755"/>
      <c r="AO14" s="755"/>
      <c r="AP14" s="755"/>
      <c r="AQ14" s="755"/>
      <c r="AR14" s="755"/>
      <c r="AS14" s="755"/>
      <c r="AT14" s="755"/>
      <c r="AU14" s="756"/>
      <c r="AV14" s="756"/>
      <c r="AW14" s="756"/>
      <c r="AX14" s="756"/>
      <c r="AY14" s="757"/>
      <c r="AZ14" s="203"/>
      <c r="BA14" s="203"/>
      <c r="BB14" s="203"/>
      <c r="BC14" s="203"/>
      <c r="BD14" s="203"/>
      <c r="BE14" s="204"/>
      <c r="BF14" s="204"/>
      <c r="BG14" s="204"/>
      <c r="BH14" s="204"/>
      <c r="BI14" s="204"/>
      <c r="BJ14" s="204"/>
      <c r="BK14" s="204"/>
      <c r="BL14" s="204"/>
      <c r="BM14" s="204"/>
      <c r="BN14" s="204"/>
      <c r="BO14" s="204"/>
      <c r="BP14" s="204"/>
      <c r="BQ14" s="213">
        <v>8</v>
      </c>
      <c r="BR14" s="214"/>
      <c r="BS14" s="758"/>
      <c r="BT14" s="759"/>
      <c r="BU14" s="759"/>
      <c r="BV14" s="759"/>
      <c r="BW14" s="759"/>
      <c r="BX14" s="759"/>
      <c r="BY14" s="759"/>
      <c r="BZ14" s="759"/>
      <c r="CA14" s="759"/>
      <c r="CB14" s="759"/>
      <c r="CC14" s="759"/>
      <c r="CD14" s="759"/>
      <c r="CE14" s="759"/>
      <c r="CF14" s="759"/>
      <c r="CG14" s="760"/>
      <c r="CH14" s="761"/>
      <c r="CI14" s="762"/>
      <c r="CJ14" s="762"/>
      <c r="CK14" s="762"/>
      <c r="CL14" s="763"/>
      <c r="CM14" s="761"/>
      <c r="CN14" s="762"/>
      <c r="CO14" s="762"/>
      <c r="CP14" s="762"/>
      <c r="CQ14" s="763"/>
      <c r="CR14" s="761"/>
      <c r="CS14" s="762"/>
      <c r="CT14" s="762"/>
      <c r="CU14" s="762"/>
      <c r="CV14" s="763"/>
      <c r="CW14" s="761"/>
      <c r="CX14" s="762"/>
      <c r="CY14" s="762"/>
      <c r="CZ14" s="762"/>
      <c r="DA14" s="763"/>
      <c r="DB14" s="761"/>
      <c r="DC14" s="762"/>
      <c r="DD14" s="762"/>
      <c r="DE14" s="762"/>
      <c r="DF14" s="763"/>
      <c r="DG14" s="761"/>
      <c r="DH14" s="762"/>
      <c r="DI14" s="762"/>
      <c r="DJ14" s="762"/>
      <c r="DK14" s="763"/>
      <c r="DL14" s="761"/>
      <c r="DM14" s="762"/>
      <c r="DN14" s="762"/>
      <c r="DO14" s="762"/>
      <c r="DP14" s="763"/>
      <c r="DQ14" s="761"/>
      <c r="DR14" s="762"/>
      <c r="DS14" s="762"/>
      <c r="DT14" s="762"/>
      <c r="DU14" s="763"/>
      <c r="DV14" s="768"/>
      <c r="DW14" s="769"/>
      <c r="DX14" s="769"/>
      <c r="DY14" s="769"/>
      <c r="DZ14" s="770"/>
      <c r="EA14" s="205"/>
    </row>
    <row r="15" spans="1:131" s="206" customFormat="1" ht="26.25" customHeight="1">
      <c r="A15" s="212">
        <v>9</v>
      </c>
      <c r="B15" s="745"/>
      <c r="C15" s="746"/>
      <c r="D15" s="746"/>
      <c r="E15" s="746"/>
      <c r="F15" s="746"/>
      <c r="G15" s="746"/>
      <c r="H15" s="746"/>
      <c r="I15" s="746"/>
      <c r="J15" s="746"/>
      <c r="K15" s="746"/>
      <c r="L15" s="746"/>
      <c r="M15" s="746"/>
      <c r="N15" s="746"/>
      <c r="O15" s="746"/>
      <c r="P15" s="747"/>
      <c r="Q15" s="771"/>
      <c r="R15" s="772"/>
      <c r="S15" s="772"/>
      <c r="T15" s="772"/>
      <c r="U15" s="772"/>
      <c r="V15" s="772"/>
      <c r="W15" s="772"/>
      <c r="X15" s="772"/>
      <c r="Y15" s="772"/>
      <c r="Z15" s="772"/>
      <c r="AA15" s="772"/>
      <c r="AB15" s="772"/>
      <c r="AC15" s="772"/>
      <c r="AD15" s="772"/>
      <c r="AE15" s="751"/>
      <c r="AF15" s="753"/>
      <c r="AG15" s="749"/>
      <c r="AH15" s="749"/>
      <c r="AI15" s="749"/>
      <c r="AJ15" s="752"/>
      <c r="AK15" s="754"/>
      <c r="AL15" s="755"/>
      <c r="AM15" s="755"/>
      <c r="AN15" s="755"/>
      <c r="AO15" s="755"/>
      <c r="AP15" s="755"/>
      <c r="AQ15" s="755"/>
      <c r="AR15" s="755"/>
      <c r="AS15" s="755"/>
      <c r="AT15" s="755"/>
      <c r="AU15" s="756"/>
      <c r="AV15" s="756"/>
      <c r="AW15" s="756"/>
      <c r="AX15" s="756"/>
      <c r="AY15" s="757"/>
      <c r="AZ15" s="203"/>
      <c r="BA15" s="203"/>
      <c r="BB15" s="203"/>
      <c r="BC15" s="203"/>
      <c r="BD15" s="203"/>
      <c r="BE15" s="204"/>
      <c r="BF15" s="204"/>
      <c r="BG15" s="204"/>
      <c r="BH15" s="204"/>
      <c r="BI15" s="204"/>
      <c r="BJ15" s="204"/>
      <c r="BK15" s="204"/>
      <c r="BL15" s="204"/>
      <c r="BM15" s="204"/>
      <c r="BN15" s="204"/>
      <c r="BO15" s="204"/>
      <c r="BP15" s="204"/>
      <c r="BQ15" s="213">
        <v>9</v>
      </c>
      <c r="BR15" s="214"/>
      <c r="BS15" s="758"/>
      <c r="BT15" s="759"/>
      <c r="BU15" s="759"/>
      <c r="BV15" s="759"/>
      <c r="BW15" s="759"/>
      <c r="BX15" s="759"/>
      <c r="BY15" s="759"/>
      <c r="BZ15" s="759"/>
      <c r="CA15" s="759"/>
      <c r="CB15" s="759"/>
      <c r="CC15" s="759"/>
      <c r="CD15" s="759"/>
      <c r="CE15" s="759"/>
      <c r="CF15" s="759"/>
      <c r="CG15" s="760"/>
      <c r="CH15" s="761"/>
      <c r="CI15" s="762"/>
      <c r="CJ15" s="762"/>
      <c r="CK15" s="762"/>
      <c r="CL15" s="763"/>
      <c r="CM15" s="761"/>
      <c r="CN15" s="762"/>
      <c r="CO15" s="762"/>
      <c r="CP15" s="762"/>
      <c r="CQ15" s="763"/>
      <c r="CR15" s="761"/>
      <c r="CS15" s="762"/>
      <c r="CT15" s="762"/>
      <c r="CU15" s="762"/>
      <c r="CV15" s="763"/>
      <c r="CW15" s="761"/>
      <c r="CX15" s="762"/>
      <c r="CY15" s="762"/>
      <c r="CZ15" s="762"/>
      <c r="DA15" s="763"/>
      <c r="DB15" s="761"/>
      <c r="DC15" s="762"/>
      <c r="DD15" s="762"/>
      <c r="DE15" s="762"/>
      <c r="DF15" s="763"/>
      <c r="DG15" s="761"/>
      <c r="DH15" s="762"/>
      <c r="DI15" s="762"/>
      <c r="DJ15" s="762"/>
      <c r="DK15" s="763"/>
      <c r="DL15" s="761"/>
      <c r="DM15" s="762"/>
      <c r="DN15" s="762"/>
      <c r="DO15" s="762"/>
      <c r="DP15" s="763"/>
      <c r="DQ15" s="761"/>
      <c r="DR15" s="762"/>
      <c r="DS15" s="762"/>
      <c r="DT15" s="762"/>
      <c r="DU15" s="763"/>
      <c r="DV15" s="768"/>
      <c r="DW15" s="769"/>
      <c r="DX15" s="769"/>
      <c r="DY15" s="769"/>
      <c r="DZ15" s="770"/>
      <c r="EA15" s="205"/>
    </row>
    <row r="16" spans="1:131" s="206" customFormat="1" ht="26.25" customHeight="1">
      <c r="A16" s="212">
        <v>10</v>
      </c>
      <c r="B16" s="745"/>
      <c r="C16" s="746"/>
      <c r="D16" s="746"/>
      <c r="E16" s="746"/>
      <c r="F16" s="746"/>
      <c r="G16" s="746"/>
      <c r="H16" s="746"/>
      <c r="I16" s="746"/>
      <c r="J16" s="746"/>
      <c r="K16" s="746"/>
      <c r="L16" s="746"/>
      <c r="M16" s="746"/>
      <c r="N16" s="746"/>
      <c r="O16" s="746"/>
      <c r="P16" s="747"/>
      <c r="Q16" s="771"/>
      <c r="R16" s="772"/>
      <c r="S16" s="772"/>
      <c r="T16" s="772"/>
      <c r="U16" s="772"/>
      <c r="V16" s="772"/>
      <c r="W16" s="772"/>
      <c r="X16" s="772"/>
      <c r="Y16" s="772"/>
      <c r="Z16" s="772"/>
      <c r="AA16" s="772"/>
      <c r="AB16" s="772"/>
      <c r="AC16" s="772"/>
      <c r="AD16" s="772"/>
      <c r="AE16" s="751"/>
      <c r="AF16" s="753"/>
      <c r="AG16" s="749"/>
      <c r="AH16" s="749"/>
      <c r="AI16" s="749"/>
      <c r="AJ16" s="752"/>
      <c r="AK16" s="754"/>
      <c r="AL16" s="755"/>
      <c r="AM16" s="755"/>
      <c r="AN16" s="755"/>
      <c r="AO16" s="755"/>
      <c r="AP16" s="755"/>
      <c r="AQ16" s="755"/>
      <c r="AR16" s="755"/>
      <c r="AS16" s="755"/>
      <c r="AT16" s="755"/>
      <c r="AU16" s="756"/>
      <c r="AV16" s="756"/>
      <c r="AW16" s="756"/>
      <c r="AX16" s="756"/>
      <c r="AY16" s="757"/>
      <c r="AZ16" s="203"/>
      <c r="BA16" s="203"/>
      <c r="BB16" s="203"/>
      <c r="BC16" s="203"/>
      <c r="BD16" s="203"/>
      <c r="BE16" s="204"/>
      <c r="BF16" s="204"/>
      <c r="BG16" s="204"/>
      <c r="BH16" s="204"/>
      <c r="BI16" s="204"/>
      <c r="BJ16" s="204"/>
      <c r="BK16" s="204"/>
      <c r="BL16" s="204"/>
      <c r="BM16" s="204"/>
      <c r="BN16" s="204"/>
      <c r="BO16" s="204"/>
      <c r="BP16" s="204"/>
      <c r="BQ16" s="213">
        <v>10</v>
      </c>
      <c r="BR16" s="214"/>
      <c r="BS16" s="758"/>
      <c r="BT16" s="759"/>
      <c r="BU16" s="759"/>
      <c r="BV16" s="759"/>
      <c r="BW16" s="759"/>
      <c r="BX16" s="759"/>
      <c r="BY16" s="759"/>
      <c r="BZ16" s="759"/>
      <c r="CA16" s="759"/>
      <c r="CB16" s="759"/>
      <c r="CC16" s="759"/>
      <c r="CD16" s="759"/>
      <c r="CE16" s="759"/>
      <c r="CF16" s="759"/>
      <c r="CG16" s="760"/>
      <c r="CH16" s="761"/>
      <c r="CI16" s="762"/>
      <c r="CJ16" s="762"/>
      <c r="CK16" s="762"/>
      <c r="CL16" s="763"/>
      <c r="CM16" s="761"/>
      <c r="CN16" s="762"/>
      <c r="CO16" s="762"/>
      <c r="CP16" s="762"/>
      <c r="CQ16" s="763"/>
      <c r="CR16" s="761"/>
      <c r="CS16" s="762"/>
      <c r="CT16" s="762"/>
      <c r="CU16" s="762"/>
      <c r="CV16" s="763"/>
      <c r="CW16" s="761"/>
      <c r="CX16" s="762"/>
      <c r="CY16" s="762"/>
      <c r="CZ16" s="762"/>
      <c r="DA16" s="763"/>
      <c r="DB16" s="761"/>
      <c r="DC16" s="762"/>
      <c r="DD16" s="762"/>
      <c r="DE16" s="762"/>
      <c r="DF16" s="763"/>
      <c r="DG16" s="761"/>
      <c r="DH16" s="762"/>
      <c r="DI16" s="762"/>
      <c r="DJ16" s="762"/>
      <c r="DK16" s="763"/>
      <c r="DL16" s="761"/>
      <c r="DM16" s="762"/>
      <c r="DN16" s="762"/>
      <c r="DO16" s="762"/>
      <c r="DP16" s="763"/>
      <c r="DQ16" s="761"/>
      <c r="DR16" s="762"/>
      <c r="DS16" s="762"/>
      <c r="DT16" s="762"/>
      <c r="DU16" s="763"/>
      <c r="DV16" s="768"/>
      <c r="DW16" s="769"/>
      <c r="DX16" s="769"/>
      <c r="DY16" s="769"/>
      <c r="DZ16" s="770"/>
      <c r="EA16" s="205"/>
    </row>
    <row r="17" spans="1:131" s="206" customFormat="1" ht="26.25" customHeight="1">
      <c r="A17" s="212">
        <v>11</v>
      </c>
      <c r="B17" s="745"/>
      <c r="C17" s="746"/>
      <c r="D17" s="746"/>
      <c r="E17" s="746"/>
      <c r="F17" s="746"/>
      <c r="G17" s="746"/>
      <c r="H17" s="746"/>
      <c r="I17" s="746"/>
      <c r="J17" s="746"/>
      <c r="K17" s="746"/>
      <c r="L17" s="746"/>
      <c r="M17" s="746"/>
      <c r="N17" s="746"/>
      <c r="O17" s="746"/>
      <c r="P17" s="747"/>
      <c r="Q17" s="771"/>
      <c r="R17" s="772"/>
      <c r="S17" s="772"/>
      <c r="T17" s="772"/>
      <c r="U17" s="772"/>
      <c r="V17" s="772"/>
      <c r="W17" s="772"/>
      <c r="X17" s="772"/>
      <c r="Y17" s="772"/>
      <c r="Z17" s="772"/>
      <c r="AA17" s="772"/>
      <c r="AB17" s="772"/>
      <c r="AC17" s="772"/>
      <c r="AD17" s="772"/>
      <c r="AE17" s="751"/>
      <c r="AF17" s="753"/>
      <c r="AG17" s="749"/>
      <c r="AH17" s="749"/>
      <c r="AI17" s="749"/>
      <c r="AJ17" s="752"/>
      <c r="AK17" s="754"/>
      <c r="AL17" s="755"/>
      <c r="AM17" s="755"/>
      <c r="AN17" s="755"/>
      <c r="AO17" s="755"/>
      <c r="AP17" s="755"/>
      <c r="AQ17" s="755"/>
      <c r="AR17" s="755"/>
      <c r="AS17" s="755"/>
      <c r="AT17" s="755"/>
      <c r="AU17" s="756"/>
      <c r="AV17" s="756"/>
      <c r="AW17" s="756"/>
      <c r="AX17" s="756"/>
      <c r="AY17" s="757"/>
      <c r="AZ17" s="203"/>
      <c r="BA17" s="203"/>
      <c r="BB17" s="203"/>
      <c r="BC17" s="203"/>
      <c r="BD17" s="203"/>
      <c r="BE17" s="204"/>
      <c r="BF17" s="204"/>
      <c r="BG17" s="204"/>
      <c r="BH17" s="204"/>
      <c r="BI17" s="204"/>
      <c r="BJ17" s="204"/>
      <c r="BK17" s="204"/>
      <c r="BL17" s="204"/>
      <c r="BM17" s="204"/>
      <c r="BN17" s="204"/>
      <c r="BO17" s="204"/>
      <c r="BP17" s="204"/>
      <c r="BQ17" s="213">
        <v>11</v>
      </c>
      <c r="BR17" s="214"/>
      <c r="BS17" s="758"/>
      <c r="BT17" s="759"/>
      <c r="BU17" s="759"/>
      <c r="BV17" s="759"/>
      <c r="BW17" s="759"/>
      <c r="BX17" s="759"/>
      <c r="BY17" s="759"/>
      <c r="BZ17" s="759"/>
      <c r="CA17" s="759"/>
      <c r="CB17" s="759"/>
      <c r="CC17" s="759"/>
      <c r="CD17" s="759"/>
      <c r="CE17" s="759"/>
      <c r="CF17" s="759"/>
      <c r="CG17" s="760"/>
      <c r="CH17" s="761"/>
      <c r="CI17" s="762"/>
      <c r="CJ17" s="762"/>
      <c r="CK17" s="762"/>
      <c r="CL17" s="763"/>
      <c r="CM17" s="761"/>
      <c r="CN17" s="762"/>
      <c r="CO17" s="762"/>
      <c r="CP17" s="762"/>
      <c r="CQ17" s="763"/>
      <c r="CR17" s="761"/>
      <c r="CS17" s="762"/>
      <c r="CT17" s="762"/>
      <c r="CU17" s="762"/>
      <c r="CV17" s="763"/>
      <c r="CW17" s="761"/>
      <c r="CX17" s="762"/>
      <c r="CY17" s="762"/>
      <c r="CZ17" s="762"/>
      <c r="DA17" s="763"/>
      <c r="DB17" s="761"/>
      <c r="DC17" s="762"/>
      <c r="DD17" s="762"/>
      <c r="DE17" s="762"/>
      <c r="DF17" s="763"/>
      <c r="DG17" s="761"/>
      <c r="DH17" s="762"/>
      <c r="DI17" s="762"/>
      <c r="DJ17" s="762"/>
      <c r="DK17" s="763"/>
      <c r="DL17" s="761"/>
      <c r="DM17" s="762"/>
      <c r="DN17" s="762"/>
      <c r="DO17" s="762"/>
      <c r="DP17" s="763"/>
      <c r="DQ17" s="761"/>
      <c r="DR17" s="762"/>
      <c r="DS17" s="762"/>
      <c r="DT17" s="762"/>
      <c r="DU17" s="763"/>
      <c r="DV17" s="768"/>
      <c r="DW17" s="769"/>
      <c r="DX17" s="769"/>
      <c r="DY17" s="769"/>
      <c r="DZ17" s="770"/>
      <c r="EA17" s="205"/>
    </row>
    <row r="18" spans="1:131" s="206" customFormat="1" ht="26.25" customHeight="1">
      <c r="A18" s="212">
        <v>12</v>
      </c>
      <c r="B18" s="745"/>
      <c r="C18" s="746"/>
      <c r="D18" s="746"/>
      <c r="E18" s="746"/>
      <c r="F18" s="746"/>
      <c r="G18" s="746"/>
      <c r="H18" s="746"/>
      <c r="I18" s="746"/>
      <c r="J18" s="746"/>
      <c r="K18" s="746"/>
      <c r="L18" s="746"/>
      <c r="M18" s="746"/>
      <c r="N18" s="746"/>
      <c r="O18" s="746"/>
      <c r="P18" s="747"/>
      <c r="Q18" s="771"/>
      <c r="R18" s="772"/>
      <c r="S18" s="772"/>
      <c r="T18" s="772"/>
      <c r="U18" s="772"/>
      <c r="V18" s="772"/>
      <c r="W18" s="772"/>
      <c r="X18" s="772"/>
      <c r="Y18" s="772"/>
      <c r="Z18" s="772"/>
      <c r="AA18" s="772"/>
      <c r="AB18" s="772"/>
      <c r="AC18" s="772"/>
      <c r="AD18" s="772"/>
      <c r="AE18" s="751"/>
      <c r="AF18" s="753"/>
      <c r="AG18" s="749"/>
      <c r="AH18" s="749"/>
      <c r="AI18" s="749"/>
      <c r="AJ18" s="752"/>
      <c r="AK18" s="754"/>
      <c r="AL18" s="755"/>
      <c r="AM18" s="755"/>
      <c r="AN18" s="755"/>
      <c r="AO18" s="755"/>
      <c r="AP18" s="755"/>
      <c r="AQ18" s="755"/>
      <c r="AR18" s="755"/>
      <c r="AS18" s="755"/>
      <c r="AT18" s="755"/>
      <c r="AU18" s="756"/>
      <c r="AV18" s="756"/>
      <c r="AW18" s="756"/>
      <c r="AX18" s="756"/>
      <c r="AY18" s="757"/>
      <c r="AZ18" s="203"/>
      <c r="BA18" s="203"/>
      <c r="BB18" s="203"/>
      <c r="BC18" s="203"/>
      <c r="BD18" s="203"/>
      <c r="BE18" s="204"/>
      <c r="BF18" s="204"/>
      <c r="BG18" s="204"/>
      <c r="BH18" s="204"/>
      <c r="BI18" s="204"/>
      <c r="BJ18" s="204"/>
      <c r="BK18" s="204"/>
      <c r="BL18" s="204"/>
      <c r="BM18" s="204"/>
      <c r="BN18" s="204"/>
      <c r="BO18" s="204"/>
      <c r="BP18" s="204"/>
      <c r="BQ18" s="213">
        <v>12</v>
      </c>
      <c r="BR18" s="214"/>
      <c r="BS18" s="758"/>
      <c r="BT18" s="759"/>
      <c r="BU18" s="759"/>
      <c r="BV18" s="759"/>
      <c r="BW18" s="759"/>
      <c r="BX18" s="759"/>
      <c r="BY18" s="759"/>
      <c r="BZ18" s="759"/>
      <c r="CA18" s="759"/>
      <c r="CB18" s="759"/>
      <c r="CC18" s="759"/>
      <c r="CD18" s="759"/>
      <c r="CE18" s="759"/>
      <c r="CF18" s="759"/>
      <c r="CG18" s="760"/>
      <c r="CH18" s="761"/>
      <c r="CI18" s="762"/>
      <c r="CJ18" s="762"/>
      <c r="CK18" s="762"/>
      <c r="CL18" s="763"/>
      <c r="CM18" s="761"/>
      <c r="CN18" s="762"/>
      <c r="CO18" s="762"/>
      <c r="CP18" s="762"/>
      <c r="CQ18" s="763"/>
      <c r="CR18" s="761"/>
      <c r="CS18" s="762"/>
      <c r="CT18" s="762"/>
      <c r="CU18" s="762"/>
      <c r="CV18" s="763"/>
      <c r="CW18" s="761"/>
      <c r="CX18" s="762"/>
      <c r="CY18" s="762"/>
      <c r="CZ18" s="762"/>
      <c r="DA18" s="763"/>
      <c r="DB18" s="761"/>
      <c r="DC18" s="762"/>
      <c r="DD18" s="762"/>
      <c r="DE18" s="762"/>
      <c r="DF18" s="763"/>
      <c r="DG18" s="761"/>
      <c r="DH18" s="762"/>
      <c r="DI18" s="762"/>
      <c r="DJ18" s="762"/>
      <c r="DK18" s="763"/>
      <c r="DL18" s="761"/>
      <c r="DM18" s="762"/>
      <c r="DN18" s="762"/>
      <c r="DO18" s="762"/>
      <c r="DP18" s="763"/>
      <c r="DQ18" s="761"/>
      <c r="DR18" s="762"/>
      <c r="DS18" s="762"/>
      <c r="DT18" s="762"/>
      <c r="DU18" s="763"/>
      <c r="DV18" s="768"/>
      <c r="DW18" s="769"/>
      <c r="DX18" s="769"/>
      <c r="DY18" s="769"/>
      <c r="DZ18" s="770"/>
      <c r="EA18" s="205"/>
    </row>
    <row r="19" spans="1:131" s="206" customFormat="1" ht="26.25" customHeight="1">
      <c r="A19" s="212">
        <v>13</v>
      </c>
      <c r="B19" s="745"/>
      <c r="C19" s="746"/>
      <c r="D19" s="746"/>
      <c r="E19" s="746"/>
      <c r="F19" s="746"/>
      <c r="G19" s="746"/>
      <c r="H19" s="746"/>
      <c r="I19" s="746"/>
      <c r="J19" s="746"/>
      <c r="K19" s="746"/>
      <c r="L19" s="746"/>
      <c r="M19" s="746"/>
      <c r="N19" s="746"/>
      <c r="O19" s="746"/>
      <c r="P19" s="747"/>
      <c r="Q19" s="771"/>
      <c r="R19" s="772"/>
      <c r="S19" s="772"/>
      <c r="T19" s="772"/>
      <c r="U19" s="772"/>
      <c r="V19" s="772"/>
      <c r="W19" s="772"/>
      <c r="X19" s="772"/>
      <c r="Y19" s="772"/>
      <c r="Z19" s="772"/>
      <c r="AA19" s="772"/>
      <c r="AB19" s="772"/>
      <c r="AC19" s="772"/>
      <c r="AD19" s="772"/>
      <c r="AE19" s="751"/>
      <c r="AF19" s="753"/>
      <c r="AG19" s="749"/>
      <c r="AH19" s="749"/>
      <c r="AI19" s="749"/>
      <c r="AJ19" s="752"/>
      <c r="AK19" s="754"/>
      <c r="AL19" s="755"/>
      <c r="AM19" s="755"/>
      <c r="AN19" s="755"/>
      <c r="AO19" s="755"/>
      <c r="AP19" s="755"/>
      <c r="AQ19" s="755"/>
      <c r="AR19" s="755"/>
      <c r="AS19" s="755"/>
      <c r="AT19" s="755"/>
      <c r="AU19" s="756"/>
      <c r="AV19" s="756"/>
      <c r="AW19" s="756"/>
      <c r="AX19" s="756"/>
      <c r="AY19" s="757"/>
      <c r="AZ19" s="203"/>
      <c r="BA19" s="203"/>
      <c r="BB19" s="203"/>
      <c r="BC19" s="203"/>
      <c r="BD19" s="203"/>
      <c r="BE19" s="204"/>
      <c r="BF19" s="204"/>
      <c r="BG19" s="204"/>
      <c r="BH19" s="204"/>
      <c r="BI19" s="204"/>
      <c r="BJ19" s="204"/>
      <c r="BK19" s="204"/>
      <c r="BL19" s="204"/>
      <c r="BM19" s="204"/>
      <c r="BN19" s="204"/>
      <c r="BO19" s="204"/>
      <c r="BP19" s="204"/>
      <c r="BQ19" s="213">
        <v>13</v>
      </c>
      <c r="BR19" s="214"/>
      <c r="BS19" s="758"/>
      <c r="BT19" s="759"/>
      <c r="BU19" s="759"/>
      <c r="BV19" s="759"/>
      <c r="BW19" s="759"/>
      <c r="BX19" s="759"/>
      <c r="BY19" s="759"/>
      <c r="BZ19" s="759"/>
      <c r="CA19" s="759"/>
      <c r="CB19" s="759"/>
      <c r="CC19" s="759"/>
      <c r="CD19" s="759"/>
      <c r="CE19" s="759"/>
      <c r="CF19" s="759"/>
      <c r="CG19" s="760"/>
      <c r="CH19" s="761"/>
      <c r="CI19" s="762"/>
      <c r="CJ19" s="762"/>
      <c r="CK19" s="762"/>
      <c r="CL19" s="763"/>
      <c r="CM19" s="761"/>
      <c r="CN19" s="762"/>
      <c r="CO19" s="762"/>
      <c r="CP19" s="762"/>
      <c r="CQ19" s="763"/>
      <c r="CR19" s="761"/>
      <c r="CS19" s="762"/>
      <c r="CT19" s="762"/>
      <c r="CU19" s="762"/>
      <c r="CV19" s="763"/>
      <c r="CW19" s="761"/>
      <c r="CX19" s="762"/>
      <c r="CY19" s="762"/>
      <c r="CZ19" s="762"/>
      <c r="DA19" s="763"/>
      <c r="DB19" s="761"/>
      <c r="DC19" s="762"/>
      <c r="DD19" s="762"/>
      <c r="DE19" s="762"/>
      <c r="DF19" s="763"/>
      <c r="DG19" s="761"/>
      <c r="DH19" s="762"/>
      <c r="DI19" s="762"/>
      <c r="DJ19" s="762"/>
      <c r="DK19" s="763"/>
      <c r="DL19" s="761"/>
      <c r="DM19" s="762"/>
      <c r="DN19" s="762"/>
      <c r="DO19" s="762"/>
      <c r="DP19" s="763"/>
      <c r="DQ19" s="761"/>
      <c r="DR19" s="762"/>
      <c r="DS19" s="762"/>
      <c r="DT19" s="762"/>
      <c r="DU19" s="763"/>
      <c r="DV19" s="768"/>
      <c r="DW19" s="769"/>
      <c r="DX19" s="769"/>
      <c r="DY19" s="769"/>
      <c r="DZ19" s="770"/>
      <c r="EA19" s="205"/>
    </row>
    <row r="20" spans="1:131" s="206" customFormat="1" ht="26.25" customHeight="1">
      <c r="A20" s="212">
        <v>14</v>
      </c>
      <c r="B20" s="745"/>
      <c r="C20" s="746"/>
      <c r="D20" s="746"/>
      <c r="E20" s="746"/>
      <c r="F20" s="746"/>
      <c r="G20" s="746"/>
      <c r="H20" s="746"/>
      <c r="I20" s="746"/>
      <c r="J20" s="746"/>
      <c r="K20" s="746"/>
      <c r="L20" s="746"/>
      <c r="M20" s="746"/>
      <c r="N20" s="746"/>
      <c r="O20" s="746"/>
      <c r="P20" s="747"/>
      <c r="Q20" s="771"/>
      <c r="R20" s="772"/>
      <c r="S20" s="772"/>
      <c r="T20" s="772"/>
      <c r="U20" s="772"/>
      <c r="V20" s="772"/>
      <c r="W20" s="772"/>
      <c r="X20" s="772"/>
      <c r="Y20" s="772"/>
      <c r="Z20" s="772"/>
      <c r="AA20" s="772"/>
      <c r="AB20" s="772"/>
      <c r="AC20" s="772"/>
      <c r="AD20" s="772"/>
      <c r="AE20" s="751"/>
      <c r="AF20" s="753"/>
      <c r="AG20" s="749"/>
      <c r="AH20" s="749"/>
      <c r="AI20" s="749"/>
      <c r="AJ20" s="752"/>
      <c r="AK20" s="754"/>
      <c r="AL20" s="755"/>
      <c r="AM20" s="755"/>
      <c r="AN20" s="755"/>
      <c r="AO20" s="755"/>
      <c r="AP20" s="755"/>
      <c r="AQ20" s="755"/>
      <c r="AR20" s="755"/>
      <c r="AS20" s="755"/>
      <c r="AT20" s="755"/>
      <c r="AU20" s="756"/>
      <c r="AV20" s="756"/>
      <c r="AW20" s="756"/>
      <c r="AX20" s="756"/>
      <c r="AY20" s="757"/>
      <c r="AZ20" s="203"/>
      <c r="BA20" s="203"/>
      <c r="BB20" s="203"/>
      <c r="BC20" s="203"/>
      <c r="BD20" s="203"/>
      <c r="BE20" s="204"/>
      <c r="BF20" s="204"/>
      <c r="BG20" s="204"/>
      <c r="BH20" s="204"/>
      <c r="BI20" s="204"/>
      <c r="BJ20" s="204"/>
      <c r="BK20" s="204"/>
      <c r="BL20" s="204"/>
      <c r="BM20" s="204"/>
      <c r="BN20" s="204"/>
      <c r="BO20" s="204"/>
      <c r="BP20" s="204"/>
      <c r="BQ20" s="213">
        <v>14</v>
      </c>
      <c r="BR20" s="214"/>
      <c r="BS20" s="758"/>
      <c r="BT20" s="759"/>
      <c r="BU20" s="759"/>
      <c r="BV20" s="759"/>
      <c r="BW20" s="759"/>
      <c r="BX20" s="759"/>
      <c r="BY20" s="759"/>
      <c r="BZ20" s="759"/>
      <c r="CA20" s="759"/>
      <c r="CB20" s="759"/>
      <c r="CC20" s="759"/>
      <c r="CD20" s="759"/>
      <c r="CE20" s="759"/>
      <c r="CF20" s="759"/>
      <c r="CG20" s="760"/>
      <c r="CH20" s="761"/>
      <c r="CI20" s="762"/>
      <c r="CJ20" s="762"/>
      <c r="CK20" s="762"/>
      <c r="CL20" s="763"/>
      <c r="CM20" s="761"/>
      <c r="CN20" s="762"/>
      <c r="CO20" s="762"/>
      <c r="CP20" s="762"/>
      <c r="CQ20" s="763"/>
      <c r="CR20" s="761"/>
      <c r="CS20" s="762"/>
      <c r="CT20" s="762"/>
      <c r="CU20" s="762"/>
      <c r="CV20" s="763"/>
      <c r="CW20" s="761"/>
      <c r="CX20" s="762"/>
      <c r="CY20" s="762"/>
      <c r="CZ20" s="762"/>
      <c r="DA20" s="763"/>
      <c r="DB20" s="761"/>
      <c r="DC20" s="762"/>
      <c r="DD20" s="762"/>
      <c r="DE20" s="762"/>
      <c r="DF20" s="763"/>
      <c r="DG20" s="761"/>
      <c r="DH20" s="762"/>
      <c r="DI20" s="762"/>
      <c r="DJ20" s="762"/>
      <c r="DK20" s="763"/>
      <c r="DL20" s="761"/>
      <c r="DM20" s="762"/>
      <c r="DN20" s="762"/>
      <c r="DO20" s="762"/>
      <c r="DP20" s="763"/>
      <c r="DQ20" s="761"/>
      <c r="DR20" s="762"/>
      <c r="DS20" s="762"/>
      <c r="DT20" s="762"/>
      <c r="DU20" s="763"/>
      <c r="DV20" s="768"/>
      <c r="DW20" s="769"/>
      <c r="DX20" s="769"/>
      <c r="DY20" s="769"/>
      <c r="DZ20" s="770"/>
      <c r="EA20" s="205"/>
    </row>
    <row r="21" spans="1:131" s="206" customFormat="1" ht="26.25" customHeight="1" thickBot="1">
      <c r="A21" s="212">
        <v>15</v>
      </c>
      <c r="B21" s="745"/>
      <c r="C21" s="746"/>
      <c r="D21" s="746"/>
      <c r="E21" s="746"/>
      <c r="F21" s="746"/>
      <c r="G21" s="746"/>
      <c r="H21" s="746"/>
      <c r="I21" s="746"/>
      <c r="J21" s="746"/>
      <c r="K21" s="746"/>
      <c r="L21" s="746"/>
      <c r="M21" s="746"/>
      <c r="N21" s="746"/>
      <c r="O21" s="746"/>
      <c r="P21" s="747"/>
      <c r="Q21" s="771"/>
      <c r="R21" s="772"/>
      <c r="S21" s="772"/>
      <c r="T21" s="772"/>
      <c r="U21" s="772"/>
      <c r="V21" s="772"/>
      <c r="W21" s="772"/>
      <c r="X21" s="772"/>
      <c r="Y21" s="772"/>
      <c r="Z21" s="772"/>
      <c r="AA21" s="772"/>
      <c r="AB21" s="772"/>
      <c r="AC21" s="772"/>
      <c r="AD21" s="772"/>
      <c r="AE21" s="751"/>
      <c r="AF21" s="753"/>
      <c r="AG21" s="749"/>
      <c r="AH21" s="749"/>
      <c r="AI21" s="749"/>
      <c r="AJ21" s="752"/>
      <c r="AK21" s="754"/>
      <c r="AL21" s="755"/>
      <c r="AM21" s="755"/>
      <c r="AN21" s="755"/>
      <c r="AO21" s="755"/>
      <c r="AP21" s="755"/>
      <c r="AQ21" s="755"/>
      <c r="AR21" s="755"/>
      <c r="AS21" s="755"/>
      <c r="AT21" s="755"/>
      <c r="AU21" s="756"/>
      <c r="AV21" s="756"/>
      <c r="AW21" s="756"/>
      <c r="AX21" s="756"/>
      <c r="AY21" s="757"/>
      <c r="AZ21" s="203"/>
      <c r="BA21" s="203"/>
      <c r="BB21" s="203"/>
      <c r="BC21" s="203"/>
      <c r="BD21" s="203"/>
      <c r="BE21" s="204"/>
      <c r="BF21" s="204"/>
      <c r="BG21" s="204"/>
      <c r="BH21" s="204"/>
      <c r="BI21" s="204"/>
      <c r="BJ21" s="204"/>
      <c r="BK21" s="204"/>
      <c r="BL21" s="204"/>
      <c r="BM21" s="204"/>
      <c r="BN21" s="204"/>
      <c r="BO21" s="204"/>
      <c r="BP21" s="204"/>
      <c r="BQ21" s="213">
        <v>15</v>
      </c>
      <c r="BR21" s="214"/>
      <c r="BS21" s="758"/>
      <c r="BT21" s="759"/>
      <c r="BU21" s="759"/>
      <c r="BV21" s="759"/>
      <c r="BW21" s="759"/>
      <c r="BX21" s="759"/>
      <c r="BY21" s="759"/>
      <c r="BZ21" s="759"/>
      <c r="CA21" s="759"/>
      <c r="CB21" s="759"/>
      <c r="CC21" s="759"/>
      <c r="CD21" s="759"/>
      <c r="CE21" s="759"/>
      <c r="CF21" s="759"/>
      <c r="CG21" s="760"/>
      <c r="CH21" s="761"/>
      <c r="CI21" s="762"/>
      <c r="CJ21" s="762"/>
      <c r="CK21" s="762"/>
      <c r="CL21" s="763"/>
      <c r="CM21" s="761"/>
      <c r="CN21" s="762"/>
      <c r="CO21" s="762"/>
      <c r="CP21" s="762"/>
      <c r="CQ21" s="763"/>
      <c r="CR21" s="761"/>
      <c r="CS21" s="762"/>
      <c r="CT21" s="762"/>
      <c r="CU21" s="762"/>
      <c r="CV21" s="763"/>
      <c r="CW21" s="761"/>
      <c r="CX21" s="762"/>
      <c r="CY21" s="762"/>
      <c r="CZ21" s="762"/>
      <c r="DA21" s="763"/>
      <c r="DB21" s="761"/>
      <c r="DC21" s="762"/>
      <c r="DD21" s="762"/>
      <c r="DE21" s="762"/>
      <c r="DF21" s="763"/>
      <c r="DG21" s="761"/>
      <c r="DH21" s="762"/>
      <c r="DI21" s="762"/>
      <c r="DJ21" s="762"/>
      <c r="DK21" s="763"/>
      <c r="DL21" s="761"/>
      <c r="DM21" s="762"/>
      <c r="DN21" s="762"/>
      <c r="DO21" s="762"/>
      <c r="DP21" s="763"/>
      <c r="DQ21" s="761"/>
      <c r="DR21" s="762"/>
      <c r="DS21" s="762"/>
      <c r="DT21" s="762"/>
      <c r="DU21" s="763"/>
      <c r="DV21" s="768"/>
      <c r="DW21" s="769"/>
      <c r="DX21" s="769"/>
      <c r="DY21" s="769"/>
      <c r="DZ21" s="770"/>
      <c r="EA21" s="205"/>
    </row>
    <row r="22" spans="1:131" s="206" customFormat="1" ht="26.25" customHeight="1">
      <c r="A22" s="212">
        <v>16</v>
      </c>
      <c r="B22" s="745"/>
      <c r="C22" s="746"/>
      <c r="D22" s="746"/>
      <c r="E22" s="746"/>
      <c r="F22" s="746"/>
      <c r="G22" s="746"/>
      <c r="H22" s="746"/>
      <c r="I22" s="746"/>
      <c r="J22" s="746"/>
      <c r="K22" s="746"/>
      <c r="L22" s="746"/>
      <c r="M22" s="746"/>
      <c r="N22" s="746"/>
      <c r="O22" s="746"/>
      <c r="P22" s="747"/>
      <c r="Q22" s="773"/>
      <c r="R22" s="774"/>
      <c r="S22" s="774"/>
      <c r="T22" s="774"/>
      <c r="U22" s="774"/>
      <c r="V22" s="774"/>
      <c r="W22" s="774"/>
      <c r="X22" s="774"/>
      <c r="Y22" s="774"/>
      <c r="Z22" s="774"/>
      <c r="AA22" s="774"/>
      <c r="AB22" s="774"/>
      <c r="AC22" s="774"/>
      <c r="AD22" s="774"/>
      <c r="AE22" s="775"/>
      <c r="AF22" s="753"/>
      <c r="AG22" s="749"/>
      <c r="AH22" s="749"/>
      <c r="AI22" s="749"/>
      <c r="AJ22" s="752"/>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8"/>
      <c r="BT22" s="759"/>
      <c r="BU22" s="759"/>
      <c r="BV22" s="759"/>
      <c r="BW22" s="759"/>
      <c r="BX22" s="759"/>
      <c r="BY22" s="759"/>
      <c r="BZ22" s="759"/>
      <c r="CA22" s="759"/>
      <c r="CB22" s="759"/>
      <c r="CC22" s="759"/>
      <c r="CD22" s="759"/>
      <c r="CE22" s="759"/>
      <c r="CF22" s="759"/>
      <c r="CG22" s="760"/>
      <c r="CH22" s="761"/>
      <c r="CI22" s="762"/>
      <c r="CJ22" s="762"/>
      <c r="CK22" s="762"/>
      <c r="CL22" s="763"/>
      <c r="CM22" s="761"/>
      <c r="CN22" s="762"/>
      <c r="CO22" s="762"/>
      <c r="CP22" s="762"/>
      <c r="CQ22" s="763"/>
      <c r="CR22" s="761"/>
      <c r="CS22" s="762"/>
      <c r="CT22" s="762"/>
      <c r="CU22" s="762"/>
      <c r="CV22" s="763"/>
      <c r="CW22" s="761"/>
      <c r="CX22" s="762"/>
      <c r="CY22" s="762"/>
      <c r="CZ22" s="762"/>
      <c r="DA22" s="763"/>
      <c r="DB22" s="761"/>
      <c r="DC22" s="762"/>
      <c r="DD22" s="762"/>
      <c r="DE22" s="762"/>
      <c r="DF22" s="763"/>
      <c r="DG22" s="761"/>
      <c r="DH22" s="762"/>
      <c r="DI22" s="762"/>
      <c r="DJ22" s="762"/>
      <c r="DK22" s="763"/>
      <c r="DL22" s="761"/>
      <c r="DM22" s="762"/>
      <c r="DN22" s="762"/>
      <c r="DO22" s="762"/>
      <c r="DP22" s="763"/>
      <c r="DQ22" s="761"/>
      <c r="DR22" s="762"/>
      <c r="DS22" s="762"/>
      <c r="DT22" s="762"/>
      <c r="DU22" s="763"/>
      <c r="DV22" s="768"/>
      <c r="DW22" s="769"/>
      <c r="DX22" s="769"/>
      <c r="DY22" s="769"/>
      <c r="DZ22" s="770"/>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21216</v>
      </c>
      <c r="R23" s="780"/>
      <c r="S23" s="780"/>
      <c r="T23" s="780"/>
      <c r="U23" s="780"/>
      <c r="V23" s="780">
        <v>20735</v>
      </c>
      <c r="W23" s="780"/>
      <c r="X23" s="780"/>
      <c r="Y23" s="780"/>
      <c r="Z23" s="780"/>
      <c r="AA23" s="780">
        <v>481</v>
      </c>
      <c r="AB23" s="780"/>
      <c r="AC23" s="780"/>
      <c r="AD23" s="780"/>
      <c r="AE23" s="781"/>
      <c r="AF23" s="782">
        <v>355</v>
      </c>
      <c r="AG23" s="780"/>
      <c r="AH23" s="780"/>
      <c r="AI23" s="780"/>
      <c r="AJ23" s="783"/>
      <c r="AK23" s="784"/>
      <c r="AL23" s="785"/>
      <c r="AM23" s="785"/>
      <c r="AN23" s="785"/>
      <c r="AO23" s="785"/>
      <c r="AP23" s="780">
        <v>25127</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8"/>
      <c r="BT23" s="759"/>
      <c r="BU23" s="759"/>
      <c r="BV23" s="759"/>
      <c r="BW23" s="759"/>
      <c r="BX23" s="759"/>
      <c r="BY23" s="759"/>
      <c r="BZ23" s="759"/>
      <c r="CA23" s="759"/>
      <c r="CB23" s="759"/>
      <c r="CC23" s="759"/>
      <c r="CD23" s="759"/>
      <c r="CE23" s="759"/>
      <c r="CF23" s="759"/>
      <c r="CG23" s="760"/>
      <c r="CH23" s="761"/>
      <c r="CI23" s="762"/>
      <c r="CJ23" s="762"/>
      <c r="CK23" s="762"/>
      <c r="CL23" s="763"/>
      <c r="CM23" s="761"/>
      <c r="CN23" s="762"/>
      <c r="CO23" s="762"/>
      <c r="CP23" s="762"/>
      <c r="CQ23" s="763"/>
      <c r="CR23" s="761"/>
      <c r="CS23" s="762"/>
      <c r="CT23" s="762"/>
      <c r="CU23" s="762"/>
      <c r="CV23" s="763"/>
      <c r="CW23" s="761"/>
      <c r="CX23" s="762"/>
      <c r="CY23" s="762"/>
      <c r="CZ23" s="762"/>
      <c r="DA23" s="763"/>
      <c r="DB23" s="761"/>
      <c r="DC23" s="762"/>
      <c r="DD23" s="762"/>
      <c r="DE23" s="762"/>
      <c r="DF23" s="763"/>
      <c r="DG23" s="761"/>
      <c r="DH23" s="762"/>
      <c r="DI23" s="762"/>
      <c r="DJ23" s="762"/>
      <c r="DK23" s="763"/>
      <c r="DL23" s="761"/>
      <c r="DM23" s="762"/>
      <c r="DN23" s="762"/>
      <c r="DO23" s="762"/>
      <c r="DP23" s="763"/>
      <c r="DQ23" s="761"/>
      <c r="DR23" s="762"/>
      <c r="DS23" s="762"/>
      <c r="DT23" s="762"/>
      <c r="DU23" s="763"/>
      <c r="DV23" s="768"/>
      <c r="DW23" s="769"/>
      <c r="DX23" s="769"/>
      <c r="DY23" s="769"/>
      <c r="DZ23" s="770"/>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8"/>
      <c r="BT24" s="759"/>
      <c r="BU24" s="759"/>
      <c r="BV24" s="759"/>
      <c r="BW24" s="759"/>
      <c r="BX24" s="759"/>
      <c r="BY24" s="759"/>
      <c r="BZ24" s="759"/>
      <c r="CA24" s="759"/>
      <c r="CB24" s="759"/>
      <c r="CC24" s="759"/>
      <c r="CD24" s="759"/>
      <c r="CE24" s="759"/>
      <c r="CF24" s="759"/>
      <c r="CG24" s="760"/>
      <c r="CH24" s="761"/>
      <c r="CI24" s="762"/>
      <c r="CJ24" s="762"/>
      <c r="CK24" s="762"/>
      <c r="CL24" s="763"/>
      <c r="CM24" s="761"/>
      <c r="CN24" s="762"/>
      <c r="CO24" s="762"/>
      <c r="CP24" s="762"/>
      <c r="CQ24" s="763"/>
      <c r="CR24" s="761"/>
      <c r="CS24" s="762"/>
      <c r="CT24" s="762"/>
      <c r="CU24" s="762"/>
      <c r="CV24" s="763"/>
      <c r="CW24" s="761"/>
      <c r="CX24" s="762"/>
      <c r="CY24" s="762"/>
      <c r="CZ24" s="762"/>
      <c r="DA24" s="763"/>
      <c r="DB24" s="761"/>
      <c r="DC24" s="762"/>
      <c r="DD24" s="762"/>
      <c r="DE24" s="762"/>
      <c r="DF24" s="763"/>
      <c r="DG24" s="761"/>
      <c r="DH24" s="762"/>
      <c r="DI24" s="762"/>
      <c r="DJ24" s="762"/>
      <c r="DK24" s="763"/>
      <c r="DL24" s="761"/>
      <c r="DM24" s="762"/>
      <c r="DN24" s="762"/>
      <c r="DO24" s="762"/>
      <c r="DP24" s="763"/>
      <c r="DQ24" s="761"/>
      <c r="DR24" s="762"/>
      <c r="DS24" s="762"/>
      <c r="DT24" s="762"/>
      <c r="DU24" s="763"/>
      <c r="DV24" s="768"/>
      <c r="DW24" s="769"/>
      <c r="DX24" s="769"/>
      <c r="DY24" s="769"/>
      <c r="DZ24" s="770"/>
      <c r="EA24" s="205"/>
    </row>
    <row r="25" spans="1:131" s="198"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3"/>
      <c r="BK25" s="203"/>
      <c r="BL25" s="203"/>
      <c r="BM25" s="203"/>
      <c r="BN25" s="203"/>
      <c r="BO25" s="216"/>
      <c r="BP25" s="216"/>
      <c r="BQ25" s="213">
        <v>19</v>
      </c>
      <c r="BR25" s="214"/>
      <c r="BS25" s="758"/>
      <c r="BT25" s="759"/>
      <c r="BU25" s="759"/>
      <c r="BV25" s="759"/>
      <c r="BW25" s="759"/>
      <c r="BX25" s="759"/>
      <c r="BY25" s="759"/>
      <c r="BZ25" s="759"/>
      <c r="CA25" s="759"/>
      <c r="CB25" s="759"/>
      <c r="CC25" s="759"/>
      <c r="CD25" s="759"/>
      <c r="CE25" s="759"/>
      <c r="CF25" s="759"/>
      <c r="CG25" s="760"/>
      <c r="CH25" s="761"/>
      <c r="CI25" s="762"/>
      <c r="CJ25" s="762"/>
      <c r="CK25" s="762"/>
      <c r="CL25" s="763"/>
      <c r="CM25" s="761"/>
      <c r="CN25" s="762"/>
      <c r="CO25" s="762"/>
      <c r="CP25" s="762"/>
      <c r="CQ25" s="763"/>
      <c r="CR25" s="761"/>
      <c r="CS25" s="762"/>
      <c r="CT25" s="762"/>
      <c r="CU25" s="762"/>
      <c r="CV25" s="763"/>
      <c r="CW25" s="761"/>
      <c r="CX25" s="762"/>
      <c r="CY25" s="762"/>
      <c r="CZ25" s="762"/>
      <c r="DA25" s="763"/>
      <c r="DB25" s="761"/>
      <c r="DC25" s="762"/>
      <c r="DD25" s="762"/>
      <c r="DE25" s="762"/>
      <c r="DF25" s="763"/>
      <c r="DG25" s="761"/>
      <c r="DH25" s="762"/>
      <c r="DI25" s="762"/>
      <c r="DJ25" s="762"/>
      <c r="DK25" s="763"/>
      <c r="DL25" s="761"/>
      <c r="DM25" s="762"/>
      <c r="DN25" s="762"/>
      <c r="DO25" s="762"/>
      <c r="DP25" s="763"/>
      <c r="DQ25" s="761"/>
      <c r="DR25" s="762"/>
      <c r="DS25" s="762"/>
      <c r="DT25" s="762"/>
      <c r="DU25" s="763"/>
      <c r="DV25" s="768"/>
      <c r="DW25" s="769"/>
      <c r="DX25" s="769"/>
      <c r="DY25" s="769"/>
      <c r="DZ25" s="770"/>
      <c r="EA25" s="197"/>
    </row>
    <row r="26" spans="1:131" s="198" customFormat="1" ht="26.25" customHeight="1">
      <c r="A26" s="730" t="s">
        <v>350</v>
      </c>
      <c r="B26" s="731"/>
      <c r="C26" s="731"/>
      <c r="D26" s="731"/>
      <c r="E26" s="731"/>
      <c r="F26" s="731"/>
      <c r="G26" s="731"/>
      <c r="H26" s="731"/>
      <c r="I26" s="731"/>
      <c r="J26" s="731"/>
      <c r="K26" s="731"/>
      <c r="L26" s="731"/>
      <c r="M26" s="731"/>
      <c r="N26" s="731"/>
      <c r="O26" s="731"/>
      <c r="P26" s="732"/>
      <c r="Q26" s="705" t="s">
        <v>372</v>
      </c>
      <c r="R26" s="706"/>
      <c r="S26" s="706"/>
      <c r="T26" s="706"/>
      <c r="U26" s="707"/>
      <c r="V26" s="705" t="s">
        <v>373</v>
      </c>
      <c r="W26" s="706"/>
      <c r="X26" s="706"/>
      <c r="Y26" s="706"/>
      <c r="Z26" s="707"/>
      <c r="AA26" s="705" t="s">
        <v>374</v>
      </c>
      <c r="AB26" s="706"/>
      <c r="AC26" s="706"/>
      <c r="AD26" s="706"/>
      <c r="AE26" s="706"/>
      <c r="AF26" s="798" t="s">
        <v>375</v>
      </c>
      <c r="AG26" s="799"/>
      <c r="AH26" s="799"/>
      <c r="AI26" s="799"/>
      <c r="AJ26" s="800"/>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357</v>
      </c>
      <c r="BF26" s="706"/>
      <c r="BG26" s="706"/>
      <c r="BH26" s="706"/>
      <c r="BI26" s="717"/>
      <c r="BJ26" s="203"/>
      <c r="BK26" s="203"/>
      <c r="BL26" s="203"/>
      <c r="BM26" s="203"/>
      <c r="BN26" s="203"/>
      <c r="BO26" s="216"/>
      <c r="BP26" s="216"/>
      <c r="BQ26" s="213">
        <v>20</v>
      </c>
      <c r="BR26" s="214"/>
      <c r="BS26" s="758"/>
      <c r="BT26" s="759"/>
      <c r="BU26" s="759"/>
      <c r="BV26" s="759"/>
      <c r="BW26" s="759"/>
      <c r="BX26" s="759"/>
      <c r="BY26" s="759"/>
      <c r="BZ26" s="759"/>
      <c r="CA26" s="759"/>
      <c r="CB26" s="759"/>
      <c r="CC26" s="759"/>
      <c r="CD26" s="759"/>
      <c r="CE26" s="759"/>
      <c r="CF26" s="759"/>
      <c r="CG26" s="760"/>
      <c r="CH26" s="761"/>
      <c r="CI26" s="762"/>
      <c r="CJ26" s="762"/>
      <c r="CK26" s="762"/>
      <c r="CL26" s="763"/>
      <c r="CM26" s="761"/>
      <c r="CN26" s="762"/>
      <c r="CO26" s="762"/>
      <c r="CP26" s="762"/>
      <c r="CQ26" s="763"/>
      <c r="CR26" s="761"/>
      <c r="CS26" s="762"/>
      <c r="CT26" s="762"/>
      <c r="CU26" s="762"/>
      <c r="CV26" s="763"/>
      <c r="CW26" s="761"/>
      <c r="CX26" s="762"/>
      <c r="CY26" s="762"/>
      <c r="CZ26" s="762"/>
      <c r="DA26" s="763"/>
      <c r="DB26" s="761"/>
      <c r="DC26" s="762"/>
      <c r="DD26" s="762"/>
      <c r="DE26" s="762"/>
      <c r="DF26" s="763"/>
      <c r="DG26" s="761"/>
      <c r="DH26" s="762"/>
      <c r="DI26" s="762"/>
      <c r="DJ26" s="762"/>
      <c r="DK26" s="763"/>
      <c r="DL26" s="761"/>
      <c r="DM26" s="762"/>
      <c r="DN26" s="762"/>
      <c r="DO26" s="762"/>
      <c r="DP26" s="763"/>
      <c r="DQ26" s="761"/>
      <c r="DR26" s="762"/>
      <c r="DS26" s="762"/>
      <c r="DT26" s="762"/>
      <c r="DU26" s="763"/>
      <c r="DV26" s="768"/>
      <c r="DW26" s="769"/>
      <c r="DX26" s="769"/>
      <c r="DY26" s="769"/>
      <c r="DZ26" s="770"/>
      <c r="EA26" s="197"/>
    </row>
    <row r="27" spans="1:131" s="198" customFormat="1" ht="26.25" customHeight="1" thickBot="1">
      <c r="A27" s="733"/>
      <c r="B27" s="734"/>
      <c r="C27" s="734"/>
      <c r="D27" s="734"/>
      <c r="E27" s="734"/>
      <c r="F27" s="734"/>
      <c r="G27" s="734"/>
      <c r="H27" s="734"/>
      <c r="I27" s="734"/>
      <c r="J27" s="734"/>
      <c r="K27" s="734"/>
      <c r="L27" s="734"/>
      <c r="M27" s="734"/>
      <c r="N27" s="734"/>
      <c r="O27" s="734"/>
      <c r="P27" s="735"/>
      <c r="Q27" s="708"/>
      <c r="R27" s="709"/>
      <c r="S27" s="709"/>
      <c r="T27" s="709"/>
      <c r="U27" s="710"/>
      <c r="V27" s="708"/>
      <c r="W27" s="709"/>
      <c r="X27" s="709"/>
      <c r="Y27" s="709"/>
      <c r="Z27" s="710"/>
      <c r="AA27" s="708"/>
      <c r="AB27" s="709"/>
      <c r="AC27" s="709"/>
      <c r="AD27" s="709"/>
      <c r="AE27" s="709"/>
      <c r="AF27" s="801"/>
      <c r="AG27" s="802"/>
      <c r="AH27" s="802"/>
      <c r="AI27" s="802"/>
      <c r="AJ27" s="803"/>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8"/>
      <c r="BT27" s="759"/>
      <c r="BU27" s="759"/>
      <c r="BV27" s="759"/>
      <c r="BW27" s="759"/>
      <c r="BX27" s="759"/>
      <c r="BY27" s="759"/>
      <c r="BZ27" s="759"/>
      <c r="CA27" s="759"/>
      <c r="CB27" s="759"/>
      <c r="CC27" s="759"/>
      <c r="CD27" s="759"/>
      <c r="CE27" s="759"/>
      <c r="CF27" s="759"/>
      <c r="CG27" s="760"/>
      <c r="CH27" s="761"/>
      <c r="CI27" s="762"/>
      <c r="CJ27" s="762"/>
      <c r="CK27" s="762"/>
      <c r="CL27" s="763"/>
      <c r="CM27" s="761"/>
      <c r="CN27" s="762"/>
      <c r="CO27" s="762"/>
      <c r="CP27" s="762"/>
      <c r="CQ27" s="763"/>
      <c r="CR27" s="761"/>
      <c r="CS27" s="762"/>
      <c r="CT27" s="762"/>
      <c r="CU27" s="762"/>
      <c r="CV27" s="763"/>
      <c r="CW27" s="761"/>
      <c r="CX27" s="762"/>
      <c r="CY27" s="762"/>
      <c r="CZ27" s="762"/>
      <c r="DA27" s="763"/>
      <c r="DB27" s="761"/>
      <c r="DC27" s="762"/>
      <c r="DD27" s="762"/>
      <c r="DE27" s="762"/>
      <c r="DF27" s="763"/>
      <c r="DG27" s="761"/>
      <c r="DH27" s="762"/>
      <c r="DI27" s="762"/>
      <c r="DJ27" s="762"/>
      <c r="DK27" s="763"/>
      <c r="DL27" s="761"/>
      <c r="DM27" s="762"/>
      <c r="DN27" s="762"/>
      <c r="DO27" s="762"/>
      <c r="DP27" s="763"/>
      <c r="DQ27" s="761"/>
      <c r="DR27" s="762"/>
      <c r="DS27" s="762"/>
      <c r="DT27" s="762"/>
      <c r="DU27" s="763"/>
      <c r="DV27" s="768"/>
      <c r="DW27" s="769"/>
      <c r="DX27" s="769"/>
      <c r="DY27" s="769"/>
      <c r="DZ27" s="770"/>
      <c r="EA27" s="197"/>
    </row>
    <row r="28" spans="1:131" s="198" customFormat="1" ht="26.25" customHeight="1" thickTop="1">
      <c r="A28" s="217">
        <v>1</v>
      </c>
      <c r="B28" s="719" t="s">
        <v>529</v>
      </c>
      <c r="C28" s="720"/>
      <c r="D28" s="720"/>
      <c r="E28" s="720"/>
      <c r="F28" s="720"/>
      <c r="G28" s="720"/>
      <c r="H28" s="720"/>
      <c r="I28" s="720"/>
      <c r="J28" s="720"/>
      <c r="K28" s="720"/>
      <c r="L28" s="720"/>
      <c r="M28" s="720"/>
      <c r="N28" s="720"/>
      <c r="O28" s="720"/>
      <c r="P28" s="721"/>
      <c r="Q28" s="808">
        <v>6143</v>
      </c>
      <c r="R28" s="809"/>
      <c r="S28" s="809"/>
      <c r="T28" s="809"/>
      <c r="U28" s="809"/>
      <c r="V28" s="809">
        <v>6009</v>
      </c>
      <c r="W28" s="809"/>
      <c r="X28" s="809"/>
      <c r="Y28" s="809"/>
      <c r="Z28" s="809"/>
      <c r="AA28" s="809">
        <v>134</v>
      </c>
      <c r="AB28" s="809"/>
      <c r="AC28" s="809"/>
      <c r="AD28" s="809"/>
      <c r="AE28" s="810"/>
      <c r="AF28" s="811">
        <v>134</v>
      </c>
      <c r="AG28" s="809"/>
      <c r="AH28" s="809"/>
      <c r="AI28" s="809"/>
      <c r="AJ28" s="812"/>
      <c r="AK28" s="813">
        <v>396</v>
      </c>
      <c r="AL28" s="804"/>
      <c r="AM28" s="804"/>
      <c r="AN28" s="804"/>
      <c r="AO28" s="804"/>
      <c r="AP28" s="804" t="s">
        <v>472</v>
      </c>
      <c r="AQ28" s="804"/>
      <c r="AR28" s="804"/>
      <c r="AS28" s="804"/>
      <c r="AT28" s="804"/>
      <c r="AU28" s="804" t="s">
        <v>472</v>
      </c>
      <c r="AV28" s="804"/>
      <c r="AW28" s="804"/>
      <c r="AX28" s="804"/>
      <c r="AY28" s="804"/>
      <c r="AZ28" s="805" t="s">
        <v>472</v>
      </c>
      <c r="BA28" s="805"/>
      <c r="BB28" s="805"/>
      <c r="BC28" s="805"/>
      <c r="BD28" s="805"/>
      <c r="BE28" s="806"/>
      <c r="BF28" s="806"/>
      <c r="BG28" s="806"/>
      <c r="BH28" s="806"/>
      <c r="BI28" s="807"/>
      <c r="BJ28" s="203"/>
      <c r="BK28" s="203"/>
      <c r="BL28" s="203"/>
      <c r="BM28" s="203"/>
      <c r="BN28" s="203"/>
      <c r="BO28" s="216"/>
      <c r="BP28" s="216"/>
      <c r="BQ28" s="213">
        <v>22</v>
      </c>
      <c r="BR28" s="214"/>
      <c r="BS28" s="758"/>
      <c r="BT28" s="759"/>
      <c r="BU28" s="759"/>
      <c r="BV28" s="759"/>
      <c r="BW28" s="759"/>
      <c r="BX28" s="759"/>
      <c r="BY28" s="759"/>
      <c r="BZ28" s="759"/>
      <c r="CA28" s="759"/>
      <c r="CB28" s="759"/>
      <c r="CC28" s="759"/>
      <c r="CD28" s="759"/>
      <c r="CE28" s="759"/>
      <c r="CF28" s="759"/>
      <c r="CG28" s="760"/>
      <c r="CH28" s="761"/>
      <c r="CI28" s="762"/>
      <c r="CJ28" s="762"/>
      <c r="CK28" s="762"/>
      <c r="CL28" s="763"/>
      <c r="CM28" s="761"/>
      <c r="CN28" s="762"/>
      <c r="CO28" s="762"/>
      <c r="CP28" s="762"/>
      <c r="CQ28" s="763"/>
      <c r="CR28" s="761"/>
      <c r="CS28" s="762"/>
      <c r="CT28" s="762"/>
      <c r="CU28" s="762"/>
      <c r="CV28" s="763"/>
      <c r="CW28" s="761"/>
      <c r="CX28" s="762"/>
      <c r="CY28" s="762"/>
      <c r="CZ28" s="762"/>
      <c r="DA28" s="763"/>
      <c r="DB28" s="761"/>
      <c r="DC28" s="762"/>
      <c r="DD28" s="762"/>
      <c r="DE28" s="762"/>
      <c r="DF28" s="763"/>
      <c r="DG28" s="761"/>
      <c r="DH28" s="762"/>
      <c r="DI28" s="762"/>
      <c r="DJ28" s="762"/>
      <c r="DK28" s="763"/>
      <c r="DL28" s="761"/>
      <c r="DM28" s="762"/>
      <c r="DN28" s="762"/>
      <c r="DO28" s="762"/>
      <c r="DP28" s="763"/>
      <c r="DQ28" s="761"/>
      <c r="DR28" s="762"/>
      <c r="DS28" s="762"/>
      <c r="DT28" s="762"/>
      <c r="DU28" s="763"/>
      <c r="DV28" s="768"/>
      <c r="DW28" s="769"/>
      <c r="DX28" s="769"/>
      <c r="DY28" s="769"/>
      <c r="DZ28" s="770"/>
      <c r="EA28" s="197"/>
    </row>
    <row r="29" spans="1:131" s="198" customFormat="1" ht="26.25" customHeight="1">
      <c r="A29" s="217">
        <v>2</v>
      </c>
      <c r="B29" s="745" t="s">
        <v>530</v>
      </c>
      <c r="C29" s="746"/>
      <c r="D29" s="746"/>
      <c r="E29" s="746"/>
      <c r="F29" s="746"/>
      <c r="G29" s="746"/>
      <c r="H29" s="746"/>
      <c r="I29" s="746"/>
      <c r="J29" s="746"/>
      <c r="K29" s="746"/>
      <c r="L29" s="746"/>
      <c r="M29" s="746"/>
      <c r="N29" s="746"/>
      <c r="O29" s="746"/>
      <c r="P29" s="747"/>
      <c r="Q29" s="771">
        <v>4235</v>
      </c>
      <c r="R29" s="772"/>
      <c r="S29" s="772"/>
      <c r="T29" s="772"/>
      <c r="U29" s="772"/>
      <c r="V29" s="772">
        <v>4156</v>
      </c>
      <c r="W29" s="772"/>
      <c r="X29" s="772"/>
      <c r="Y29" s="772"/>
      <c r="Z29" s="772"/>
      <c r="AA29" s="772">
        <v>79</v>
      </c>
      <c r="AB29" s="772"/>
      <c r="AC29" s="772"/>
      <c r="AD29" s="772"/>
      <c r="AE29" s="751"/>
      <c r="AF29" s="753">
        <v>79</v>
      </c>
      <c r="AG29" s="749"/>
      <c r="AH29" s="749"/>
      <c r="AI29" s="749"/>
      <c r="AJ29" s="752"/>
      <c r="AK29" s="816">
        <v>592</v>
      </c>
      <c r="AL29" s="817"/>
      <c r="AM29" s="817"/>
      <c r="AN29" s="817"/>
      <c r="AO29" s="817"/>
      <c r="AP29" s="817" t="s">
        <v>472</v>
      </c>
      <c r="AQ29" s="817"/>
      <c r="AR29" s="817"/>
      <c r="AS29" s="817"/>
      <c r="AT29" s="817"/>
      <c r="AU29" s="817" t="s">
        <v>472</v>
      </c>
      <c r="AV29" s="817"/>
      <c r="AW29" s="817"/>
      <c r="AX29" s="817"/>
      <c r="AY29" s="817"/>
      <c r="AZ29" s="818" t="s">
        <v>472</v>
      </c>
      <c r="BA29" s="818"/>
      <c r="BB29" s="818"/>
      <c r="BC29" s="818"/>
      <c r="BD29" s="818"/>
      <c r="BE29" s="814"/>
      <c r="BF29" s="814"/>
      <c r="BG29" s="814"/>
      <c r="BH29" s="814"/>
      <c r="BI29" s="815"/>
      <c r="BJ29" s="203"/>
      <c r="BK29" s="203"/>
      <c r="BL29" s="203"/>
      <c r="BM29" s="203"/>
      <c r="BN29" s="203"/>
      <c r="BO29" s="216"/>
      <c r="BP29" s="216"/>
      <c r="BQ29" s="213">
        <v>23</v>
      </c>
      <c r="BR29" s="214"/>
      <c r="BS29" s="758"/>
      <c r="BT29" s="759"/>
      <c r="BU29" s="759"/>
      <c r="BV29" s="759"/>
      <c r="BW29" s="759"/>
      <c r="BX29" s="759"/>
      <c r="BY29" s="759"/>
      <c r="BZ29" s="759"/>
      <c r="CA29" s="759"/>
      <c r="CB29" s="759"/>
      <c r="CC29" s="759"/>
      <c r="CD29" s="759"/>
      <c r="CE29" s="759"/>
      <c r="CF29" s="759"/>
      <c r="CG29" s="760"/>
      <c r="CH29" s="761"/>
      <c r="CI29" s="762"/>
      <c r="CJ29" s="762"/>
      <c r="CK29" s="762"/>
      <c r="CL29" s="763"/>
      <c r="CM29" s="761"/>
      <c r="CN29" s="762"/>
      <c r="CO29" s="762"/>
      <c r="CP29" s="762"/>
      <c r="CQ29" s="763"/>
      <c r="CR29" s="761"/>
      <c r="CS29" s="762"/>
      <c r="CT29" s="762"/>
      <c r="CU29" s="762"/>
      <c r="CV29" s="763"/>
      <c r="CW29" s="761"/>
      <c r="CX29" s="762"/>
      <c r="CY29" s="762"/>
      <c r="CZ29" s="762"/>
      <c r="DA29" s="763"/>
      <c r="DB29" s="761"/>
      <c r="DC29" s="762"/>
      <c r="DD29" s="762"/>
      <c r="DE29" s="762"/>
      <c r="DF29" s="763"/>
      <c r="DG29" s="761"/>
      <c r="DH29" s="762"/>
      <c r="DI29" s="762"/>
      <c r="DJ29" s="762"/>
      <c r="DK29" s="763"/>
      <c r="DL29" s="761"/>
      <c r="DM29" s="762"/>
      <c r="DN29" s="762"/>
      <c r="DO29" s="762"/>
      <c r="DP29" s="763"/>
      <c r="DQ29" s="761"/>
      <c r="DR29" s="762"/>
      <c r="DS29" s="762"/>
      <c r="DT29" s="762"/>
      <c r="DU29" s="763"/>
      <c r="DV29" s="768"/>
      <c r="DW29" s="769"/>
      <c r="DX29" s="769"/>
      <c r="DY29" s="769"/>
      <c r="DZ29" s="770"/>
      <c r="EA29" s="197"/>
    </row>
    <row r="30" spans="1:131" s="198" customFormat="1" ht="26.25" customHeight="1">
      <c r="A30" s="217">
        <v>3</v>
      </c>
      <c r="B30" s="745" t="s">
        <v>531</v>
      </c>
      <c r="C30" s="746"/>
      <c r="D30" s="746"/>
      <c r="E30" s="746"/>
      <c r="F30" s="746"/>
      <c r="G30" s="746"/>
      <c r="H30" s="746"/>
      <c r="I30" s="746"/>
      <c r="J30" s="746"/>
      <c r="K30" s="746"/>
      <c r="L30" s="746"/>
      <c r="M30" s="746"/>
      <c r="N30" s="746"/>
      <c r="O30" s="746"/>
      <c r="P30" s="747"/>
      <c r="Q30" s="771">
        <v>554</v>
      </c>
      <c r="R30" s="772"/>
      <c r="S30" s="772"/>
      <c r="T30" s="772"/>
      <c r="U30" s="772"/>
      <c r="V30" s="772">
        <v>554</v>
      </c>
      <c r="W30" s="772"/>
      <c r="X30" s="772"/>
      <c r="Y30" s="772"/>
      <c r="Z30" s="772"/>
      <c r="AA30" s="772">
        <v>0</v>
      </c>
      <c r="AB30" s="772"/>
      <c r="AC30" s="772"/>
      <c r="AD30" s="772"/>
      <c r="AE30" s="751"/>
      <c r="AF30" s="753">
        <v>0</v>
      </c>
      <c r="AG30" s="749"/>
      <c r="AH30" s="749"/>
      <c r="AI30" s="749"/>
      <c r="AJ30" s="752"/>
      <c r="AK30" s="816">
        <v>164</v>
      </c>
      <c r="AL30" s="817"/>
      <c r="AM30" s="817"/>
      <c r="AN30" s="817"/>
      <c r="AO30" s="817"/>
      <c r="AP30" s="817" t="s">
        <v>472</v>
      </c>
      <c r="AQ30" s="817"/>
      <c r="AR30" s="817"/>
      <c r="AS30" s="817"/>
      <c r="AT30" s="817"/>
      <c r="AU30" s="817" t="s">
        <v>472</v>
      </c>
      <c r="AV30" s="817"/>
      <c r="AW30" s="817"/>
      <c r="AX30" s="817"/>
      <c r="AY30" s="817"/>
      <c r="AZ30" s="818" t="s">
        <v>472</v>
      </c>
      <c r="BA30" s="818"/>
      <c r="BB30" s="818"/>
      <c r="BC30" s="818"/>
      <c r="BD30" s="818"/>
      <c r="BE30" s="814"/>
      <c r="BF30" s="814"/>
      <c r="BG30" s="814"/>
      <c r="BH30" s="814"/>
      <c r="BI30" s="815"/>
      <c r="BJ30" s="203"/>
      <c r="BK30" s="203"/>
      <c r="BL30" s="203"/>
      <c r="BM30" s="203"/>
      <c r="BN30" s="203"/>
      <c r="BO30" s="216"/>
      <c r="BP30" s="216"/>
      <c r="BQ30" s="213">
        <v>24</v>
      </c>
      <c r="BR30" s="214"/>
      <c r="BS30" s="758"/>
      <c r="BT30" s="759"/>
      <c r="BU30" s="759"/>
      <c r="BV30" s="759"/>
      <c r="BW30" s="759"/>
      <c r="BX30" s="759"/>
      <c r="BY30" s="759"/>
      <c r="BZ30" s="759"/>
      <c r="CA30" s="759"/>
      <c r="CB30" s="759"/>
      <c r="CC30" s="759"/>
      <c r="CD30" s="759"/>
      <c r="CE30" s="759"/>
      <c r="CF30" s="759"/>
      <c r="CG30" s="760"/>
      <c r="CH30" s="761"/>
      <c r="CI30" s="762"/>
      <c r="CJ30" s="762"/>
      <c r="CK30" s="762"/>
      <c r="CL30" s="763"/>
      <c r="CM30" s="761"/>
      <c r="CN30" s="762"/>
      <c r="CO30" s="762"/>
      <c r="CP30" s="762"/>
      <c r="CQ30" s="763"/>
      <c r="CR30" s="761"/>
      <c r="CS30" s="762"/>
      <c r="CT30" s="762"/>
      <c r="CU30" s="762"/>
      <c r="CV30" s="763"/>
      <c r="CW30" s="761"/>
      <c r="CX30" s="762"/>
      <c r="CY30" s="762"/>
      <c r="CZ30" s="762"/>
      <c r="DA30" s="763"/>
      <c r="DB30" s="761"/>
      <c r="DC30" s="762"/>
      <c r="DD30" s="762"/>
      <c r="DE30" s="762"/>
      <c r="DF30" s="763"/>
      <c r="DG30" s="761"/>
      <c r="DH30" s="762"/>
      <c r="DI30" s="762"/>
      <c r="DJ30" s="762"/>
      <c r="DK30" s="763"/>
      <c r="DL30" s="761"/>
      <c r="DM30" s="762"/>
      <c r="DN30" s="762"/>
      <c r="DO30" s="762"/>
      <c r="DP30" s="763"/>
      <c r="DQ30" s="761"/>
      <c r="DR30" s="762"/>
      <c r="DS30" s="762"/>
      <c r="DT30" s="762"/>
      <c r="DU30" s="763"/>
      <c r="DV30" s="768"/>
      <c r="DW30" s="769"/>
      <c r="DX30" s="769"/>
      <c r="DY30" s="769"/>
      <c r="DZ30" s="770"/>
      <c r="EA30" s="197"/>
    </row>
    <row r="31" spans="1:131" s="198" customFormat="1" ht="26.25" customHeight="1">
      <c r="A31" s="217">
        <v>4</v>
      </c>
      <c r="B31" s="745" t="s">
        <v>532</v>
      </c>
      <c r="C31" s="746"/>
      <c r="D31" s="746"/>
      <c r="E31" s="746"/>
      <c r="F31" s="746"/>
      <c r="G31" s="746"/>
      <c r="H31" s="746"/>
      <c r="I31" s="746"/>
      <c r="J31" s="746"/>
      <c r="K31" s="746"/>
      <c r="L31" s="746"/>
      <c r="M31" s="746"/>
      <c r="N31" s="746"/>
      <c r="O31" s="746"/>
      <c r="P31" s="747"/>
      <c r="Q31" s="771">
        <v>771</v>
      </c>
      <c r="R31" s="772"/>
      <c r="S31" s="772"/>
      <c r="T31" s="772"/>
      <c r="U31" s="772"/>
      <c r="V31" s="772">
        <v>769</v>
      </c>
      <c r="W31" s="772"/>
      <c r="X31" s="772"/>
      <c r="Y31" s="772"/>
      <c r="Z31" s="772"/>
      <c r="AA31" s="772">
        <v>2</v>
      </c>
      <c r="AB31" s="772"/>
      <c r="AC31" s="772"/>
      <c r="AD31" s="772"/>
      <c r="AE31" s="751"/>
      <c r="AF31" s="753">
        <v>125</v>
      </c>
      <c r="AG31" s="749"/>
      <c r="AH31" s="749"/>
      <c r="AI31" s="749"/>
      <c r="AJ31" s="752"/>
      <c r="AK31" s="816">
        <v>11</v>
      </c>
      <c r="AL31" s="817"/>
      <c r="AM31" s="817"/>
      <c r="AN31" s="817"/>
      <c r="AO31" s="817"/>
      <c r="AP31" s="817">
        <v>3646</v>
      </c>
      <c r="AQ31" s="817"/>
      <c r="AR31" s="817"/>
      <c r="AS31" s="817"/>
      <c r="AT31" s="817"/>
      <c r="AU31" s="817">
        <v>95</v>
      </c>
      <c r="AV31" s="817"/>
      <c r="AW31" s="817"/>
      <c r="AX31" s="817"/>
      <c r="AY31" s="817"/>
      <c r="AZ31" s="818" t="s">
        <v>472</v>
      </c>
      <c r="BA31" s="818"/>
      <c r="BB31" s="818"/>
      <c r="BC31" s="818"/>
      <c r="BD31" s="818"/>
      <c r="BE31" s="814" t="s">
        <v>533</v>
      </c>
      <c r="BF31" s="814"/>
      <c r="BG31" s="814"/>
      <c r="BH31" s="814"/>
      <c r="BI31" s="815"/>
      <c r="BJ31" s="203"/>
      <c r="BK31" s="203"/>
      <c r="BL31" s="203"/>
      <c r="BM31" s="203"/>
      <c r="BN31" s="203"/>
      <c r="BO31" s="216"/>
      <c r="BP31" s="216"/>
      <c r="BQ31" s="213">
        <v>25</v>
      </c>
      <c r="BR31" s="214"/>
      <c r="BS31" s="758"/>
      <c r="BT31" s="759"/>
      <c r="BU31" s="759"/>
      <c r="BV31" s="759"/>
      <c r="BW31" s="759"/>
      <c r="BX31" s="759"/>
      <c r="BY31" s="759"/>
      <c r="BZ31" s="759"/>
      <c r="CA31" s="759"/>
      <c r="CB31" s="759"/>
      <c r="CC31" s="759"/>
      <c r="CD31" s="759"/>
      <c r="CE31" s="759"/>
      <c r="CF31" s="759"/>
      <c r="CG31" s="760"/>
      <c r="CH31" s="761"/>
      <c r="CI31" s="762"/>
      <c r="CJ31" s="762"/>
      <c r="CK31" s="762"/>
      <c r="CL31" s="763"/>
      <c r="CM31" s="761"/>
      <c r="CN31" s="762"/>
      <c r="CO31" s="762"/>
      <c r="CP31" s="762"/>
      <c r="CQ31" s="763"/>
      <c r="CR31" s="761"/>
      <c r="CS31" s="762"/>
      <c r="CT31" s="762"/>
      <c r="CU31" s="762"/>
      <c r="CV31" s="763"/>
      <c r="CW31" s="761"/>
      <c r="CX31" s="762"/>
      <c r="CY31" s="762"/>
      <c r="CZ31" s="762"/>
      <c r="DA31" s="763"/>
      <c r="DB31" s="761"/>
      <c r="DC31" s="762"/>
      <c r="DD31" s="762"/>
      <c r="DE31" s="762"/>
      <c r="DF31" s="763"/>
      <c r="DG31" s="761"/>
      <c r="DH31" s="762"/>
      <c r="DI31" s="762"/>
      <c r="DJ31" s="762"/>
      <c r="DK31" s="763"/>
      <c r="DL31" s="761"/>
      <c r="DM31" s="762"/>
      <c r="DN31" s="762"/>
      <c r="DO31" s="762"/>
      <c r="DP31" s="763"/>
      <c r="DQ31" s="761"/>
      <c r="DR31" s="762"/>
      <c r="DS31" s="762"/>
      <c r="DT31" s="762"/>
      <c r="DU31" s="763"/>
      <c r="DV31" s="768"/>
      <c r="DW31" s="769"/>
      <c r="DX31" s="769"/>
      <c r="DY31" s="769"/>
      <c r="DZ31" s="770"/>
      <c r="EA31" s="197"/>
    </row>
    <row r="32" spans="1:131" s="198" customFormat="1" ht="26.25" customHeight="1">
      <c r="A32" s="217">
        <v>5</v>
      </c>
      <c r="B32" s="745" t="s">
        <v>534</v>
      </c>
      <c r="C32" s="746"/>
      <c r="D32" s="746"/>
      <c r="E32" s="746"/>
      <c r="F32" s="746"/>
      <c r="G32" s="746"/>
      <c r="H32" s="746"/>
      <c r="I32" s="746"/>
      <c r="J32" s="746"/>
      <c r="K32" s="746"/>
      <c r="L32" s="746"/>
      <c r="M32" s="746"/>
      <c r="N32" s="746"/>
      <c r="O32" s="746"/>
      <c r="P32" s="747"/>
      <c r="Q32" s="771">
        <v>48</v>
      </c>
      <c r="R32" s="772"/>
      <c r="S32" s="772"/>
      <c r="T32" s="772"/>
      <c r="U32" s="772"/>
      <c r="V32" s="772">
        <v>47</v>
      </c>
      <c r="W32" s="772"/>
      <c r="X32" s="772"/>
      <c r="Y32" s="772"/>
      <c r="Z32" s="772"/>
      <c r="AA32" s="772">
        <v>1</v>
      </c>
      <c r="AB32" s="772"/>
      <c r="AC32" s="772"/>
      <c r="AD32" s="772"/>
      <c r="AE32" s="751"/>
      <c r="AF32" s="753">
        <v>1</v>
      </c>
      <c r="AG32" s="749"/>
      <c r="AH32" s="749"/>
      <c r="AI32" s="749"/>
      <c r="AJ32" s="752"/>
      <c r="AK32" s="816">
        <v>6</v>
      </c>
      <c r="AL32" s="817"/>
      <c r="AM32" s="817"/>
      <c r="AN32" s="817"/>
      <c r="AO32" s="817"/>
      <c r="AP32" s="817">
        <v>700</v>
      </c>
      <c r="AQ32" s="817"/>
      <c r="AR32" s="817"/>
      <c r="AS32" s="817"/>
      <c r="AT32" s="817"/>
      <c r="AU32" s="817">
        <v>461</v>
      </c>
      <c r="AV32" s="817"/>
      <c r="AW32" s="817"/>
      <c r="AX32" s="817"/>
      <c r="AY32" s="817"/>
      <c r="AZ32" s="818" t="s">
        <v>472</v>
      </c>
      <c r="BA32" s="818"/>
      <c r="BB32" s="818"/>
      <c r="BC32" s="818"/>
      <c r="BD32" s="818"/>
      <c r="BE32" s="814" t="s">
        <v>535</v>
      </c>
      <c r="BF32" s="814"/>
      <c r="BG32" s="814"/>
      <c r="BH32" s="814"/>
      <c r="BI32" s="815"/>
      <c r="BJ32" s="203"/>
      <c r="BK32" s="203"/>
      <c r="BL32" s="203"/>
      <c r="BM32" s="203"/>
      <c r="BN32" s="203"/>
      <c r="BO32" s="216"/>
      <c r="BP32" s="216"/>
      <c r="BQ32" s="213">
        <v>26</v>
      </c>
      <c r="BR32" s="214"/>
      <c r="BS32" s="758"/>
      <c r="BT32" s="759"/>
      <c r="BU32" s="759"/>
      <c r="BV32" s="759"/>
      <c r="BW32" s="759"/>
      <c r="BX32" s="759"/>
      <c r="BY32" s="759"/>
      <c r="BZ32" s="759"/>
      <c r="CA32" s="759"/>
      <c r="CB32" s="759"/>
      <c r="CC32" s="759"/>
      <c r="CD32" s="759"/>
      <c r="CE32" s="759"/>
      <c r="CF32" s="759"/>
      <c r="CG32" s="760"/>
      <c r="CH32" s="761"/>
      <c r="CI32" s="762"/>
      <c r="CJ32" s="762"/>
      <c r="CK32" s="762"/>
      <c r="CL32" s="763"/>
      <c r="CM32" s="761"/>
      <c r="CN32" s="762"/>
      <c r="CO32" s="762"/>
      <c r="CP32" s="762"/>
      <c r="CQ32" s="763"/>
      <c r="CR32" s="761"/>
      <c r="CS32" s="762"/>
      <c r="CT32" s="762"/>
      <c r="CU32" s="762"/>
      <c r="CV32" s="763"/>
      <c r="CW32" s="761"/>
      <c r="CX32" s="762"/>
      <c r="CY32" s="762"/>
      <c r="CZ32" s="762"/>
      <c r="DA32" s="763"/>
      <c r="DB32" s="761"/>
      <c r="DC32" s="762"/>
      <c r="DD32" s="762"/>
      <c r="DE32" s="762"/>
      <c r="DF32" s="763"/>
      <c r="DG32" s="761"/>
      <c r="DH32" s="762"/>
      <c r="DI32" s="762"/>
      <c r="DJ32" s="762"/>
      <c r="DK32" s="763"/>
      <c r="DL32" s="761"/>
      <c r="DM32" s="762"/>
      <c r="DN32" s="762"/>
      <c r="DO32" s="762"/>
      <c r="DP32" s="763"/>
      <c r="DQ32" s="761"/>
      <c r="DR32" s="762"/>
      <c r="DS32" s="762"/>
      <c r="DT32" s="762"/>
      <c r="DU32" s="763"/>
      <c r="DV32" s="768"/>
      <c r="DW32" s="769"/>
      <c r="DX32" s="769"/>
      <c r="DY32" s="769"/>
      <c r="DZ32" s="770"/>
      <c r="EA32" s="197"/>
    </row>
    <row r="33" spans="1:131" s="198" customFormat="1" ht="26.25" customHeight="1">
      <c r="A33" s="217">
        <v>6</v>
      </c>
      <c r="B33" s="745" t="s">
        <v>536</v>
      </c>
      <c r="C33" s="746"/>
      <c r="D33" s="746"/>
      <c r="E33" s="746"/>
      <c r="F33" s="746"/>
      <c r="G33" s="746"/>
      <c r="H33" s="746"/>
      <c r="I33" s="746"/>
      <c r="J33" s="746"/>
      <c r="K33" s="746"/>
      <c r="L33" s="746"/>
      <c r="M33" s="746"/>
      <c r="N33" s="746"/>
      <c r="O33" s="746"/>
      <c r="P33" s="747"/>
      <c r="Q33" s="771">
        <v>1237</v>
      </c>
      <c r="R33" s="772"/>
      <c r="S33" s="772"/>
      <c r="T33" s="772"/>
      <c r="U33" s="772"/>
      <c r="V33" s="772">
        <v>1224</v>
      </c>
      <c r="W33" s="772"/>
      <c r="X33" s="772"/>
      <c r="Y33" s="772"/>
      <c r="Z33" s="772"/>
      <c r="AA33" s="772">
        <v>13</v>
      </c>
      <c r="AB33" s="772"/>
      <c r="AC33" s="772"/>
      <c r="AD33" s="772"/>
      <c r="AE33" s="751"/>
      <c r="AF33" s="753">
        <v>13</v>
      </c>
      <c r="AG33" s="749"/>
      <c r="AH33" s="749"/>
      <c r="AI33" s="749"/>
      <c r="AJ33" s="752"/>
      <c r="AK33" s="816">
        <v>521</v>
      </c>
      <c r="AL33" s="817"/>
      <c r="AM33" s="817"/>
      <c r="AN33" s="817"/>
      <c r="AO33" s="817"/>
      <c r="AP33" s="817">
        <v>6927</v>
      </c>
      <c r="AQ33" s="817"/>
      <c r="AR33" s="817"/>
      <c r="AS33" s="817"/>
      <c r="AT33" s="817"/>
      <c r="AU33" s="817">
        <v>5964</v>
      </c>
      <c r="AV33" s="817"/>
      <c r="AW33" s="817"/>
      <c r="AX33" s="817"/>
      <c r="AY33" s="817"/>
      <c r="AZ33" s="818" t="s">
        <v>472</v>
      </c>
      <c r="BA33" s="818"/>
      <c r="BB33" s="818"/>
      <c r="BC33" s="818"/>
      <c r="BD33" s="818"/>
      <c r="BE33" s="814" t="s">
        <v>535</v>
      </c>
      <c r="BF33" s="814"/>
      <c r="BG33" s="814"/>
      <c r="BH33" s="814"/>
      <c r="BI33" s="815"/>
      <c r="BJ33" s="203"/>
      <c r="BK33" s="203"/>
      <c r="BL33" s="203"/>
      <c r="BM33" s="203"/>
      <c r="BN33" s="203"/>
      <c r="BO33" s="216"/>
      <c r="BP33" s="216"/>
      <c r="BQ33" s="213">
        <v>27</v>
      </c>
      <c r="BR33" s="214"/>
      <c r="BS33" s="758"/>
      <c r="BT33" s="759"/>
      <c r="BU33" s="759"/>
      <c r="BV33" s="759"/>
      <c r="BW33" s="759"/>
      <c r="BX33" s="759"/>
      <c r="BY33" s="759"/>
      <c r="BZ33" s="759"/>
      <c r="CA33" s="759"/>
      <c r="CB33" s="759"/>
      <c r="CC33" s="759"/>
      <c r="CD33" s="759"/>
      <c r="CE33" s="759"/>
      <c r="CF33" s="759"/>
      <c r="CG33" s="760"/>
      <c r="CH33" s="761"/>
      <c r="CI33" s="762"/>
      <c r="CJ33" s="762"/>
      <c r="CK33" s="762"/>
      <c r="CL33" s="763"/>
      <c r="CM33" s="761"/>
      <c r="CN33" s="762"/>
      <c r="CO33" s="762"/>
      <c r="CP33" s="762"/>
      <c r="CQ33" s="763"/>
      <c r="CR33" s="761"/>
      <c r="CS33" s="762"/>
      <c r="CT33" s="762"/>
      <c r="CU33" s="762"/>
      <c r="CV33" s="763"/>
      <c r="CW33" s="761"/>
      <c r="CX33" s="762"/>
      <c r="CY33" s="762"/>
      <c r="CZ33" s="762"/>
      <c r="DA33" s="763"/>
      <c r="DB33" s="761"/>
      <c r="DC33" s="762"/>
      <c r="DD33" s="762"/>
      <c r="DE33" s="762"/>
      <c r="DF33" s="763"/>
      <c r="DG33" s="761"/>
      <c r="DH33" s="762"/>
      <c r="DI33" s="762"/>
      <c r="DJ33" s="762"/>
      <c r="DK33" s="763"/>
      <c r="DL33" s="761"/>
      <c r="DM33" s="762"/>
      <c r="DN33" s="762"/>
      <c r="DO33" s="762"/>
      <c r="DP33" s="763"/>
      <c r="DQ33" s="761"/>
      <c r="DR33" s="762"/>
      <c r="DS33" s="762"/>
      <c r="DT33" s="762"/>
      <c r="DU33" s="763"/>
      <c r="DV33" s="768"/>
      <c r="DW33" s="769"/>
      <c r="DX33" s="769"/>
      <c r="DY33" s="769"/>
      <c r="DZ33" s="770"/>
      <c r="EA33" s="197"/>
    </row>
    <row r="34" spans="1:131" s="198" customFormat="1" ht="26.25" customHeight="1">
      <c r="A34" s="217">
        <v>7</v>
      </c>
      <c r="B34" s="745" t="s">
        <v>537</v>
      </c>
      <c r="C34" s="746"/>
      <c r="D34" s="746"/>
      <c r="E34" s="746"/>
      <c r="F34" s="746"/>
      <c r="G34" s="746"/>
      <c r="H34" s="746"/>
      <c r="I34" s="746"/>
      <c r="J34" s="746"/>
      <c r="K34" s="746"/>
      <c r="L34" s="746"/>
      <c r="M34" s="746"/>
      <c r="N34" s="746"/>
      <c r="O34" s="746"/>
      <c r="P34" s="747"/>
      <c r="Q34" s="771">
        <v>187</v>
      </c>
      <c r="R34" s="772"/>
      <c r="S34" s="772"/>
      <c r="T34" s="772"/>
      <c r="U34" s="772"/>
      <c r="V34" s="772">
        <v>183</v>
      </c>
      <c r="W34" s="772"/>
      <c r="X34" s="772"/>
      <c r="Y34" s="772"/>
      <c r="Z34" s="772"/>
      <c r="AA34" s="772">
        <v>4</v>
      </c>
      <c r="AB34" s="772"/>
      <c r="AC34" s="772"/>
      <c r="AD34" s="772"/>
      <c r="AE34" s="751"/>
      <c r="AF34" s="753">
        <v>4</v>
      </c>
      <c r="AG34" s="749"/>
      <c r="AH34" s="749"/>
      <c r="AI34" s="749"/>
      <c r="AJ34" s="752"/>
      <c r="AK34" s="816">
        <v>94</v>
      </c>
      <c r="AL34" s="817"/>
      <c r="AM34" s="817"/>
      <c r="AN34" s="817"/>
      <c r="AO34" s="817"/>
      <c r="AP34" s="817">
        <v>1075</v>
      </c>
      <c r="AQ34" s="817"/>
      <c r="AR34" s="817"/>
      <c r="AS34" s="817"/>
      <c r="AT34" s="817"/>
      <c r="AU34" s="817">
        <v>1010</v>
      </c>
      <c r="AV34" s="817"/>
      <c r="AW34" s="817"/>
      <c r="AX34" s="817"/>
      <c r="AY34" s="817"/>
      <c r="AZ34" s="818" t="s">
        <v>472</v>
      </c>
      <c r="BA34" s="818"/>
      <c r="BB34" s="818"/>
      <c r="BC34" s="818"/>
      <c r="BD34" s="818"/>
      <c r="BE34" s="814" t="s">
        <v>535</v>
      </c>
      <c r="BF34" s="814"/>
      <c r="BG34" s="814"/>
      <c r="BH34" s="814"/>
      <c r="BI34" s="815"/>
      <c r="BJ34" s="203"/>
      <c r="BK34" s="203"/>
      <c r="BL34" s="203"/>
      <c r="BM34" s="203"/>
      <c r="BN34" s="203"/>
      <c r="BO34" s="216"/>
      <c r="BP34" s="216"/>
      <c r="BQ34" s="213">
        <v>28</v>
      </c>
      <c r="BR34" s="214"/>
      <c r="BS34" s="758"/>
      <c r="BT34" s="759"/>
      <c r="BU34" s="759"/>
      <c r="BV34" s="759"/>
      <c r="BW34" s="759"/>
      <c r="BX34" s="759"/>
      <c r="BY34" s="759"/>
      <c r="BZ34" s="759"/>
      <c r="CA34" s="759"/>
      <c r="CB34" s="759"/>
      <c r="CC34" s="759"/>
      <c r="CD34" s="759"/>
      <c r="CE34" s="759"/>
      <c r="CF34" s="759"/>
      <c r="CG34" s="760"/>
      <c r="CH34" s="761"/>
      <c r="CI34" s="762"/>
      <c r="CJ34" s="762"/>
      <c r="CK34" s="762"/>
      <c r="CL34" s="763"/>
      <c r="CM34" s="761"/>
      <c r="CN34" s="762"/>
      <c r="CO34" s="762"/>
      <c r="CP34" s="762"/>
      <c r="CQ34" s="763"/>
      <c r="CR34" s="761"/>
      <c r="CS34" s="762"/>
      <c r="CT34" s="762"/>
      <c r="CU34" s="762"/>
      <c r="CV34" s="763"/>
      <c r="CW34" s="761"/>
      <c r="CX34" s="762"/>
      <c r="CY34" s="762"/>
      <c r="CZ34" s="762"/>
      <c r="DA34" s="763"/>
      <c r="DB34" s="761"/>
      <c r="DC34" s="762"/>
      <c r="DD34" s="762"/>
      <c r="DE34" s="762"/>
      <c r="DF34" s="763"/>
      <c r="DG34" s="761"/>
      <c r="DH34" s="762"/>
      <c r="DI34" s="762"/>
      <c r="DJ34" s="762"/>
      <c r="DK34" s="763"/>
      <c r="DL34" s="761"/>
      <c r="DM34" s="762"/>
      <c r="DN34" s="762"/>
      <c r="DO34" s="762"/>
      <c r="DP34" s="763"/>
      <c r="DQ34" s="761"/>
      <c r="DR34" s="762"/>
      <c r="DS34" s="762"/>
      <c r="DT34" s="762"/>
      <c r="DU34" s="763"/>
      <c r="DV34" s="768"/>
      <c r="DW34" s="769"/>
      <c r="DX34" s="769"/>
      <c r="DY34" s="769"/>
      <c r="DZ34" s="770"/>
      <c r="EA34" s="197"/>
    </row>
    <row r="35" spans="1:131" s="198" customFormat="1" ht="26.25" customHeight="1">
      <c r="A35" s="217">
        <v>8</v>
      </c>
      <c r="B35" s="745" t="s">
        <v>538</v>
      </c>
      <c r="C35" s="746"/>
      <c r="D35" s="746"/>
      <c r="E35" s="746"/>
      <c r="F35" s="746"/>
      <c r="G35" s="746"/>
      <c r="H35" s="746"/>
      <c r="I35" s="746"/>
      <c r="J35" s="746"/>
      <c r="K35" s="746"/>
      <c r="L35" s="746"/>
      <c r="M35" s="746"/>
      <c r="N35" s="746"/>
      <c r="O35" s="746"/>
      <c r="P35" s="747"/>
      <c r="Q35" s="771">
        <v>121</v>
      </c>
      <c r="R35" s="772"/>
      <c r="S35" s="772"/>
      <c r="T35" s="772"/>
      <c r="U35" s="772"/>
      <c r="V35" s="772">
        <v>120</v>
      </c>
      <c r="W35" s="772"/>
      <c r="X35" s="772"/>
      <c r="Y35" s="772"/>
      <c r="Z35" s="772"/>
      <c r="AA35" s="772">
        <v>1</v>
      </c>
      <c r="AB35" s="772"/>
      <c r="AC35" s="772"/>
      <c r="AD35" s="772"/>
      <c r="AE35" s="751"/>
      <c r="AF35" s="753">
        <v>1</v>
      </c>
      <c r="AG35" s="749"/>
      <c r="AH35" s="749"/>
      <c r="AI35" s="749"/>
      <c r="AJ35" s="752"/>
      <c r="AK35" s="816">
        <v>75</v>
      </c>
      <c r="AL35" s="817"/>
      <c r="AM35" s="817"/>
      <c r="AN35" s="817"/>
      <c r="AO35" s="817"/>
      <c r="AP35" s="817">
        <v>955</v>
      </c>
      <c r="AQ35" s="817"/>
      <c r="AR35" s="817"/>
      <c r="AS35" s="817"/>
      <c r="AT35" s="817"/>
      <c r="AU35" s="817">
        <v>951</v>
      </c>
      <c r="AV35" s="817"/>
      <c r="AW35" s="817"/>
      <c r="AX35" s="817"/>
      <c r="AY35" s="817"/>
      <c r="AZ35" s="818" t="s">
        <v>472</v>
      </c>
      <c r="BA35" s="818"/>
      <c r="BB35" s="818"/>
      <c r="BC35" s="818"/>
      <c r="BD35" s="818"/>
      <c r="BE35" s="814" t="s">
        <v>535</v>
      </c>
      <c r="BF35" s="814"/>
      <c r="BG35" s="814"/>
      <c r="BH35" s="814"/>
      <c r="BI35" s="815"/>
      <c r="BJ35" s="203"/>
      <c r="BK35" s="203"/>
      <c r="BL35" s="203"/>
      <c r="BM35" s="203"/>
      <c r="BN35" s="203"/>
      <c r="BO35" s="216"/>
      <c r="BP35" s="216"/>
      <c r="BQ35" s="213">
        <v>29</v>
      </c>
      <c r="BR35" s="214"/>
      <c r="BS35" s="758"/>
      <c r="BT35" s="759"/>
      <c r="BU35" s="759"/>
      <c r="BV35" s="759"/>
      <c r="BW35" s="759"/>
      <c r="BX35" s="759"/>
      <c r="BY35" s="759"/>
      <c r="BZ35" s="759"/>
      <c r="CA35" s="759"/>
      <c r="CB35" s="759"/>
      <c r="CC35" s="759"/>
      <c r="CD35" s="759"/>
      <c r="CE35" s="759"/>
      <c r="CF35" s="759"/>
      <c r="CG35" s="760"/>
      <c r="CH35" s="761"/>
      <c r="CI35" s="762"/>
      <c r="CJ35" s="762"/>
      <c r="CK35" s="762"/>
      <c r="CL35" s="763"/>
      <c r="CM35" s="761"/>
      <c r="CN35" s="762"/>
      <c r="CO35" s="762"/>
      <c r="CP35" s="762"/>
      <c r="CQ35" s="763"/>
      <c r="CR35" s="761"/>
      <c r="CS35" s="762"/>
      <c r="CT35" s="762"/>
      <c r="CU35" s="762"/>
      <c r="CV35" s="763"/>
      <c r="CW35" s="761"/>
      <c r="CX35" s="762"/>
      <c r="CY35" s="762"/>
      <c r="CZ35" s="762"/>
      <c r="DA35" s="763"/>
      <c r="DB35" s="761"/>
      <c r="DC35" s="762"/>
      <c r="DD35" s="762"/>
      <c r="DE35" s="762"/>
      <c r="DF35" s="763"/>
      <c r="DG35" s="761"/>
      <c r="DH35" s="762"/>
      <c r="DI35" s="762"/>
      <c r="DJ35" s="762"/>
      <c r="DK35" s="763"/>
      <c r="DL35" s="761"/>
      <c r="DM35" s="762"/>
      <c r="DN35" s="762"/>
      <c r="DO35" s="762"/>
      <c r="DP35" s="763"/>
      <c r="DQ35" s="761"/>
      <c r="DR35" s="762"/>
      <c r="DS35" s="762"/>
      <c r="DT35" s="762"/>
      <c r="DU35" s="763"/>
      <c r="DV35" s="768"/>
      <c r="DW35" s="769"/>
      <c r="DX35" s="769"/>
      <c r="DY35" s="769"/>
      <c r="DZ35" s="770"/>
      <c r="EA35" s="197"/>
    </row>
    <row r="36" spans="1:131" s="198" customFormat="1" ht="26.25" customHeight="1">
      <c r="A36" s="217">
        <v>9</v>
      </c>
      <c r="B36" s="745" t="s">
        <v>539</v>
      </c>
      <c r="C36" s="746"/>
      <c r="D36" s="746"/>
      <c r="E36" s="746"/>
      <c r="F36" s="746"/>
      <c r="G36" s="746"/>
      <c r="H36" s="746"/>
      <c r="I36" s="746"/>
      <c r="J36" s="746"/>
      <c r="K36" s="746"/>
      <c r="L36" s="746"/>
      <c r="M36" s="746"/>
      <c r="N36" s="746"/>
      <c r="O36" s="746"/>
      <c r="P36" s="747"/>
      <c r="Q36" s="771">
        <v>12</v>
      </c>
      <c r="R36" s="772"/>
      <c r="S36" s="772"/>
      <c r="T36" s="772"/>
      <c r="U36" s="772"/>
      <c r="V36" s="772">
        <v>12</v>
      </c>
      <c r="W36" s="772"/>
      <c r="X36" s="772"/>
      <c r="Y36" s="772"/>
      <c r="Z36" s="772"/>
      <c r="AA36" s="772">
        <v>0</v>
      </c>
      <c r="AB36" s="772"/>
      <c r="AC36" s="772"/>
      <c r="AD36" s="772"/>
      <c r="AE36" s="751"/>
      <c r="AF36" s="753">
        <v>0</v>
      </c>
      <c r="AG36" s="749"/>
      <c r="AH36" s="749"/>
      <c r="AI36" s="749"/>
      <c r="AJ36" s="752"/>
      <c r="AK36" s="816">
        <v>10</v>
      </c>
      <c r="AL36" s="817"/>
      <c r="AM36" s="817"/>
      <c r="AN36" s="817"/>
      <c r="AO36" s="817"/>
      <c r="AP36" s="817">
        <v>83</v>
      </c>
      <c r="AQ36" s="817"/>
      <c r="AR36" s="817"/>
      <c r="AS36" s="817"/>
      <c r="AT36" s="817"/>
      <c r="AU36" s="817">
        <v>83</v>
      </c>
      <c r="AV36" s="817"/>
      <c r="AW36" s="817"/>
      <c r="AX36" s="817"/>
      <c r="AY36" s="817"/>
      <c r="AZ36" s="818" t="s">
        <v>472</v>
      </c>
      <c r="BA36" s="818"/>
      <c r="BB36" s="818"/>
      <c r="BC36" s="818"/>
      <c r="BD36" s="818"/>
      <c r="BE36" s="814" t="s">
        <v>535</v>
      </c>
      <c r="BF36" s="814"/>
      <c r="BG36" s="814"/>
      <c r="BH36" s="814"/>
      <c r="BI36" s="815"/>
      <c r="BJ36" s="203"/>
      <c r="BK36" s="203"/>
      <c r="BL36" s="203"/>
      <c r="BM36" s="203"/>
      <c r="BN36" s="203"/>
      <c r="BO36" s="216"/>
      <c r="BP36" s="216"/>
      <c r="BQ36" s="213">
        <v>30</v>
      </c>
      <c r="BR36" s="214"/>
      <c r="BS36" s="758"/>
      <c r="BT36" s="759"/>
      <c r="BU36" s="759"/>
      <c r="BV36" s="759"/>
      <c r="BW36" s="759"/>
      <c r="BX36" s="759"/>
      <c r="BY36" s="759"/>
      <c r="BZ36" s="759"/>
      <c r="CA36" s="759"/>
      <c r="CB36" s="759"/>
      <c r="CC36" s="759"/>
      <c r="CD36" s="759"/>
      <c r="CE36" s="759"/>
      <c r="CF36" s="759"/>
      <c r="CG36" s="760"/>
      <c r="CH36" s="761"/>
      <c r="CI36" s="762"/>
      <c r="CJ36" s="762"/>
      <c r="CK36" s="762"/>
      <c r="CL36" s="763"/>
      <c r="CM36" s="761"/>
      <c r="CN36" s="762"/>
      <c r="CO36" s="762"/>
      <c r="CP36" s="762"/>
      <c r="CQ36" s="763"/>
      <c r="CR36" s="761"/>
      <c r="CS36" s="762"/>
      <c r="CT36" s="762"/>
      <c r="CU36" s="762"/>
      <c r="CV36" s="763"/>
      <c r="CW36" s="761"/>
      <c r="CX36" s="762"/>
      <c r="CY36" s="762"/>
      <c r="CZ36" s="762"/>
      <c r="DA36" s="763"/>
      <c r="DB36" s="761"/>
      <c r="DC36" s="762"/>
      <c r="DD36" s="762"/>
      <c r="DE36" s="762"/>
      <c r="DF36" s="763"/>
      <c r="DG36" s="761"/>
      <c r="DH36" s="762"/>
      <c r="DI36" s="762"/>
      <c r="DJ36" s="762"/>
      <c r="DK36" s="763"/>
      <c r="DL36" s="761"/>
      <c r="DM36" s="762"/>
      <c r="DN36" s="762"/>
      <c r="DO36" s="762"/>
      <c r="DP36" s="763"/>
      <c r="DQ36" s="761"/>
      <c r="DR36" s="762"/>
      <c r="DS36" s="762"/>
      <c r="DT36" s="762"/>
      <c r="DU36" s="763"/>
      <c r="DV36" s="768"/>
      <c r="DW36" s="769"/>
      <c r="DX36" s="769"/>
      <c r="DY36" s="769"/>
      <c r="DZ36" s="770"/>
      <c r="EA36" s="197"/>
    </row>
    <row r="37" spans="1:131" s="198" customFormat="1" ht="26.25" customHeight="1">
      <c r="A37" s="217">
        <v>10</v>
      </c>
      <c r="B37" s="745" t="s">
        <v>540</v>
      </c>
      <c r="C37" s="746"/>
      <c r="D37" s="746"/>
      <c r="E37" s="746"/>
      <c r="F37" s="746"/>
      <c r="G37" s="746"/>
      <c r="H37" s="746"/>
      <c r="I37" s="746"/>
      <c r="J37" s="746"/>
      <c r="K37" s="746"/>
      <c r="L37" s="746"/>
      <c r="M37" s="746"/>
      <c r="N37" s="746"/>
      <c r="O37" s="746"/>
      <c r="P37" s="747"/>
      <c r="Q37" s="771">
        <v>10</v>
      </c>
      <c r="R37" s="772"/>
      <c r="S37" s="772"/>
      <c r="T37" s="772"/>
      <c r="U37" s="772"/>
      <c r="V37" s="772">
        <v>10</v>
      </c>
      <c r="W37" s="772"/>
      <c r="X37" s="772"/>
      <c r="Y37" s="772"/>
      <c r="Z37" s="772"/>
      <c r="AA37" s="772">
        <v>0</v>
      </c>
      <c r="AB37" s="772"/>
      <c r="AC37" s="772"/>
      <c r="AD37" s="772"/>
      <c r="AE37" s="751"/>
      <c r="AF37" s="753">
        <v>0</v>
      </c>
      <c r="AG37" s="749"/>
      <c r="AH37" s="749"/>
      <c r="AI37" s="749"/>
      <c r="AJ37" s="752"/>
      <c r="AK37" s="816">
        <v>3</v>
      </c>
      <c r="AL37" s="817"/>
      <c r="AM37" s="817"/>
      <c r="AN37" s="817"/>
      <c r="AO37" s="817"/>
      <c r="AP37" s="817">
        <v>48</v>
      </c>
      <c r="AQ37" s="817"/>
      <c r="AR37" s="817"/>
      <c r="AS37" s="817"/>
      <c r="AT37" s="817"/>
      <c r="AU37" s="817">
        <v>30</v>
      </c>
      <c r="AV37" s="817"/>
      <c r="AW37" s="817"/>
      <c r="AX37" s="817"/>
      <c r="AY37" s="817"/>
      <c r="AZ37" s="818" t="s">
        <v>472</v>
      </c>
      <c r="BA37" s="818"/>
      <c r="BB37" s="818"/>
      <c r="BC37" s="818"/>
      <c r="BD37" s="818"/>
      <c r="BE37" s="814" t="s">
        <v>535</v>
      </c>
      <c r="BF37" s="814"/>
      <c r="BG37" s="814"/>
      <c r="BH37" s="814"/>
      <c r="BI37" s="815"/>
      <c r="BJ37" s="203"/>
      <c r="BK37" s="203"/>
      <c r="BL37" s="203"/>
      <c r="BM37" s="203"/>
      <c r="BN37" s="203"/>
      <c r="BO37" s="216"/>
      <c r="BP37" s="216"/>
      <c r="BQ37" s="213">
        <v>31</v>
      </c>
      <c r="BR37" s="214"/>
      <c r="BS37" s="758"/>
      <c r="BT37" s="759"/>
      <c r="BU37" s="759"/>
      <c r="BV37" s="759"/>
      <c r="BW37" s="759"/>
      <c r="BX37" s="759"/>
      <c r="BY37" s="759"/>
      <c r="BZ37" s="759"/>
      <c r="CA37" s="759"/>
      <c r="CB37" s="759"/>
      <c r="CC37" s="759"/>
      <c r="CD37" s="759"/>
      <c r="CE37" s="759"/>
      <c r="CF37" s="759"/>
      <c r="CG37" s="760"/>
      <c r="CH37" s="761"/>
      <c r="CI37" s="762"/>
      <c r="CJ37" s="762"/>
      <c r="CK37" s="762"/>
      <c r="CL37" s="763"/>
      <c r="CM37" s="761"/>
      <c r="CN37" s="762"/>
      <c r="CO37" s="762"/>
      <c r="CP37" s="762"/>
      <c r="CQ37" s="763"/>
      <c r="CR37" s="761"/>
      <c r="CS37" s="762"/>
      <c r="CT37" s="762"/>
      <c r="CU37" s="762"/>
      <c r="CV37" s="763"/>
      <c r="CW37" s="761"/>
      <c r="CX37" s="762"/>
      <c r="CY37" s="762"/>
      <c r="CZ37" s="762"/>
      <c r="DA37" s="763"/>
      <c r="DB37" s="761"/>
      <c r="DC37" s="762"/>
      <c r="DD37" s="762"/>
      <c r="DE37" s="762"/>
      <c r="DF37" s="763"/>
      <c r="DG37" s="761"/>
      <c r="DH37" s="762"/>
      <c r="DI37" s="762"/>
      <c r="DJ37" s="762"/>
      <c r="DK37" s="763"/>
      <c r="DL37" s="761"/>
      <c r="DM37" s="762"/>
      <c r="DN37" s="762"/>
      <c r="DO37" s="762"/>
      <c r="DP37" s="763"/>
      <c r="DQ37" s="761"/>
      <c r="DR37" s="762"/>
      <c r="DS37" s="762"/>
      <c r="DT37" s="762"/>
      <c r="DU37" s="763"/>
      <c r="DV37" s="768"/>
      <c r="DW37" s="769"/>
      <c r="DX37" s="769"/>
      <c r="DY37" s="769"/>
      <c r="DZ37" s="770"/>
      <c r="EA37" s="197"/>
    </row>
    <row r="38" spans="1:131" s="198" customFormat="1" ht="26.25" customHeight="1">
      <c r="A38" s="217">
        <v>11</v>
      </c>
      <c r="B38" s="745" t="s">
        <v>541</v>
      </c>
      <c r="C38" s="746"/>
      <c r="D38" s="746"/>
      <c r="E38" s="746"/>
      <c r="F38" s="746"/>
      <c r="G38" s="746"/>
      <c r="H38" s="746"/>
      <c r="I38" s="746"/>
      <c r="J38" s="746"/>
      <c r="K38" s="746"/>
      <c r="L38" s="746"/>
      <c r="M38" s="746"/>
      <c r="N38" s="746"/>
      <c r="O38" s="746"/>
      <c r="P38" s="747"/>
      <c r="Q38" s="771">
        <v>66</v>
      </c>
      <c r="R38" s="772"/>
      <c r="S38" s="772"/>
      <c r="T38" s="772"/>
      <c r="U38" s="772"/>
      <c r="V38" s="772">
        <v>55</v>
      </c>
      <c r="W38" s="772"/>
      <c r="X38" s="772"/>
      <c r="Y38" s="772"/>
      <c r="Z38" s="772"/>
      <c r="AA38" s="772">
        <v>11</v>
      </c>
      <c r="AB38" s="772"/>
      <c r="AC38" s="772"/>
      <c r="AD38" s="772"/>
      <c r="AE38" s="751"/>
      <c r="AF38" s="753">
        <v>11</v>
      </c>
      <c r="AG38" s="749"/>
      <c r="AH38" s="749"/>
      <c r="AI38" s="749"/>
      <c r="AJ38" s="752"/>
      <c r="AK38" s="816" t="s">
        <v>472</v>
      </c>
      <c r="AL38" s="817"/>
      <c r="AM38" s="817"/>
      <c r="AN38" s="817"/>
      <c r="AO38" s="817"/>
      <c r="AP38" s="817" t="s">
        <v>472</v>
      </c>
      <c r="AQ38" s="817"/>
      <c r="AR38" s="817"/>
      <c r="AS38" s="817"/>
      <c r="AT38" s="817"/>
      <c r="AU38" s="817" t="s">
        <v>472</v>
      </c>
      <c r="AV38" s="817"/>
      <c r="AW38" s="817"/>
      <c r="AX38" s="817"/>
      <c r="AY38" s="817"/>
      <c r="AZ38" s="818" t="s">
        <v>472</v>
      </c>
      <c r="BA38" s="818"/>
      <c r="BB38" s="818"/>
      <c r="BC38" s="818"/>
      <c r="BD38" s="818"/>
      <c r="BE38" s="814" t="s">
        <v>535</v>
      </c>
      <c r="BF38" s="814"/>
      <c r="BG38" s="814"/>
      <c r="BH38" s="814"/>
      <c r="BI38" s="815"/>
      <c r="BJ38" s="203"/>
      <c r="BK38" s="203"/>
      <c r="BL38" s="203"/>
      <c r="BM38" s="203"/>
      <c r="BN38" s="203"/>
      <c r="BO38" s="216"/>
      <c r="BP38" s="216"/>
      <c r="BQ38" s="213">
        <v>32</v>
      </c>
      <c r="BR38" s="214"/>
      <c r="BS38" s="758"/>
      <c r="BT38" s="759"/>
      <c r="BU38" s="759"/>
      <c r="BV38" s="759"/>
      <c r="BW38" s="759"/>
      <c r="BX38" s="759"/>
      <c r="BY38" s="759"/>
      <c r="BZ38" s="759"/>
      <c r="CA38" s="759"/>
      <c r="CB38" s="759"/>
      <c r="CC38" s="759"/>
      <c r="CD38" s="759"/>
      <c r="CE38" s="759"/>
      <c r="CF38" s="759"/>
      <c r="CG38" s="760"/>
      <c r="CH38" s="761"/>
      <c r="CI38" s="762"/>
      <c r="CJ38" s="762"/>
      <c r="CK38" s="762"/>
      <c r="CL38" s="763"/>
      <c r="CM38" s="761"/>
      <c r="CN38" s="762"/>
      <c r="CO38" s="762"/>
      <c r="CP38" s="762"/>
      <c r="CQ38" s="763"/>
      <c r="CR38" s="761"/>
      <c r="CS38" s="762"/>
      <c r="CT38" s="762"/>
      <c r="CU38" s="762"/>
      <c r="CV38" s="763"/>
      <c r="CW38" s="761"/>
      <c r="CX38" s="762"/>
      <c r="CY38" s="762"/>
      <c r="CZ38" s="762"/>
      <c r="DA38" s="763"/>
      <c r="DB38" s="761"/>
      <c r="DC38" s="762"/>
      <c r="DD38" s="762"/>
      <c r="DE38" s="762"/>
      <c r="DF38" s="763"/>
      <c r="DG38" s="761"/>
      <c r="DH38" s="762"/>
      <c r="DI38" s="762"/>
      <c r="DJ38" s="762"/>
      <c r="DK38" s="763"/>
      <c r="DL38" s="761"/>
      <c r="DM38" s="762"/>
      <c r="DN38" s="762"/>
      <c r="DO38" s="762"/>
      <c r="DP38" s="763"/>
      <c r="DQ38" s="761"/>
      <c r="DR38" s="762"/>
      <c r="DS38" s="762"/>
      <c r="DT38" s="762"/>
      <c r="DU38" s="763"/>
      <c r="DV38" s="768"/>
      <c r="DW38" s="769"/>
      <c r="DX38" s="769"/>
      <c r="DY38" s="769"/>
      <c r="DZ38" s="770"/>
      <c r="EA38" s="197"/>
    </row>
    <row r="39" spans="1:131" s="198" customFormat="1" ht="26.25" customHeight="1">
      <c r="A39" s="217">
        <v>12</v>
      </c>
      <c r="B39" s="745"/>
      <c r="C39" s="746"/>
      <c r="D39" s="746"/>
      <c r="E39" s="746"/>
      <c r="F39" s="746"/>
      <c r="G39" s="746"/>
      <c r="H39" s="746"/>
      <c r="I39" s="746"/>
      <c r="J39" s="746"/>
      <c r="K39" s="746"/>
      <c r="L39" s="746"/>
      <c r="M39" s="746"/>
      <c r="N39" s="746"/>
      <c r="O39" s="746"/>
      <c r="P39" s="747"/>
      <c r="Q39" s="771"/>
      <c r="R39" s="772"/>
      <c r="S39" s="772"/>
      <c r="T39" s="772"/>
      <c r="U39" s="772"/>
      <c r="V39" s="772"/>
      <c r="W39" s="772"/>
      <c r="X39" s="772"/>
      <c r="Y39" s="772"/>
      <c r="Z39" s="772"/>
      <c r="AA39" s="772"/>
      <c r="AB39" s="772"/>
      <c r="AC39" s="772"/>
      <c r="AD39" s="772"/>
      <c r="AE39" s="751"/>
      <c r="AF39" s="753"/>
      <c r="AG39" s="749"/>
      <c r="AH39" s="749"/>
      <c r="AI39" s="749"/>
      <c r="AJ39" s="752"/>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8"/>
      <c r="BT39" s="759"/>
      <c r="BU39" s="759"/>
      <c r="BV39" s="759"/>
      <c r="BW39" s="759"/>
      <c r="BX39" s="759"/>
      <c r="BY39" s="759"/>
      <c r="BZ39" s="759"/>
      <c r="CA39" s="759"/>
      <c r="CB39" s="759"/>
      <c r="CC39" s="759"/>
      <c r="CD39" s="759"/>
      <c r="CE39" s="759"/>
      <c r="CF39" s="759"/>
      <c r="CG39" s="760"/>
      <c r="CH39" s="761"/>
      <c r="CI39" s="762"/>
      <c r="CJ39" s="762"/>
      <c r="CK39" s="762"/>
      <c r="CL39" s="763"/>
      <c r="CM39" s="761"/>
      <c r="CN39" s="762"/>
      <c r="CO39" s="762"/>
      <c r="CP39" s="762"/>
      <c r="CQ39" s="763"/>
      <c r="CR39" s="761"/>
      <c r="CS39" s="762"/>
      <c r="CT39" s="762"/>
      <c r="CU39" s="762"/>
      <c r="CV39" s="763"/>
      <c r="CW39" s="761"/>
      <c r="CX39" s="762"/>
      <c r="CY39" s="762"/>
      <c r="CZ39" s="762"/>
      <c r="DA39" s="763"/>
      <c r="DB39" s="761"/>
      <c r="DC39" s="762"/>
      <c r="DD39" s="762"/>
      <c r="DE39" s="762"/>
      <c r="DF39" s="763"/>
      <c r="DG39" s="761"/>
      <c r="DH39" s="762"/>
      <c r="DI39" s="762"/>
      <c r="DJ39" s="762"/>
      <c r="DK39" s="763"/>
      <c r="DL39" s="761"/>
      <c r="DM39" s="762"/>
      <c r="DN39" s="762"/>
      <c r="DO39" s="762"/>
      <c r="DP39" s="763"/>
      <c r="DQ39" s="761"/>
      <c r="DR39" s="762"/>
      <c r="DS39" s="762"/>
      <c r="DT39" s="762"/>
      <c r="DU39" s="763"/>
      <c r="DV39" s="768"/>
      <c r="DW39" s="769"/>
      <c r="DX39" s="769"/>
      <c r="DY39" s="769"/>
      <c r="DZ39" s="770"/>
      <c r="EA39" s="197"/>
    </row>
    <row r="40" spans="1:131" s="198" customFormat="1" ht="26.25" customHeight="1">
      <c r="A40" s="212">
        <v>13</v>
      </c>
      <c r="B40" s="745"/>
      <c r="C40" s="746"/>
      <c r="D40" s="746"/>
      <c r="E40" s="746"/>
      <c r="F40" s="746"/>
      <c r="G40" s="746"/>
      <c r="H40" s="746"/>
      <c r="I40" s="746"/>
      <c r="J40" s="746"/>
      <c r="K40" s="746"/>
      <c r="L40" s="746"/>
      <c r="M40" s="746"/>
      <c r="N40" s="746"/>
      <c r="O40" s="746"/>
      <c r="P40" s="747"/>
      <c r="Q40" s="771"/>
      <c r="R40" s="772"/>
      <c r="S40" s="772"/>
      <c r="T40" s="772"/>
      <c r="U40" s="772"/>
      <c r="V40" s="772"/>
      <c r="W40" s="772"/>
      <c r="X40" s="772"/>
      <c r="Y40" s="772"/>
      <c r="Z40" s="772"/>
      <c r="AA40" s="772"/>
      <c r="AB40" s="772"/>
      <c r="AC40" s="772"/>
      <c r="AD40" s="772"/>
      <c r="AE40" s="751"/>
      <c r="AF40" s="753"/>
      <c r="AG40" s="749"/>
      <c r="AH40" s="749"/>
      <c r="AI40" s="749"/>
      <c r="AJ40" s="752"/>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8"/>
      <c r="BT40" s="759"/>
      <c r="BU40" s="759"/>
      <c r="BV40" s="759"/>
      <c r="BW40" s="759"/>
      <c r="BX40" s="759"/>
      <c r="BY40" s="759"/>
      <c r="BZ40" s="759"/>
      <c r="CA40" s="759"/>
      <c r="CB40" s="759"/>
      <c r="CC40" s="759"/>
      <c r="CD40" s="759"/>
      <c r="CE40" s="759"/>
      <c r="CF40" s="759"/>
      <c r="CG40" s="760"/>
      <c r="CH40" s="761"/>
      <c r="CI40" s="762"/>
      <c r="CJ40" s="762"/>
      <c r="CK40" s="762"/>
      <c r="CL40" s="763"/>
      <c r="CM40" s="761"/>
      <c r="CN40" s="762"/>
      <c r="CO40" s="762"/>
      <c r="CP40" s="762"/>
      <c r="CQ40" s="763"/>
      <c r="CR40" s="761"/>
      <c r="CS40" s="762"/>
      <c r="CT40" s="762"/>
      <c r="CU40" s="762"/>
      <c r="CV40" s="763"/>
      <c r="CW40" s="761"/>
      <c r="CX40" s="762"/>
      <c r="CY40" s="762"/>
      <c r="CZ40" s="762"/>
      <c r="DA40" s="763"/>
      <c r="DB40" s="761"/>
      <c r="DC40" s="762"/>
      <c r="DD40" s="762"/>
      <c r="DE40" s="762"/>
      <c r="DF40" s="763"/>
      <c r="DG40" s="761"/>
      <c r="DH40" s="762"/>
      <c r="DI40" s="762"/>
      <c r="DJ40" s="762"/>
      <c r="DK40" s="763"/>
      <c r="DL40" s="761"/>
      <c r="DM40" s="762"/>
      <c r="DN40" s="762"/>
      <c r="DO40" s="762"/>
      <c r="DP40" s="763"/>
      <c r="DQ40" s="761"/>
      <c r="DR40" s="762"/>
      <c r="DS40" s="762"/>
      <c r="DT40" s="762"/>
      <c r="DU40" s="763"/>
      <c r="DV40" s="768"/>
      <c r="DW40" s="769"/>
      <c r="DX40" s="769"/>
      <c r="DY40" s="769"/>
      <c r="DZ40" s="770"/>
      <c r="EA40" s="197"/>
    </row>
    <row r="41" spans="1:131" s="198" customFormat="1" ht="26.25" customHeight="1">
      <c r="A41" s="212">
        <v>14</v>
      </c>
      <c r="B41" s="745"/>
      <c r="C41" s="746"/>
      <c r="D41" s="746"/>
      <c r="E41" s="746"/>
      <c r="F41" s="746"/>
      <c r="G41" s="746"/>
      <c r="H41" s="746"/>
      <c r="I41" s="746"/>
      <c r="J41" s="746"/>
      <c r="K41" s="746"/>
      <c r="L41" s="746"/>
      <c r="M41" s="746"/>
      <c r="N41" s="746"/>
      <c r="O41" s="746"/>
      <c r="P41" s="747"/>
      <c r="Q41" s="771"/>
      <c r="R41" s="772"/>
      <c r="S41" s="772"/>
      <c r="T41" s="772"/>
      <c r="U41" s="772"/>
      <c r="V41" s="772"/>
      <c r="W41" s="772"/>
      <c r="X41" s="772"/>
      <c r="Y41" s="772"/>
      <c r="Z41" s="772"/>
      <c r="AA41" s="772"/>
      <c r="AB41" s="772"/>
      <c r="AC41" s="772"/>
      <c r="AD41" s="772"/>
      <c r="AE41" s="751"/>
      <c r="AF41" s="753"/>
      <c r="AG41" s="749"/>
      <c r="AH41" s="749"/>
      <c r="AI41" s="749"/>
      <c r="AJ41" s="752"/>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8"/>
      <c r="BT41" s="759"/>
      <c r="BU41" s="759"/>
      <c r="BV41" s="759"/>
      <c r="BW41" s="759"/>
      <c r="BX41" s="759"/>
      <c r="BY41" s="759"/>
      <c r="BZ41" s="759"/>
      <c r="CA41" s="759"/>
      <c r="CB41" s="759"/>
      <c r="CC41" s="759"/>
      <c r="CD41" s="759"/>
      <c r="CE41" s="759"/>
      <c r="CF41" s="759"/>
      <c r="CG41" s="760"/>
      <c r="CH41" s="761"/>
      <c r="CI41" s="762"/>
      <c r="CJ41" s="762"/>
      <c r="CK41" s="762"/>
      <c r="CL41" s="763"/>
      <c r="CM41" s="761"/>
      <c r="CN41" s="762"/>
      <c r="CO41" s="762"/>
      <c r="CP41" s="762"/>
      <c r="CQ41" s="763"/>
      <c r="CR41" s="761"/>
      <c r="CS41" s="762"/>
      <c r="CT41" s="762"/>
      <c r="CU41" s="762"/>
      <c r="CV41" s="763"/>
      <c r="CW41" s="761"/>
      <c r="CX41" s="762"/>
      <c r="CY41" s="762"/>
      <c r="CZ41" s="762"/>
      <c r="DA41" s="763"/>
      <c r="DB41" s="761"/>
      <c r="DC41" s="762"/>
      <c r="DD41" s="762"/>
      <c r="DE41" s="762"/>
      <c r="DF41" s="763"/>
      <c r="DG41" s="761"/>
      <c r="DH41" s="762"/>
      <c r="DI41" s="762"/>
      <c r="DJ41" s="762"/>
      <c r="DK41" s="763"/>
      <c r="DL41" s="761"/>
      <c r="DM41" s="762"/>
      <c r="DN41" s="762"/>
      <c r="DO41" s="762"/>
      <c r="DP41" s="763"/>
      <c r="DQ41" s="761"/>
      <c r="DR41" s="762"/>
      <c r="DS41" s="762"/>
      <c r="DT41" s="762"/>
      <c r="DU41" s="763"/>
      <c r="DV41" s="768"/>
      <c r="DW41" s="769"/>
      <c r="DX41" s="769"/>
      <c r="DY41" s="769"/>
      <c r="DZ41" s="770"/>
      <c r="EA41" s="197"/>
    </row>
    <row r="42" spans="1:131" s="198" customFormat="1" ht="26.25" customHeight="1">
      <c r="A42" s="212">
        <v>15</v>
      </c>
      <c r="B42" s="745"/>
      <c r="C42" s="746"/>
      <c r="D42" s="746"/>
      <c r="E42" s="746"/>
      <c r="F42" s="746"/>
      <c r="G42" s="746"/>
      <c r="H42" s="746"/>
      <c r="I42" s="746"/>
      <c r="J42" s="746"/>
      <c r="K42" s="746"/>
      <c r="L42" s="746"/>
      <c r="M42" s="746"/>
      <c r="N42" s="746"/>
      <c r="O42" s="746"/>
      <c r="P42" s="747"/>
      <c r="Q42" s="771"/>
      <c r="R42" s="772"/>
      <c r="S42" s="772"/>
      <c r="T42" s="772"/>
      <c r="U42" s="772"/>
      <c r="V42" s="772"/>
      <c r="W42" s="772"/>
      <c r="X42" s="772"/>
      <c r="Y42" s="772"/>
      <c r="Z42" s="772"/>
      <c r="AA42" s="772"/>
      <c r="AB42" s="772"/>
      <c r="AC42" s="772"/>
      <c r="AD42" s="772"/>
      <c r="AE42" s="751"/>
      <c r="AF42" s="753"/>
      <c r="AG42" s="749"/>
      <c r="AH42" s="749"/>
      <c r="AI42" s="749"/>
      <c r="AJ42" s="752"/>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8"/>
      <c r="BT42" s="759"/>
      <c r="BU42" s="759"/>
      <c r="BV42" s="759"/>
      <c r="BW42" s="759"/>
      <c r="BX42" s="759"/>
      <c r="BY42" s="759"/>
      <c r="BZ42" s="759"/>
      <c r="CA42" s="759"/>
      <c r="CB42" s="759"/>
      <c r="CC42" s="759"/>
      <c r="CD42" s="759"/>
      <c r="CE42" s="759"/>
      <c r="CF42" s="759"/>
      <c r="CG42" s="760"/>
      <c r="CH42" s="761"/>
      <c r="CI42" s="762"/>
      <c r="CJ42" s="762"/>
      <c r="CK42" s="762"/>
      <c r="CL42" s="763"/>
      <c r="CM42" s="761"/>
      <c r="CN42" s="762"/>
      <c r="CO42" s="762"/>
      <c r="CP42" s="762"/>
      <c r="CQ42" s="763"/>
      <c r="CR42" s="761"/>
      <c r="CS42" s="762"/>
      <c r="CT42" s="762"/>
      <c r="CU42" s="762"/>
      <c r="CV42" s="763"/>
      <c r="CW42" s="761"/>
      <c r="CX42" s="762"/>
      <c r="CY42" s="762"/>
      <c r="CZ42" s="762"/>
      <c r="DA42" s="763"/>
      <c r="DB42" s="761"/>
      <c r="DC42" s="762"/>
      <c r="DD42" s="762"/>
      <c r="DE42" s="762"/>
      <c r="DF42" s="763"/>
      <c r="DG42" s="761"/>
      <c r="DH42" s="762"/>
      <c r="DI42" s="762"/>
      <c r="DJ42" s="762"/>
      <c r="DK42" s="763"/>
      <c r="DL42" s="761"/>
      <c r="DM42" s="762"/>
      <c r="DN42" s="762"/>
      <c r="DO42" s="762"/>
      <c r="DP42" s="763"/>
      <c r="DQ42" s="761"/>
      <c r="DR42" s="762"/>
      <c r="DS42" s="762"/>
      <c r="DT42" s="762"/>
      <c r="DU42" s="763"/>
      <c r="DV42" s="768"/>
      <c r="DW42" s="769"/>
      <c r="DX42" s="769"/>
      <c r="DY42" s="769"/>
      <c r="DZ42" s="770"/>
      <c r="EA42" s="197"/>
    </row>
    <row r="43" spans="1:131" s="198" customFormat="1" ht="26.25" customHeight="1">
      <c r="A43" s="212">
        <v>16</v>
      </c>
      <c r="B43" s="745"/>
      <c r="C43" s="746"/>
      <c r="D43" s="746"/>
      <c r="E43" s="746"/>
      <c r="F43" s="746"/>
      <c r="G43" s="746"/>
      <c r="H43" s="746"/>
      <c r="I43" s="746"/>
      <c r="J43" s="746"/>
      <c r="K43" s="746"/>
      <c r="L43" s="746"/>
      <c r="M43" s="746"/>
      <c r="N43" s="746"/>
      <c r="O43" s="746"/>
      <c r="P43" s="747"/>
      <c r="Q43" s="771"/>
      <c r="R43" s="772"/>
      <c r="S43" s="772"/>
      <c r="T43" s="772"/>
      <c r="U43" s="772"/>
      <c r="V43" s="772"/>
      <c r="W43" s="772"/>
      <c r="X43" s="772"/>
      <c r="Y43" s="772"/>
      <c r="Z43" s="772"/>
      <c r="AA43" s="772"/>
      <c r="AB43" s="772"/>
      <c r="AC43" s="772"/>
      <c r="AD43" s="772"/>
      <c r="AE43" s="751"/>
      <c r="AF43" s="753"/>
      <c r="AG43" s="749"/>
      <c r="AH43" s="749"/>
      <c r="AI43" s="749"/>
      <c r="AJ43" s="752"/>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8"/>
      <c r="BT43" s="759"/>
      <c r="BU43" s="759"/>
      <c r="BV43" s="759"/>
      <c r="BW43" s="759"/>
      <c r="BX43" s="759"/>
      <c r="BY43" s="759"/>
      <c r="BZ43" s="759"/>
      <c r="CA43" s="759"/>
      <c r="CB43" s="759"/>
      <c r="CC43" s="759"/>
      <c r="CD43" s="759"/>
      <c r="CE43" s="759"/>
      <c r="CF43" s="759"/>
      <c r="CG43" s="760"/>
      <c r="CH43" s="761"/>
      <c r="CI43" s="762"/>
      <c r="CJ43" s="762"/>
      <c r="CK43" s="762"/>
      <c r="CL43" s="763"/>
      <c r="CM43" s="761"/>
      <c r="CN43" s="762"/>
      <c r="CO43" s="762"/>
      <c r="CP43" s="762"/>
      <c r="CQ43" s="763"/>
      <c r="CR43" s="761"/>
      <c r="CS43" s="762"/>
      <c r="CT43" s="762"/>
      <c r="CU43" s="762"/>
      <c r="CV43" s="763"/>
      <c r="CW43" s="761"/>
      <c r="CX43" s="762"/>
      <c r="CY43" s="762"/>
      <c r="CZ43" s="762"/>
      <c r="DA43" s="763"/>
      <c r="DB43" s="761"/>
      <c r="DC43" s="762"/>
      <c r="DD43" s="762"/>
      <c r="DE43" s="762"/>
      <c r="DF43" s="763"/>
      <c r="DG43" s="761"/>
      <c r="DH43" s="762"/>
      <c r="DI43" s="762"/>
      <c r="DJ43" s="762"/>
      <c r="DK43" s="763"/>
      <c r="DL43" s="761"/>
      <c r="DM43" s="762"/>
      <c r="DN43" s="762"/>
      <c r="DO43" s="762"/>
      <c r="DP43" s="763"/>
      <c r="DQ43" s="761"/>
      <c r="DR43" s="762"/>
      <c r="DS43" s="762"/>
      <c r="DT43" s="762"/>
      <c r="DU43" s="763"/>
      <c r="DV43" s="768"/>
      <c r="DW43" s="769"/>
      <c r="DX43" s="769"/>
      <c r="DY43" s="769"/>
      <c r="DZ43" s="770"/>
      <c r="EA43" s="197"/>
    </row>
    <row r="44" spans="1:131" s="198" customFormat="1" ht="26.25" customHeight="1">
      <c r="A44" s="212">
        <v>17</v>
      </c>
      <c r="B44" s="745"/>
      <c r="C44" s="746"/>
      <c r="D44" s="746"/>
      <c r="E44" s="746"/>
      <c r="F44" s="746"/>
      <c r="G44" s="746"/>
      <c r="H44" s="746"/>
      <c r="I44" s="746"/>
      <c r="J44" s="746"/>
      <c r="K44" s="746"/>
      <c r="L44" s="746"/>
      <c r="M44" s="746"/>
      <c r="N44" s="746"/>
      <c r="O44" s="746"/>
      <c r="P44" s="747"/>
      <c r="Q44" s="771"/>
      <c r="R44" s="772"/>
      <c r="S44" s="772"/>
      <c r="T44" s="772"/>
      <c r="U44" s="772"/>
      <c r="V44" s="772"/>
      <c r="W44" s="772"/>
      <c r="X44" s="772"/>
      <c r="Y44" s="772"/>
      <c r="Z44" s="772"/>
      <c r="AA44" s="772"/>
      <c r="AB44" s="772"/>
      <c r="AC44" s="772"/>
      <c r="AD44" s="772"/>
      <c r="AE44" s="751"/>
      <c r="AF44" s="753"/>
      <c r="AG44" s="749"/>
      <c r="AH44" s="749"/>
      <c r="AI44" s="749"/>
      <c r="AJ44" s="752"/>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8"/>
      <c r="BT44" s="759"/>
      <c r="BU44" s="759"/>
      <c r="BV44" s="759"/>
      <c r="BW44" s="759"/>
      <c r="BX44" s="759"/>
      <c r="BY44" s="759"/>
      <c r="BZ44" s="759"/>
      <c r="CA44" s="759"/>
      <c r="CB44" s="759"/>
      <c r="CC44" s="759"/>
      <c r="CD44" s="759"/>
      <c r="CE44" s="759"/>
      <c r="CF44" s="759"/>
      <c r="CG44" s="760"/>
      <c r="CH44" s="761"/>
      <c r="CI44" s="762"/>
      <c r="CJ44" s="762"/>
      <c r="CK44" s="762"/>
      <c r="CL44" s="763"/>
      <c r="CM44" s="761"/>
      <c r="CN44" s="762"/>
      <c r="CO44" s="762"/>
      <c r="CP44" s="762"/>
      <c r="CQ44" s="763"/>
      <c r="CR44" s="761"/>
      <c r="CS44" s="762"/>
      <c r="CT44" s="762"/>
      <c r="CU44" s="762"/>
      <c r="CV44" s="763"/>
      <c r="CW44" s="761"/>
      <c r="CX44" s="762"/>
      <c r="CY44" s="762"/>
      <c r="CZ44" s="762"/>
      <c r="DA44" s="763"/>
      <c r="DB44" s="761"/>
      <c r="DC44" s="762"/>
      <c r="DD44" s="762"/>
      <c r="DE44" s="762"/>
      <c r="DF44" s="763"/>
      <c r="DG44" s="761"/>
      <c r="DH44" s="762"/>
      <c r="DI44" s="762"/>
      <c r="DJ44" s="762"/>
      <c r="DK44" s="763"/>
      <c r="DL44" s="761"/>
      <c r="DM44" s="762"/>
      <c r="DN44" s="762"/>
      <c r="DO44" s="762"/>
      <c r="DP44" s="763"/>
      <c r="DQ44" s="761"/>
      <c r="DR44" s="762"/>
      <c r="DS44" s="762"/>
      <c r="DT44" s="762"/>
      <c r="DU44" s="763"/>
      <c r="DV44" s="768"/>
      <c r="DW44" s="769"/>
      <c r="DX44" s="769"/>
      <c r="DY44" s="769"/>
      <c r="DZ44" s="770"/>
      <c r="EA44" s="197"/>
    </row>
    <row r="45" spans="1:131" s="198" customFormat="1" ht="26.25" customHeight="1">
      <c r="A45" s="212">
        <v>18</v>
      </c>
      <c r="B45" s="745"/>
      <c r="C45" s="746"/>
      <c r="D45" s="746"/>
      <c r="E45" s="746"/>
      <c r="F45" s="746"/>
      <c r="G45" s="746"/>
      <c r="H45" s="746"/>
      <c r="I45" s="746"/>
      <c r="J45" s="746"/>
      <c r="K45" s="746"/>
      <c r="L45" s="746"/>
      <c r="M45" s="746"/>
      <c r="N45" s="746"/>
      <c r="O45" s="746"/>
      <c r="P45" s="747"/>
      <c r="Q45" s="771"/>
      <c r="R45" s="772"/>
      <c r="S45" s="772"/>
      <c r="T45" s="772"/>
      <c r="U45" s="772"/>
      <c r="V45" s="772"/>
      <c r="W45" s="772"/>
      <c r="X45" s="772"/>
      <c r="Y45" s="772"/>
      <c r="Z45" s="772"/>
      <c r="AA45" s="772"/>
      <c r="AB45" s="772"/>
      <c r="AC45" s="772"/>
      <c r="AD45" s="772"/>
      <c r="AE45" s="751"/>
      <c r="AF45" s="753"/>
      <c r="AG45" s="749"/>
      <c r="AH45" s="749"/>
      <c r="AI45" s="749"/>
      <c r="AJ45" s="752"/>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8"/>
      <c r="BT45" s="759"/>
      <c r="BU45" s="759"/>
      <c r="BV45" s="759"/>
      <c r="BW45" s="759"/>
      <c r="BX45" s="759"/>
      <c r="BY45" s="759"/>
      <c r="BZ45" s="759"/>
      <c r="CA45" s="759"/>
      <c r="CB45" s="759"/>
      <c r="CC45" s="759"/>
      <c r="CD45" s="759"/>
      <c r="CE45" s="759"/>
      <c r="CF45" s="759"/>
      <c r="CG45" s="760"/>
      <c r="CH45" s="761"/>
      <c r="CI45" s="762"/>
      <c r="CJ45" s="762"/>
      <c r="CK45" s="762"/>
      <c r="CL45" s="763"/>
      <c r="CM45" s="761"/>
      <c r="CN45" s="762"/>
      <c r="CO45" s="762"/>
      <c r="CP45" s="762"/>
      <c r="CQ45" s="763"/>
      <c r="CR45" s="761"/>
      <c r="CS45" s="762"/>
      <c r="CT45" s="762"/>
      <c r="CU45" s="762"/>
      <c r="CV45" s="763"/>
      <c r="CW45" s="761"/>
      <c r="CX45" s="762"/>
      <c r="CY45" s="762"/>
      <c r="CZ45" s="762"/>
      <c r="DA45" s="763"/>
      <c r="DB45" s="761"/>
      <c r="DC45" s="762"/>
      <c r="DD45" s="762"/>
      <c r="DE45" s="762"/>
      <c r="DF45" s="763"/>
      <c r="DG45" s="761"/>
      <c r="DH45" s="762"/>
      <c r="DI45" s="762"/>
      <c r="DJ45" s="762"/>
      <c r="DK45" s="763"/>
      <c r="DL45" s="761"/>
      <c r="DM45" s="762"/>
      <c r="DN45" s="762"/>
      <c r="DO45" s="762"/>
      <c r="DP45" s="763"/>
      <c r="DQ45" s="761"/>
      <c r="DR45" s="762"/>
      <c r="DS45" s="762"/>
      <c r="DT45" s="762"/>
      <c r="DU45" s="763"/>
      <c r="DV45" s="768"/>
      <c r="DW45" s="769"/>
      <c r="DX45" s="769"/>
      <c r="DY45" s="769"/>
      <c r="DZ45" s="770"/>
      <c r="EA45" s="197"/>
    </row>
    <row r="46" spans="1:131" s="198" customFormat="1" ht="26.25" customHeight="1">
      <c r="A46" s="212">
        <v>19</v>
      </c>
      <c r="B46" s="745"/>
      <c r="C46" s="746"/>
      <c r="D46" s="746"/>
      <c r="E46" s="746"/>
      <c r="F46" s="746"/>
      <c r="G46" s="746"/>
      <c r="H46" s="746"/>
      <c r="I46" s="746"/>
      <c r="J46" s="746"/>
      <c r="K46" s="746"/>
      <c r="L46" s="746"/>
      <c r="M46" s="746"/>
      <c r="N46" s="746"/>
      <c r="O46" s="746"/>
      <c r="P46" s="747"/>
      <c r="Q46" s="771"/>
      <c r="R46" s="772"/>
      <c r="S46" s="772"/>
      <c r="T46" s="772"/>
      <c r="U46" s="772"/>
      <c r="V46" s="772"/>
      <c r="W46" s="772"/>
      <c r="X46" s="772"/>
      <c r="Y46" s="772"/>
      <c r="Z46" s="772"/>
      <c r="AA46" s="772"/>
      <c r="AB46" s="772"/>
      <c r="AC46" s="772"/>
      <c r="AD46" s="772"/>
      <c r="AE46" s="751"/>
      <c r="AF46" s="753"/>
      <c r="AG46" s="749"/>
      <c r="AH46" s="749"/>
      <c r="AI46" s="749"/>
      <c r="AJ46" s="752"/>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8"/>
      <c r="BT46" s="759"/>
      <c r="BU46" s="759"/>
      <c r="BV46" s="759"/>
      <c r="BW46" s="759"/>
      <c r="BX46" s="759"/>
      <c r="BY46" s="759"/>
      <c r="BZ46" s="759"/>
      <c r="CA46" s="759"/>
      <c r="CB46" s="759"/>
      <c r="CC46" s="759"/>
      <c r="CD46" s="759"/>
      <c r="CE46" s="759"/>
      <c r="CF46" s="759"/>
      <c r="CG46" s="760"/>
      <c r="CH46" s="761"/>
      <c r="CI46" s="762"/>
      <c r="CJ46" s="762"/>
      <c r="CK46" s="762"/>
      <c r="CL46" s="763"/>
      <c r="CM46" s="761"/>
      <c r="CN46" s="762"/>
      <c r="CO46" s="762"/>
      <c r="CP46" s="762"/>
      <c r="CQ46" s="763"/>
      <c r="CR46" s="761"/>
      <c r="CS46" s="762"/>
      <c r="CT46" s="762"/>
      <c r="CU46" s="762"/>
      <c r="CV46" s="763"/>
      <c r="CW46" s="761"/>
      <c r="CX46" s="762"/>
      <c r="CY46" s="762"/>
      <c r="CZ46" s="762"/>
      <c r="DA46" s="763"/>
      <c r="DB46" s="761"/>
      <c r="DC46" s="762"/>
      <c r="DD46" s="762"/>
      <c r="DE46" s="762"/>
      <c r="DF46" s="763"/>
      <c r="DG46" s="761"/>
      <c r="DH46" s="762"/>
      <c r="DI46" s="762"/>
      <c r="DJ46" s="762"/>
      <c r="DK46" s="763"/>
      <c r="DL46" s="761"/>
      <c r="DM46" s="762"/>
      <c r="DN46" s="762"/>
      <c r="DO46" s="762"/>
      <c r="DP46" s="763"/>
      <c r="DQ46" s="761"/>
      <c r="DR46" s="762"/>
      <c r="DS46" s="762"/>
      <c r="DT46" s="762"/>
      <c r="DU46" s="763"/>
      <c r="DV46" s="768"/>
      <c r="DW46" s="769"/>
      <c r="DX46" s="769"/>
      <c r="DY46" s="769"/>
      <c r="DZ46" s="770"/>
      <c r="EA46" s="197"/>
    </row>
    <row r="47" spans="1:131" s="198" customFormat="1" ht="26.25" customHeight="1">
      <c r="A47" s="212">
        <v>20</v>
      </c>
      <c r="B47" s="745"/>
      <c r="C47" s="746"/>
      <c r="D47" s="746"/>
      <c r="E47" s="746"/>
      <c r="F47" s="746"/>
      <c r="G47" s="746"/>
      <c r="H47" s="746"/>
      <c r="I47" s="746"/>
      <c r="J47" s="746"/>
      <c r="K47" s="746"/>
      <c r="L47" s="746"/>
      <c r="M47" s="746"/>
      <c r="N47" s="746"/>
      <c r="O47" s="746"/>
      <c r="P47" s="747"/>
      <c r="Q47" s="771"/>
      <c r="R47" s="772"/>
      <c r="S47" s="772"/>
      <c r="T47" s="772"/>
      <c r="U47" s="772"/>
      <c r="V47" s="772"/>
      <c r="W47" s="772"/>
      <c r="X47" s="772"/>
      <c r="Y47" s="772"/>
      <c r="Z47" s="772"/>
      <c r="AA47" s="772"/>
      <c r="AB47" s="772"/>
      <c r="AC47" s="772"/>
      <c r="AD47" s="772"/>
      <c r="AE47" s="751"/>
      <c r="AF47" s="753"/>
      <c r="AG47" s="749"/>
      <c r="AH47" s="749"/>
      <c r="AI47" s="749"/>
      <c r="AJ47" s="752"/>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8"/>
      <c r="BT47" s="759"/>
      <c r="BU47" s="759"/>
      <c r="BV47" s="759"/>
      <c r="BW47" s="759"/>
      <c r="BX47" s="759"/>
      <c r="BY47" s="759"/>
      <c r="BZ47" s="759"/>
      <c r="CA47" s="759"/>
      <c r="CB47" s="759"/>
      <c r="CC47" s="759"/>
      <c r="CD47" s="759"/>
      <c r="CE47" s="759"/>
      <c r="CF47" s="759"/>
      <c r="CG47" s="760"/>
      <c r="CH47" s="761"/>
      <c r="CI47" s="762"/>
      <c r="CJ47" s="762"/>
      <c r="CK47" s="762"/>
      <c r="CL47" s="763"/>
      <c r="CM47" s="761"/>
      <c r="CN47" s="762"/>
      <c r="CO47" s="762"/>
      <c r="CP47" s="762"/>
      <c r="CQ47" s="763"/>
      <c r="CR47" s="761"/>
      <c r="CS47" s="762"/>
      <c r="CT47" s="762"/>
      <c r="CU47" s="762"/>
      <c r="CV47" s="763"/>
      <c r="CW47" s="761"/>
      <c r="CX47" s="762"/>
      <c r="CY47" s="762"/>
      <c r="CZ47" s="762"/>
      <c r="DA47" s="763"/>
      <c r="DB47" s="761"/>
      <c r="DC47" s="762"/>
      <c r="DD47" s="762"/>
      <c r="DE47" s="762"/>
      <c r="DF47" s="763"/>
      <c r="DG47" s="761"/>
      <c r="DH47" s="762"/>
      <c r="DI47" s="762"/>
      <c r="DJ47" s="762"/>
      <c r="DK47" s="763"/>
      <c r="DL47" s="761"/>
      <c r="DM47" s="762"/>
      <c r="DN47" s="762"/>
      <c r="DO47" s="762"/>
      <c r="DP47" s="763"/>
      <c r="DQ47" s="761"/>
      <c r="DR47" s="762"/>
      <c r="DS47" s="762"/>
      <c r="DT47" s="762"/>
      <c r="DU47" s="763"/>
      <c r="DV47" s="768"/>
      <c r="DW47" s="769"/>
      <c r="DX47" s="769"/>
      <c r="DY47" s="769"/>
      <c r="DZ47" s="770"/>
      <c r="EA47" s="197"/>
    </row>
    <row r="48" spans="1:131" s="198" customFormat="1" ht="26.25" customHeight="1">
      <c r="A48" s="212">
        <v>21</v>
      </c>
      <c r="B48" s="745"/>
      <c r="C48" s="746"/>
      <c r="D48" s="746"/>
      <c r="E48" s="746"/>
      <c r="F48" s="746"/>
      <c r="G48" s="746"/>
      <c r="H48" s="746"/>
      <c r="I48" s="746"/>
      <c r="J48" s="746"/>
      <c r="K48" s="746"/>
      <c r="L48" s="746"/>
      <c r="M48" s="746"/>
      <c r="N48" s="746"/>
      <c r="O48" s="746"/>
      <c r="P48" s="747"/>
      <c r="Q48" s="771"/>
      <c r="R48" s="772"/>
      <c r="S48" s="772"/>
      <c r="T48" s="772"/>
      <c r="U48" s="772"/>
      <c r="V48" s="772"/>
      <c r="W48" s="772"/>
      <c r="X48" s="772"/>
      <c r="Y48" s="772"/>
      <c r="Z48" s="772"/>
      <c r="AA48" s="772"/>
      <c r="AB48" s="772"/>
      <c r="AC48" s="772"/>
      <c r="AD48" s="772"/>
      <c r="AE48" s="751"/>
      <c r="AF48" s="753"/>
      <c r="AG48" s="749"/>
      <c r="AH48" s="749"/>
      <c r="AI48" s="749"/>
      <c r="AJ48" s="752"/>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8"/>
      <c r="BT48" s="759"/>
      <c r="BU48" s="759"/>
      <c r="BV48" s="759"/>
      <c r="BW48" s="759"/>
      <c r="BX48" s="759"/>
      <c r="BY48" s="759"/>
      <c r="BZ48" s="759"/>
      <c r="CA48" s="759"/>
      <c r="CB48" s="759"/>
      <c r="CC48" s="759"/>
      <c r="CD48" s="759"/>
      <c r="CE48" s="759"/>
      <c r="CF48" s="759"/>
      <c r="CG48" s="760"/>
      <c r="CH48" s="761"/>
      <c r="CI48" s="762"/>
      <c r="CJ48" s="762"/>
      <c r="CK48" s="762"/>
      <c r="CL48" s="763"/>
      <c r="CM48" s="761"/>
      <c r="CN48" s="762"/>
      <c r="CO48" s="762"/>
      <c r="CP48" s="762"/>
      <c r="CQ48" s="763"/>
      <c r="CR48" s="761"/>
      <c r="CS48" s="762"/>
      <c r="CT48" s="762"/>
      <c r="CU48" s="762"/>
      <c r="CV48" s="763"/>
      <c r="CW48" s="761"/>
      <c r="CX48" s="762"/>
      <c r="CY48" s="762"/>
      <c r="CZ48" s="762"/>
      <c r="DA48" s="763"/>
      <c r="DB48" s="761"/>
      <c r="DC48" s="762"/>
      <c r="DD48" s="762"/>
      <c r="DE48" s="762"/>
      <c r="DF48" s="763"/>
      <c r="DG48" s="761"/>
      <c r="DH48" s="762"/>
      <c r="DI48" s="762"/>
      <c r="DJ48" s="762"/>
      <c r="DK48" s="763"/>
      <c r="DL48" s="761"/>
      <c r="DM48" s="762"/>
      <c r="DN48" s="762"/>
      <c r="DO48" s="762"/>
      <c r="DP48" s="763"/>
      <c r="DQ48" s="761"/>
      <c r="DR48" s="762"/>
      <c r="DS48" s="762"/>
      <c r="DT48" s="762"/>
      <c r="DU48" s="763"/>
      <c r="DV48" s="768"/>
      <c r="DW48" s="769"/>
      <c r="DX48" s="769"/>
      <c r="DY48" s="769"/>
      <c r="DZ48" s="770"/>
      <c r="EA48" s="197"/>
    </row>
    <row r="49" spans="1:131" s="198" customFormat="1" ht="26.25" customHeight="1">
      <c r="A49" s="212">
        <v>22</v>
      </c>
      <c r="B49" s="745"/>
      <c r="C49" s="746"/>
      <c r="D49" s="746"/>
      <c r="E49" s="746"/>
      <c r="F49" s="746"/>
      <c r="G49" s="746"/>
      <c r="H49" s="746"/>
      <c r="I49" s="746"/>
      <c r="J49" s="746"/>
      <c r="K49" s="746"/>
      <c r="L49" s="746"/>
      <c r="M49" s="746"/>
      <c r="N49" s="746"/>
      <c r="O49" s="746"/>
      <c r="P49" s="747"/>
      <c r="Q49" s="771"/>
      <c r="R49" s="772"/>
      <c r="S49" s="772"/>
      <c r="T49" s="772"/>
      <c r="U49" s="772"/>
      <c r="V49" s="772"/>
      <c r="W49" s="772"/>
      <c r="X49" s="772"/>
      <c r="Y49" s="772"/>
      <c r="Z49" s="772"/>
      <c r="AA49" s="772"/>
      <c r="AB49" s="772"/>
      <c r="AC49" s="772"/>
      <c r="AD49" s="772"/>
      <c r="AE49" s="751"/>
      <c r="AF49" s="753"/>
      <c r="AG49" s="749"/>
      <c r="AH49" s="749"/>
      <c r="AI49" s="749"/>
      <c r="AJ49" s="752"/>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8"/>
      <c r="BT49" s="759"/>
      <c r="BU49" s="759"/>
      <c r="BV49" s="759"/>
      <c r="BW49" s="759"/>
      <c r="BX49" s="759"/>
      <c r="BY49" s="759"/>
      <c r="BZ49" s="759"/>
      <c r="CA49" s="759"/>
      <c r="CB49" s="759"/>
      <c r="CC49" s="759"/>
      <c r="CD49" s="759"/>
      <c r="CE49" s="759"/>
      <c r="CF49" s="759"/>
      <c r="CG49" s="760"/>
      <c r="CH49" s="761"/>
      <c r="CI49" s="762"/>
      <c r="CJ49" s="762"/>
      <c r="CK49" s="762"/>
      <c r="CL49" s="763"/>
      <c r="CM49" s="761"/>
      <c r="CN49" s="762"/>
      <c r="CO49" s="762"/>
      <c r="CP49" s="762"/>
      <c r="CQ49" s="763"/>
      <c r="CR49" s="761"/>
      <c r="CS49" s="762"/>
      <c r="CT49" s="762"/>
      <c r="CU49" s="762"/>
      <c r="CV49" s="763"/>
      <c r="CW49" s="761"/>
      <c r="CX49" s="762"/>
      <c r="CY49" s="762"/>
      <c r="CZ49" s="762"/>
      <c r="DA49" s="763"/>
      <c r="DB49" s="761"/>
      <c r="DC49" s="762"/>
      <c r="DD49" s="762"/>
      <c r="DE49" s="762"/>
      <c r="DF49" s="763"/>
      <c r="DG49" s="761"/>
      <c r="DH49" s="762"/>
      <c r="DI49" s="762"/>
      <c r="DJ49" s="762"/>
      <c r="DK49" s="763"/>
      <c r="DL49" s="761"/>
      <c r="DM49" s="762"/>
      <c r="DN49" s="762"/>
      <c r="DO49" s="762"/>
      <c r="DP49" s="763"/>
      <c r="DQ49" s="761"/>
      <c r="DR49" s="762"/>
      <c r="DS49" s="762"/>
      <c r="DT49" s="762"/>
      <c r="DU49" s="763"/>
      <c r="DV49" s="768"/>
      <c r="DW49" s="769"/>
      <c r="DX49" s="769"/>
      <c r="DY49" s="769"/>
      <c r="DZ49" s="770"/>
      <c r="EA49" s="197"/>
    </row>
    <row r="50" spans="1:131" s="198" customFormat="1" ht="26.25" customHeight="1">
      <c r="A50" s="212">
        <v>23</v>
      </c>
      <c r="B50" s="745"/>
      <c r="C50" s="746"/>
      <c r="D50" s="746"/>
      <c r="E50" s="746"/>
      <c r="F50" s="746"/>
      <c r="G50" s="746"/>
      <c r="H50" s="746"/>
      <c r="I50" s="746"/>
      <c r="J50" s="746"/>
      <c r="K50" s="746"/>
      <c r="L50" s="746"/>
      <c r="M50" s="746"/>
      <c r="N50" s="746"/>
      <c r="O50" s="746"/>
      <c r="P50" s="747"/>
      <c r="Q50" s="819"/>
      <c r="R50" s="820"/>
      <c r="S50" s="820"/>
      <c r="T50" s="820"/>
      <c r="U50" s="820"/>
      <c r="V50" s="820"/>
      <c r="W50" s="820"/>
      <c r="X50" s="820"/>
      <c r="Y50" s="820"/>
      <c r="Z50" s="820"/>
      <c r="AA50" s="820"/>
      <c r="AB50" s="820"/>
      <c r="AC50" s="820"/>
      <c r="AD50" s="820"/>
      <c r="AE50" s="821"/>
      <c r="AF50" s="753"/>
      <c r="AG50" s="749"/>
      <c r="AH50" s="749"/>
      <c r="AI50" s="749"/>
      <c r="AJ50" s="752"/>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8"/>
      <c r="BT50" s="759"/>
      <c r="BU50" s="759"/>
      <c r="BV50" s="759"/>
      <c r="BW50" s="759"/>
      <c r="BX50" s="759"/>
      <c r="BY50" s="759"/>
      <c r="BZ50" s="759"/>
      <c r="CA50" s="759"/>
      <c r="CB50" s="759"/>
      <c r="CC50" s="759"/>
      <c r="CD50" s="759"/>
      <c r="CE50" s="759"/>
      <c r="CF50" s="759"/>
      <c r="CG50" s="760"/>
      <c r="CH50" s="761"/>
      <c r="CI50" s="762"/>
      <c r="CJ50" s="762"/>
      <c r="CK50" s="762"/>
      <c r="CL50" s="763"/>
      <c r="CM50" s="761"/>
      <c r="CN50" s="762"/>
      <c r="CO50" s="762"/>
      <c r="CP50" s="762"/>
      <c r="CQ50" s="763"/>
      <c r="CR50" s="761"/>
      <c r="CS50" s="762"/>
      <c r="CT50" s="762"/>
      <c r="CU50" s="762"/>
      <c r="CV50" s="763"/>
      <c r="CW50" s="761"/>
      <c r="CX50" s="762"/>
      <c r="CY50" s="762"/>
      <c r="CZ50" s="762"/>
      <c r="DA50" s="763"/>
      <c r="DB50" s="761"/>
      <c r="DC50" s="762"/>
      <c r="DD50" s="762"/>
      <c r="DE50" s="762"/>
      <c r="DF50" s="763"/>
      <c r="DG50" s="761"/>
      <c r="DH50" s="762"/>
      <c r="DI50" s="762"/>
      <c r="DJ50" s="762"/>
      <c r="DK50" s="763"/>
      <c r="DL50" s="761"/>
      <c r="DM50" s="762"/>
      <c r="DN50" s="762"/>
      <c r="DO50" s="762"/>
      <c r="DP50" s="763"/>
      <c r="DQ50" s="761"/>
      <c r="DR50" s="762"/>
      <c r="DS50" s="762"/>
      <c r="DT50" s="762"/>
      <c r="DU50" s="763"/>
      <c r="DV50" s="768"/>
      <c r="DW50" s="769"/>
      <c r="DX50" s="769"/>
      <c r="DY50" s="769"/>
      <c r="DZ50" s="770"/>
      <c r="EA50" s="197"/>
    </row>
    <row r="51" spans="1:131" s="198" customFormat="1" ht="26.25" customHeight="1">
      <c r="A51" s="212">
        <v>24</v>
      </c>
      <c r="B51" s="745"/>
      <c r="C51" s="746"/>
      <c r="D51" s="746"/>
      <c r="E51" s="746"/>
      <c r="F51" s="746"/>
      <c r="G51" s="746"/>
      <c r="H51" s="746"/>
      <c r="I51" s="746"/>
      <c r="J51" s="746"/>
      <c r="K51" s="746"/>
      <c r="L51" s="746"/>
      <c r="M51" s="746"/>
      <c r="N51" s="746"/>
      <c r="O51" s="746"/>
      <c r="P51" s="747"/>
      <c r="Q51" s="819"/>
      <c r="R51" s="820"/>
      <c r="S51" s="820"/>
      <c r="T51" s="820"/>
      <c r="U51" s="820"/>
      <c r="V51" s="820"/>
      <c r="W51" s="820"/>
      <c r="X51" s="820"/>
      <c r="Y51" s="820"/>
      <c r="Z51" s="820"/>
      <c r="AA51" s="820"/>
      <c r="AB51" s="820"/>
      <c r="AC51" s="820"/>
      <c r="AD51" s="820"/>
      <c r="AE51" s="821"/>
      <c r="AF51" s="753"/>
      <c r="AG51" s="749"/>
      <c r="AH51" s="749"/>
      <c r="AI51" s="749"/>
      <c r="AJ51" s="752"/>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8"/>
      <c r="BT51" s="759"/>
      <c r="BU51" s="759"/>
      <c r="BV51" s="759"/>
      <c r="BW51" s="759"/>
      <c r="BX51" s="759"/>
      <c r="BY51" s="759"/>
      <c r="BZ51" s="759"/>
      <c r="CA51" s="759"/>
      <c r="CB51" s="759"/>
      <c r="CC51" s="759"/>
      <c r="CD51" s="759"/>
      <c r="CE51" s="759"/>
      <c r="CF51" s="759"/>
      <c r="CG51" s="760"/>
      <c r="CH51" s="761"/>
      <c r="CI51" s="762"/>
      <c r="CJ51" s="762"/>
      <c r="CK51" s="762"/>
      <c r="CL51" s="763"/>
      <c r="CM51" s="761"/>
      <c r="CN51" s="762"/>
      <c r="CO51" s="762"/>
      <c r="CP51" s="762"/>
      <c r="CQ51" s="763"/>
      <c r="CR51" s="761"/>
      <c r="CS51" s="762"/>
      <c r="CT51" s="762"/>
      <c r="CU51" s="762"/>
      <c r="CV51" s="763"/>
      <c r="CW51" s="761"/>
      <c r="CX51" s="762"/>
      <c r="CY51" s="762"/>
      <c r="CZ51" s="762"/>
      <c r="DA51" s="763"/>
      <c r="DB51" s="761"/>
      <c r="DC51" s="762"/>
      <c r="DD51" s="762"/>
      <c r="DE51" s="762"/>
      <c r="DF51" s="763"/>
      <c r="DG51" s="761"/>
      <c r="DH51" s="762"/>
      <c r="DI51" s="762"/>
      <c r="DJ51" s="762"/>
      <c r="DK51" s="763"/>
      <c r="DL51" s="761"/>
      <c r="DM51" s="762"/>
      <c r="DN51" s="762"/>
      <c r="DO51" s="762"/>
      <c r="DP51" s="763"/>
      <c r="DQ51" s="761"/>
      <c r="DR51" s="762"/>
      <c r="DS51" s="762"/>
      <c r="DT51" s="762"/>
      <c r="DU51" s="763"/>
      <c r="DV51" s="768"/>
      <c r="DW51" s="769"/>
      <c r="DX51" s="769"/>
      <c r="DY51" s="769"/>
      <c r="DZ51" s="770"/>
      <c r="EA51" s="197"/>
    </row>
    <row r="52" spans="1:131" s="198" customFormat="1" ht="26.25" customHeight="1">
      <c r="A52" s="212">
        <v>25</v>
      </c>
      <c r="B52" s="745"/>
      <c r="C52" s="746"/>
      <c r="D52" s="746"/>
      <c r="E52" s="746"/>
      <c r="F52" s="746"/>
      <c r="G52" s="746"/>
      <c r="H52" s="746"/>
      <c r="I52" s="746"/>
      <c r="J52" s="746"/>
      <c r="K52" s="746"/>
      <c r="L52" s="746"/>
      <c r="M52" s="746"/>
      <c r="N52" s="746"/>
      <c r="O52" s="746"/>
      <c r="P52" s="747"/>
      <c r="Q52" s="819"/>
      <c r="R52" s="820"/>
      <c r="S52" s="820"/>
      <c r="T52" s="820"/>
      <c r="U52" s="820"/>
      <c r="V52" s="820"/>
      <c r="W52" s="820"/>
      <c r="X52" s="820"/>
      <c r="Y52" s="820"/>
      <c r="Z52" s="820"/>
      <c r="AA52" s="820"/>
      <c r="AB52" s="820"/>
      <c r="AC52" s="820"/>
      <c r="AD52" s="820"/>
      <c r="AE52" s="821"/>
      <c r="AF52" s="753"/>
      <c r="AG52" s="749"/>
      <c r="AH52" s="749"/>
      <c r="AI52" s="749"/>
      <c r="AJ52" s="752"/>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8"/>
      <c r="BT52" s="759"/>
      <c r="BU52" s="759"/>
      <c r="BV52" s="759"/>
      <c r="BW52" s="759"/>
      <c r="BX52" s="759"/>
      <c r="BY52" s="759"/>
      <c r="BZ52" s="759"/>
      <c r="CA52" s="759"/>
      <c r="CB52" s="759"/>
      <c r="CC52" s="759"/>
      <c r="CD52" s="759"/>
      <c r="CE52" s="759"/>
      <c r="CF52" s="759"/>
      <c r="CG52" s="760"/>
      <c r="CH52" s="761"/>
      <c r="CI52" s="762"/>
      <c r="CJ52" s="762"/>
      <c r="CK52" s="762"/>
      <c r="CL52" s="763"/>
      <c r="CM52" s="761"/>
      <c r="CN52" s="762"/>
      <c r="CO52" s="762"/>
      <c r="CP52" s="762"/>
      <c r="CQ52" s="763"/>
      <c r="CR52" s="761"/>
      <c r="CS52" s="762"/>
      <c r="CT52" s="762"/>
      <c r="CU52" s="762"/>
      <c r="CV52" s="763"/>
      <c r="CW52" s="761"/>
      <c r="CX52" s="762"/>
      <c r="CY52" s="762"/>
      <c r="CZ52" s="762"/>
      <c r="DA52" s="763"/>
      <c r="DB52" s="761"/>
      <c r="DC52" s="762"/>
      <c r="DD52" s="762"/>
      <c r="DE52" s="762"/>
      <c r="DF52" s="763"/>
      <c r="DG52" s="761"/>
      <c r="DH52" s="762"/>
      <c r="DI52" s="762"/>
      <c r="DJ52" s="762"/>
      <c r="DK52" s="763"/>
      <c r="DL52" s="761"/>
      <c r="DM52" s="762"/>
      <c r="DN52" s="762"/>
      <c r="DO52" s="762"/>
      <c r="DP52" s="763"/>
      <c r="DQ52" s="761"/>
      <c r="DR52" s="762"/>
      <c r="DS52" s="762"/>
      <c r="DT52" s="762"/>
      <c r="DU52" s="763"/>
      <c r="DV52" s="768"/>
      <c r="DW52" s="769"/>
      <c r="DX52" s="769"/>
      <c r="DY52" s="769"/>
      <c r="DZ52" s="770"/>
      <c r="EA52" s="197"/>
    </row>
    <row r="53" spans="1:131" s="198" customFormat="1" ht="26.25" customHeight="1">
      <c r="A53" s="212">
        <v>26</v>
      </c>
      <c r="B53" s="745"/>
      <c r="C53" s="746"/>
      <c r="D53" s="746"/>
      <c r="E53" s="746"/>
      <c r="F53" s="746"/>
      <c r="G53" s="746"/>
      <c r="H53" s="746"/>
      <c r="I53" s="746"/>
      <c r="J53" s="746"/>
      <c r="K53" s="746"/>
      <c r="L53" s="746"/>
      <c r="M53" s="746"/>
      <c r="N53" s="746"/>
      <c r="O53" s="746"/>
      <c r="P53" s="747"/>
      <c r="Q53" s="819"/>
      <c r="R53" s="820"/>
      <c r="S53" s="820"/>
      <c r="T53" s="820"/>
      <c r="U53" s="820"/>
      <c r="V53" s="820"/>
      <c r="W53" s="820"/>
      <c r="X53" s="820"/>
      <c r="Y53" s="820"/>
      <c r="Z53" s="820"/>
      <c r="AA53" s="820"/>
      <c r="AB53" s="820"/>
      <c r="AC53" s="820"/>
      <c r="AD53" s="820"/>
      <c r="AE53" s="821"/>
      <c r="AF53" s="753"/>
      <c r="AG53" s="749"/>
      <c r="AH53" s="749"/>
      <c r="AI53" s="749"/>
      <c r="AJ53" s="752"/>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8"/>
      <c r="BT53" s="759"/>
      <c r="BU53" s="759"/>
      <c r="BV53" s="759"/>
      <c r="BW53" s="759"/>
      <c r="BX53" s="759"/>
      <c r="BY53" s="759"/>
      <c r="BZ53" s="759"/>
      <c r="CA53" s="759"/>
      <c r="CB53" s="759"/>
      <c r="CC53" s="759"/>
      <c r="CD53" s="759"/>
      <c r="CE53" s="759"/>
      <c r="CF53" s="759"/>
      <c r="CG53" s="760"/>
      <c r="CH53" s="761"/>
      <c r="CI53" s="762"/>
      <c r="CJ53" s="762"/>
      <c r="CK53" s="762"/>
      <c r="CL53" s="763"/>
      <c r="CM53" s="761"/>
      <c r="CN53" s="762"/>
      <c r="CO53" s="762"/>
      <c r="CP53" s="762"/>
      <c r="CQ53" s="763"/>
      <c r="CR53" s="761"/>
      <c r="CS53" s="762"/>
      <c r="CT53" s="762"/>
      <c r="CU53" s="762"/>
      <c r="CV53" s="763"/>
      <c r="CW53" s="761"/>
      <c r="CX53" s="762"/>
      <c r="CY53" s="762"/>
      <c r="CZ53" s="762"/>
      <c r="DA53" s="763"/>
      <c r="DB53" s="761"/>
      <c r="DC53" s="762"/>
      <c r="DD53" s="762"/>
      <c r="DE53" s="762"/>
      <c r="DF53" s="763"/>
      <c r="DG53" s="761"/>
      <c r="DH53" s="762"/>
      <c r="DI53" s="762"/>
      <c r="DJ53" s="762"/>
      <c r="DK53" s="763"/>
      <c r="DL53" s="761"/>
      <c r="DM53" s="762"/>
      <c r="DN53" s="762"/>
      <c r="DO53" s="762"/>
      <c r="DP53" s="763"/>
      <c r="DQ53" s="761"/>
      <c r="DR53" s="762"/>
      <c r="DS53" s="762"/>
      <c r="DT53" s="762"/>
      <c r="DU53" s="763"/>
      <c r="DV53" s="768"/>
      <c r="DW53" s="769"/>
      <c r="DX53" s="769"/>
      <c r="DY53" s="769"/>
      <c r="DZ53" s="770"/>
      <c r="EA53" s="197"/>
    </row>
    <row r="54" spans="1:131" s="198" customFormat="1" ht="26.25" customHeight="1">
      <c r="A54" s="212">
        <v>27</v>
      </c>
      <c r="B54" s="745"/>
      <c r="C54" s="746"/>
      <c r="D54" s="746"/>
      <c r="E54" s="746"/>
      <c r="F54" s="746"/>
      <c r="G54" s="746"/>
      <c r="H54" s="746"/>
      <c r="I54" s="746"/>
      <c r="J54" s="746"/>
      <c r="K54" s="746"/>
      <c r="L54" s="746"/>
      <c r="M54" s="746"/>
      <c r="N54" s="746"/>
      <c r="O54" s="746"/>
      <c r="P54" s="747"/>
      <c r="Q54" s="819"/>
      <c r="R54" s="820"/>
      <c r="S54" s="820"/>
      <c r="T54" s="820"/>
      <c r="U54" s="820"/>
      <c r="V54" s="820"/>
      <c r="W54" s="820"/>
      <c r="X54" s="820"/>
      <c r="Y54" s="820"/>
      <c r="Z54" s="820"/>
      <c r="AA54" s="820"/>
      <c r="AB54" s="820"/>
      <c r="AC54" s="820"/>
      <c r="AD54" s="820"/>
      <c r="AE54" s="821"/>
      <c r="AF54" s="753"/>
      <c r="AG54" s="749"/>
      <c r="AH54" s="749"/>
      <c r="AI54" s="749"/>
      <c r="AJ54" s="752"/>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8"/>
      <c r="BT54" s="759"/>
      <c r="BU54" s="759"/>
      <c r="BV54" s="759"/>
      <c r="BW54" s="759"/>
      <c r="BX54" s="759"/>
      <c r="BY54" s="759"/>
      <c r="BZ54" s="759"/>
      <c r="CA54" s="759"/>
      <c r="CB54" s="759"/>
      <c r="CC54" s="759"/>
      <c r="CD54" s="759"/>
      <c r="CE54" s="759"/>
      <c r="CF54" s="759"/>
      <c r="CG54" s="760"/>
      <c r="CH54" s="761"/>
      <c r="CI54" s="762"/>
      <c r="CJ54" s="762"/>
      <c r="CK54" s="762"/>
      <c r="CL54" s="763"/>
      <c r="CM54" s="761"/>
      <c r="CN54" s="762"/>
      <c r="CO54" s="762"/>
      <c r="CP54" s="762"/>
      <c r="CQ54" s="763"/>
      <c r="CR54" s="761"/>
      <c r="CS54" s="762"/>
      <c r="CT54" s="762"/>
      <c r="CU54" s="762"/>
      <c r="CV54" s="763"/>
      <c r="CW54" s="761"/>
      <c r="CX54" s="762"/>
      <c r="CY54" s="762"/>
      <c r="CZ54" s="762"/>
      <c r="DA54" s="763"/>
      <c r="DB54" s="761"/>
      <c r="DC54" s="762"/>
      <c r="DD54" s="762"/>
      <c r="DE54" s="762"/>
      <c r="DF54" s="763"/>
      <c r="DG54" s="761"/>
      <c r="DH54" s="762"/>
      <c r="DI54" s="762"/>
      <c r="DJ54" s="762"/>
      <c r="DK54" s="763"/>
      <c r="DL54" s="761"/>
      <c r="DM54" s="762"/>
      <c r="DN54" s="762"/>
      <c r="DO54" s="762"/>
      <c r="DP54" s="763"/>
      <c r="DQ54" s="761"/>
      <c r="DR54" s="762"/>
      <c r="DS54" s="762"/>
      <c r="DT54" s="762"/>
      <c r="DU54" s="763"/>
      <c r="DV54" s="768"/>
      <c r="DW54" s="769"/>
      <c r="DX54" s="769"/>
      <c r="DY54" s="769"/>
      <c r="DZ54" s="770"/>
      <c r="EA54" s="197"/>
    </row>
    <row r="55" spans="1:131" s="198" customFormat="1" ht="26.25" customHeight="1">
      <c r="A55" s="212">
        <v>28</v>
      </c>
      <c r="B55" s="745"/>
      <c r="C55" s="746"/>
      <c r="D55" s="746"/>
      <c r="E55" s="746"/>
      <c r="F55" s="746"/>
      <c r="G55" s="746"/>
      <c r="H55" s="746"/>
      <c r="I55" s="746"/>
      <c r="J55" s="746"/>
      <c r="K55" s="746"/>
      <c r="L55" s="746"/>
      <c r="M55" s="746"/>
      <c r="N55" s="746"/>
      <c r="O55" s="746"/>
      <c r="P55" s="747"/>
      <c r="Q55" s="819"/>
      <c r="R55" s="820"/>
      <c r="S55" s="820"/>
      <c r="T55" s="820"/>
      <c r="U55" s="820"/>
      <c r="V55" s="820"/>
      <c r="W55" s="820"/>
      <c r="X55" s="820"/>
      <c r="Y55" s="820"/>
      <c r="Z55" s="820"/>
      <c r="AA55" s="820"/>
      <c r="AB55" s="820"/>
      <c r="AC55" s="820"/>
      <c r="AD55" s="820"/>
      <c r="AE55" s="821"/>
      <c r="AF55" s="753"/>
      <c r="AG55" s="749"/>
      <c r="AH55" s="749"/>
      <c r="AI55" s="749"/>
      <c r="AJ55" s="752"/>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8"/>
      <c r="BT55" s="759"/>
      <c r="BU55" s="759"/>
      <c r="BV55" s="759"/>
      <c r="BW55" s="759"/>
      <c r="BX55" s="759"/>
      <c r="BY55" s="759"/>
      <c r="BZ55" s="759"/>
      <c r="CA55" s="759"/>
      <c r="CB55" s="759"/>
      <c r="CC55" s="759"/>
      <c r="CD55" s="759"/>
      <c r="CE55" s="759"/>
      <c r="CF55" s="759"/>
      <c r="CG55" s="760"/>
      <c r="CH55" s="761"/>
      <c r="CI55" s="762"/>
      <c r="CJ55" s="762"/>
      <c r="CK55" s="762"/>
      <c r="CL55" s="763"/>
      <c r="CM55" s="761"/>
      <c r="CN55" s="762"/>
      <c r="CO55" s="762"/>
      <c r="CP55" s="762"/>
      <c r="CQ55" s="763"/>
      <c r="CR55" s="761"/>
      <c r="CS55" s="762"/>
      <c r="CT55" s="762"/>
      <c r="CU55" s="762"/>
      <c r="CV55" s="763"/>
      <c r="CW55" s="761"/>
      <c r="CX55" s="762"/>
      <c r="CY55" s="762"/>
      <c r="CZ55" s="762"/>
      <c r="DA55" s="763"/>
      <c r="DB55" s="761"/>
      <c r="DC55" s="762"/>
      <c r="DD55" s="762"/>
      <c r="DE55" s="762"/>
      <c r="DF55" s="763"/>
      <c r="DG55" s="761"/>
      <c r="DH55" s="762"/>
      <c r="DI55" s="762"/>
      <c r="DJ55" s="762"/>
      <c r="DK55" s="763"/>
      <c r="DL55" s="761"/>
      <c r="DM55" s="762"/>
      <c r="DN55" s="762"/>
      <c r="DO55" s="762"/>
      <c r="DP55" s="763"/>
      <c r="DQ55" s="761"/>
      <c r="DR55" s="762"/>
      <c r="DS55" s="762"/>
      <c r="DT55" s="762"/>
      <c r="DU55" s="763"/>
      <c r="DV55" s="768"/>
      <c r="DW55" s="769"/>
      <c r="DX55" s="769"/>
      <c r="DY55" s="769"/>
      <c r="DZ55" s="770"/>
      <c r="EA55" s="197"/>
    </row>
    <row r="56" spans="1:131" s="198" customFormat="1" ht="26.25" customHeight="1">
      <c r="A56" s="212">
        <v>29</v>
      </c>
      <c r="B56" s="745"/>
      <c r="C56" s="746"/>
      <c r="D56" s="746"/>
      <c r="E56" s="746"/>
      <c r="F56" s="746"/>
      <c r="G56" s="746"/>
      <c r="H56" s="746"/>
      <c r="I56" s="746"/>
      <c r="J56" s="746"/>
      <c r="K56" s="746"/>
      <c r="L56" s="746"/>
      <c r="M56" s="746"/>
      <c r="N56" s="746"/>
      <c r="O56" s="746"/>
      <c r="P56" s="747"/>
      <c r="Q56" s="819"/>
      <c r="R56" s="820"/>
      <c r="S56" s="820"/>
      <c r="T56" s="820"/>
      <c r="U56" s="820"/>
      <c r="V56" s="820"/>
      <c r="W56" s="820"/>
      <c r="X56" s="820"/>
      <c r="Y56" s="820"/>
      <c r="Z56" s="820"/>
      <c r="AA56" s="820"/>
      <c r="AB56" s="820"/>
      <c r="AC56" s="820"/>
      <c r="AD56" s="820"/>
      <c r="AE56" s="821"/>
      <c r="AF56" s="753"/>
      <c r="AG56" s="749"/>
      <c r="AH56" s="749"/>
      <c r="AI56" s="749"/>
      <c r="AJ56" s="752"/>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8"/>
      <c r="BT56" s="759"/>
      <c r="BU56" s="759"/>
      <c r="BV56" s="759"/>
      <c r="BW56" s="759"/>
      <c r="BX56" s="759"/>
      <c r="BY56" s="759"/>
      <c r="BZ56" s="759"/>
      <c r="CA56" s="759"/>
      <c r="CB56" s="759"/>
      <c r="CC56" s="759"/>
      <c r="CD56" s="759"/>
      <c r="CE56" s="759"/>
      <c r="CF56" s="759"/>
      <c r="CG56" s="760"/>
      <c r="CH56" s="761"/>
      <c r="CI56" s="762"/>
      <c r="CJ56" s="762"/>
      <c r="CK56" s="762"/>
      <c r="CL56" s="763"/>
      <c r="CM56" s="761"/>
      <c r="CN56" s="762"/>
      <c r="CO56" s="762"/>
      <c r="CP56" s="762"/>
      <c r="CQ56" s="763"/>
      <c r="CR56" s="761"/>
      <c r="CS56" s="762"/>
      <c r="CT56" s="762"/>
      <c r="CU56" s="762"/>
      <c r="CV56" s="763"/>
      <c r="CW56" s="761"/>
      <c r="CX56" s="762"/>
      <c r="CY56" s="762"/>
      <c r="CZ56" s="762"/>
      <c r="DA56" s="763"/>
      <c r="DB56" s="761"/>
      <c r="DC56" s="762"/>
      <c r="DD56" s="762"/>
      <c r="DE56" s="762"/>
      <c r="DF56" s="763"/>
      <c r="DG56" s="761"/>
      <c r="DH56" s="762"/>
      <c r="DI56" s="762"/>
      <c r="DJ56" s="762"/>
      <c r="DK56" s="763"/>
      <c r="DL56" s="761"/>
      <c r="DM56" s="762"/>
      <c r="DN56" s="762"/>
      <c r="DO56" s="762"/>
      <c r="DP56" s="763"/>
      <c r="DQ56" s="761"/>
      <c r="DR56" s="762"/>
      <c r="DS56" s="762"/>
      <c r="DT56" s="762"/>
      <c r="DU56" s="763"/>
      <c r="DV56" s="768"/>
      <c r="DW56" s="769"/>
      <c r="DX56" s="769"/>
      <c r="DY56" s="769"/>
      <c r="DZ56" s="770"/>
      <c r="EA56" s="197"/>
    </row>
    <row r="57" spans="1:131" s="198" customFormat="1" ht="26.25" customHeight="1">
      <c r="A57" s="212">
        <v>30</v>
      </c>
      <c r="B57" s="745"/>
      <c r="C57" s="746"/>
      <c r="D57" s="746"/>
      <c r="E57" s="746"/>
      <c r="F57" s="746"/>
      <c r="G57" s="746"/>
      <c r="H57" s="746"/>
      <c r="I57" s="746"/>
      <c r="J57" s="746"/>
      <c r="K57" s="746"/>
      <c r="L57" s="746"/>
      <c r="M57" s="746"/>
      <c r="N57" s="746"/>
      <c r="O57" s="746"/>
      <c r="P57" s="747"/>
      <c r="Q57" s="819"/>
      <c r="R57" s="820"/>
      <c r="S57" s="820"/>
      <c r="T57" s="820"/>
      <c r="U57" s="820"/>
      <c r="V57" s="820"/>
      <c r="W57" s="820"/>
      <c r="X57" s="820"/>
      <c r="Y57" s="820"/>
      <c r="Z57" s="820"/>
      <c r="AA57" s="820"/>
      <c r="AB57" s="820"/>
      <c r="AC57" s="820"/>
      <c r="AD57" s="820"/>
      <c r="AE57" s="821"/>
      <c r="AF57" s="753"/>
      <c r="AG57" s="749"/>
      <c r="AH57" s="749"/>
      <c r="AI57" s="749"/>
      <c r="AJ57" s="752"/>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8"/>
      <c r="BT57" s="759"/>
      <c r="BU57" s="759"/>
      <c r="BV57" s="759"/>
      <c r="BW57" s="759"/>
      <c r="BX57" s="759"/>
      <c r="BY57" s="759"/>
      <c r="BZ57" s="759"/>
      <c r="CA57" s="759"/>
      <c r="CB57" s="759"/>
      <c r="CC57" s="759"/>
      <c r="CD57" s="759"/>
      <c r="CE57" s="759"/>
      <c r="CF57" s="759"/>
      <c r="CG57" s="760"/>
      <c r="CH57" s="761"/>
      <c r="CI57" s="762"/>
      <c r="CJ57" s="762"/>
      <c r="CK57" s="762"/>
      <c r="CL57" s="763"/>
      <c r="CM57" s="761"/>
      <c r="CN57" s="762"/>
      <c r="CO57" s="762"/>
      <c r="CP57" s="762"/>
      <c r="CQ57" s="763"/>
      <c r="CR57" s="761"/>
      <c r="CS57" s="762"/>
      <c r="CT57" s="762"/>
      <c r="CU57" s="762"/>
      <c r="CV57" s="763"/>
      <c r="CW57" s="761"/>
      <c r="CX57" s="762"/>
      <c r="CY57" s="762"/>
      <c r="CZ57" s="762"/>
      <c r="DA57" s="763"/>
      <c r="DB57" s="761"/>
      <c r="DC57" s="762"/>
      <c r="DD57" s="762"/>
      <c r="DE57" s="762"/>
      <c r="DF57" s="763"/>
      <c r="DG57" s="761"/>
      <c r="DH57" s="762"/>
      <c r="DI57" s="762"/>
      <c r="DJ57" s="762"/>
      <c r="DK57" s="763"/>
      <c r="DL57" s="761"/>
      <c r="DM57" s="762"/>
      <c r="DN57" s="762"/>
      <c r="DO57" s="762"/>
      <c r="DP57" s="763"/>
      <c r="DQ57" s="761"/>
      <c r="DR57" s="762"/>
      <c r="DS57" s="762"/>
      <c r="DT57" s="762"/>
      <c r="DU57" s="763"/>
      <c r="DV57" s="768"/>
      <c r="DW57" s="769"/>
      <c r="DX57" s="769"/>
      <c r="DY57" s="769"/>
      <c r="DZ57" s="770"/>
      <c r="EA57" s="197"/>
    </row>
    <row r="58" spans="1:131" s="198" customFormat="1" ht="26.25" customHeight="1">
      <c r="A58" s="212">
        <v>31</v>
      </c>
      <c r="B58" s="745"/>
      <c r="C58" s="746"/>
      <c r="D58" s="746"/>
      <c r="E58" s="746"/>
      <c r="F58" s="746"/>
      <c r="G58" s="746"/>
      <c r="H58" s="746"/>
      <c r="I58" s="746"/>
      <c r="J58" s="746"/>
      <c r="K58" s="746"/>
      <c r="L58" s="746"/>
      <c r="M58" s="746"/>
      <c r="N58" s="746"/>
      <c r="O58" s="746"/>
      <c r="P58" s="747"/>
      <c r="Q58" s="819"/>
      <c r="R58" s="820"/>
      <c r="S58" s="820"/>
      <c r="T58" s="820"/>
      <c r="U58" s="820"/>
      <c r="V58" s="820"/>
      <c r="W58" s="820"/>
      <c r="X58" s="820"/>
      <c r="Y58" s="820"/>
      <c r="Z58" s="820"/>
      <c r="AA58" s="820"/>
      <c r="AB58" s="820"/>
      <c r="AC58" s="820"/>
      <c r="AD58" s="820"/>
      <c r="AE58" s="821"/>
      <c r="AF58" s="753"/>
      <c r="AG58" s="749"/>
      <c r="AH58" s="749"/>
      <c r="AI58" s="749"/>
      <c r="AJ58" s="752"/>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8"/>
      <c r="BT58" s="759"/>
      <c r="BU58" s="759"/>
      <c r="BV58" s="759"/>
      <c r="BW58" s="759"/>
      <c r="BX58" s="759"/>
      <c r="BY58" s="759"/>
      <c r="BZ58" s="759"/>
      <c r="CA58" s="759"/>
      <c r="CB58" s="759"/>
      <c r="CC58" s="759"/>
      <c r="CD58" s="759"/>
      <c r="CE58" s="759"/>
      <c r="CF58" s="759"/>
      <c r="CG58" s="760"/>
      <c r="CH58" s="761"/>
      <c r="CI58" s="762"/>
      <c r="CJ58" s="762"/>
      <c r="CK58" s="762"/>
      <c r="CL58" s="763"/>
      <c r="CM58" s="761"/>
      <c r="CN58" s="762"/>
      <c r="CO58" s="762"/>
      <c r="CP58" s="762"/>
      <c r="CQ58" s="763"/>
      <c r="CR58" s="761"/>
      <c r="CS58" s="762"/>
      <c r="CT58" s="762"/>
      <c r="CU58" s="762"/>
      <c r="CV58" s="763"/>
      <c r="CW58" s="761"/>
      <c r="CX58" s="762"/>
      <c r="CY58" s="762"/>
      <c r="CZ58" s="762"/>
      <c r="DA58" s="763"/>
      <c r="DB58" s="761"/>
      <c r="DC58" s="762"/>
      <c r="DD58" s="762"/>
      <c r="DE58" s="762"/>
      <c r="DF58" s="763"/>
      <c r="DG58" s="761"/>
      <c r="DH58" s="762"/>
      <c r="DI58" s="762"/>
      <c r="DJ58" s="762"/>
      <c r="DK58" s="763"/>
      <c r="DL58" s="761"/>
      <c r="DM58" s="762"/>
      <c r="DN58" s="762"/>
      <c r="DO58" s="762"/>
      <c r="DP58" s="763"/>
      <c r="DQ58" s="761"/>
      <c r="DR58" s="762"/>
      <c r="DS58" s="762"/>
      <c r="DT58" s="762"/>
      <c r="DU58" s="763"/>
      <c r="DV58" s="768"/>
      <c r="DW58" s="769"/>
      <c r="DX58" s="769"/>
      <c r="DY58" s="769"/>
      <c r="DZ58" s="770"/>
      <c r="EA58" s="197"/>
    </row>
    <row r="59" spans="1:131" s="198" customFormat="1" ht="26.25" customHeight="1">
      <c r="A59" s="212">
        <v>32</v>
      </c>
      <c r="B59" s="745"/>
      <c r="C59" s="746"/>
      <c r="D59" s="746"/>
      <c r="E59" s="746"/>
      <c r="F59" s="746"/>
      <c r="G59" s="746"/>
      <c r="H59" s="746"/>
      <c r="I59" s="746"/>
      <c r="J59" s="746"/>
      <c r="K59" s="746"/>
      <c r="L59" s="746"/>
      <c r="M59" s="746"/>
      <c r="N59" s="746"/>
      <c r="O59" s="746"/>
      <c r="P59" s="747"/>
      <c r="Q59" s="819"/>
      <c r="R59" s="820"/>
      <c r="S59" s="820"/>
      <c r="T59" s="820"/>
      <c r="U59" s="820"/>
      <c r="V59" s="820"/>
      <c r="W59" s="820"/>
      <c r="X59" s="820"/>
      <c r="Y59" s="820"/>
      <c r="Z59" s="820"/>
      <c r="AA59" s="820"/>
      <c r="AB59" s="820"/>
      <c r="AC59" s="820"/>
      <c r="AD59" s="820"/>
      <c r="AE59" s="821"/>
      <c r="AF59" s="753"/>
      <c r="AG59" s="749"/>
      <c r="AH59" s="749"/>
      <c r="AI59" s="749"/>
      <c r="AJ59" s="752"/>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8"/>
      <c r="BT59" s="759"/>
      <c r="BU59" s="759"/>
      <c r="BV59" s="759"/>
      <c r="BW59" s="759"/>
      <c r="BX59" s="759"/>
      <c r="BY59" s="759"/>
      <c r="BZ59" s="759"/>
      <c r="CA59" s="759"/>
      <c r="CB59" s="759"/>
      <c r="CC59" s="759"/>
      <c r="CD59" s="759"/>
      <c r="CE59" s="759"/>
      <c r="CF59" s="759"/>
      <c r="CG59" s="760"/>
      <c r="CH59" s="761"/>
      <c r="CI59" s="762"/>
      <c r="CJ59" s="762"/>
      <c r="CK59" s="762"/>
      <c r="CL59" s="763"/>
      <c r="CM59" s="761"/>
      <c r="CN59" s="762"/>
      <c r="CO59" s="762"/>
      <c r="CP59" s="762"/>
      <c r="CQ59" s="763"/>
      <c r="CR59" s="761"/>
      <c r="CS59" s="762"/>
      <c r="CT59" s="762"/>
      <c r="CU59" s="762"/>
      <c r="CV59" s="763"/>
      <c r="CW59" s="761"/>
      <c r="CX59" s="762"/>
      <c r="CY59" s="762"/>
      <c r="CZ59" s="762"/>
      <c r="DA59" s="763"/>
      <c r="DB59" s="761"/>
      <c r="DC59" s="762"/>
      <c r="DD59" s="762"/>
      <c r="DE59" s="762"/>
      <c r="DF59" s="763"/>
      <c r="DG59" s="761"/>
      <c r="DH59" s="762"/>
      <c r="DI59" s="762"/>
      <c r="DJ59" s="762"/>
      <c r="DK59" s="763"/>
      <c r="DL59" s="761"/>
      <c r="DM59" s="762"/>
      <c r="DN59" s="762"/>
      <c r="DO59" s="762"/>
      <c r="DP59" s="763"/>
      <c r="DQ59" s="761"/>
      <c r="DR59" s="762"/>
      <c r="DS59" s="762"/>
      <c r="DT59" s="762"/>
      <c r="DU59" s="763"/>
      <c r="DV59" s="768"/>
      <c r="DW59" s="769"/>
      <c r="DX59" s="769"/>
      <c r="DY59" s="769"/>
      <c r="DZ59" s="770"/>
      <c r="EA59" s="197"/>
    </row>
    <row r="60" spans="1:131" s="198" customFormat="1" ht="26.25" customHeight="1">
      <c r="A60" s="212">
        <v>33</v>
      </c>
      <c r="B60" s="745"/>
      <c r="C60" s="746"/>
      <c r="D60" s="746"/>
      <c r="E60" s="746"/>
      <c r="F60" s="746"/>
      <c r="G60" s="746"/>
      <c r="H60" s="746"/>
      <c r="I60" s="746"/>
      <c r="J60" s="746"/>
      <c r="K60" s="746"/>
      <c r="L60" s="746"/>
      <c r="M60" s="746"/>
      <c r="N60" s="746"/>
      <c r="O60" s="746"/>
      <c r="P60" s="747"/>
      <c r="Q60" s="819"/>
      <c r="R60" s="820"/>
      <c r="S60" s="820"/>
      <c r="T60" s="820"/>
      <c r="U60" s="820"/>
      <c r="V60" s="820"/>
      <c r="W60" s="820"/>
      <c r="X60" s="820"/>
      <c r="Y60" s="820"/>
      <c r="Z60" s="820"/>
      <c r="AA60" s="820"/>
      <c r="AB60" s="820"/>
      <c r="AC60" s="820"/>
      <c r="AD60" s="820"/>
      <c r="AE60" s="821"/>
      <c r="AF60" s="753"/>
      <c r="AG60" s="749"/>
      <c r="AH60" s="749"/>
      <c r="AI60" s="749"/>
      <c r="AJ60" s="752"/>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8"/>
      <c r="BT60" s="759"/>
      <c r="BU60" s="759"/>
      <c r="BV60" s="759"/>
      <c r="BW60" s="759"/>
      <c r="BX60" s="759"/>
      <c r="BY60" s="759"/>
      <c r="BZ60" s="759"/>
      <c r="CA60" s="759"/>
      <c r="CB60" s="759"/>
      <c r="CC60" s="759"/>
      <c r="CD60" s="759"/>
      <c r="CE60" s="759"/>
      <c r="CF60" s="759"/>
      <c r="CG60" s="760"/>
      <c r="CH60" s="761"/>
      <c r="CI60" s="762"/>
      <c r="CJ60" s="762"/>
      <c r="CK60" s="762"/>
      <c r="CL60" s="763"/>
      <c r="CM60" s="761"/>
      <c r="CN60" s="762"/>
      <c r="CO60" s="762"/>
      <c r="CP60" s="762"/>
      <c r="CQ60" s="763"/>
      <c r="CR60" s="761"/>
      <c r="CS60" s="762"/>
      <c r="CT60" s="762"/>
      <c r="CU60" s="762"/>
      <c r="CV60" s="763"/>
      <c r="CW60" s="761"/>
      <c r="CX60" s="762"/>
      <c r="CY60" s="762"/>
      <c r="CZ60" s="762"/>
      <c r="DA60" s="763"/>
      <c r="DB60" s="761"/>
      <c r="DC60" s="762"/>
      <c r="DD60" s="762"/>
      <c r="DE60" s="762"/>
      <c r="DF60" s="763"/>
      <c r="DG60" s="761"/>
      <c r="DH60" s="762"/>
      <c r="DI60" s="762"/>
      <c r="DJ60" s="762"/>
      <c r="DK60" s="763"/>
      <c r="DL60" s="761"/>
      <c r="DM60" s="762"/>
      <c r="DN60" s="762"/>
      <c r="DO60" s="762"/>
      <c r="DP60" s="763"/>
      <c r="DQ60" s="761"/>
      <c r="DR60" s="762"/>
      <c r="DS60" s="762"/>
      <c r="DT60" s="762"/>
      <c r="DU60" s="763"/>
      <c r="DV60" s="768"/>
      <c r="DW60" s="769"/>
      <c r="DX60" s="769"/>
      <c r="DY60" s="769"/>
      <c r="DZ60" s="770"/>
      <c r="EA60" s="197"/>
    </row>
    <row r="61" spans="1:131" s="198" customFormat="1" ht="26.25" customHeight="1" thickBot="1">
      <c r="A61" s="212">
        <v>34</v>
      </c>
      <c r="B61" s="745"/>
      <c r="C61" s="746"/>
      <c r="D61" s="746"/>
      <c r="E61" s="746"/>
      <c r="F61" s="746"/>
      <c r="G61" s="746"/>
      <c r="H61" s="746"/>
      <c r="I61" s="746"/>
      <c r="J61" s="746"/>
      <c r="K61" s="746"/>
      <c r="L61" s="746"/>
      <c r="M61" s="746"/>
      <c r="N61" s="746"/>
      <c r="O61" s="746"/>
      <c r="P61" s="747"/>
      <c r="Q61" s="819"/>
      <c r="R61" s="820"/>
      <c r="S61" s="820"/>
      <c r="T61" s="820"/>
      <c r="U61" s="820"/>
      <c r="V61" s="820"/>
      <c r="W61" s="820"/>
      <c r="X61" s="820"/>
      <c r="Y61" s="820"/>
      <c r="Z61" s="820"/>
      <c r="AA61" s="820"/>
      <c r="AB61" s="820"/>
      <c r="AC61" s="820"/>
      <c r="AD61" s="820"/>
      <c r="AE61" s="821"/>
      <c r="AF61" s="753"/>
      <c r="AG61" s="749"/>
      <c r="AH61" s="749"/>
      <c r="AI61" s="749"/>
      <c r="AJ61" s="752"/>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8"/>
      <c r="BT61" s="759"/>
      <c r="BU61" s="759"/>
      <c r="BV61" s="759"/>
      <c r="BW61" s="759"/>
      <c r="BX61" s="759"/>
      <c r="BY61" s="759"/>
      <c r="BZ61" s="759"/>
      <c r="CA61" s="759"/>
      <c r="CB61" s="759"/>
      <c r="CC61" s="759"/>
      <c r="CD61" s="759"/>
      <c r="CE61" s="759"/>
      <c r="CF61" s="759"/>
      <c r="CG61" s="760"/>
      <c r="CH61" s="761"/>
      <c r="CI61" s="762"/>
      <c r="CJ61" s="762"/>
      <c r="CK61" s="762"/>
      <c r="CL61" s="763"/>
      <c r="CM61" s="761"/>
      <c r="CN61" s="762"/>
      <c r="CO61" s="762"/>
      <c r="CP61" s="762"/>
      <c r="CQ61" s="763"/>
      <c r="CR61" s="761"/>
      <c r="CS61" s="762"/>
      <c r="CT61" s="762"/>
      <c r="CU61" s="762"/>
      <c r="CV61" s="763"/>
      <c r="CW61" s="761"/>
      <c r="CX61" s="762"/>
      <c r="CY61" s="762"/>
      <c r="CZ61" s="762"/>
      <c r="DA61" s="763"/>
      <c r="DB61" s="761"/>
      <c r="DC61" s="762"/>
      <c r="DD61" s="762"/>
      <c r="DE61" s="762"/>
      <c r="DF61" s="763"/>
      <c r="DG61" s="761"/>
      <c r="DH61" s="762"/>
      <c r="DI61" s="762"/>
      <c r="DJ61" s="762"/>
      <c r="DK61" s="763"/>
      <c r="DL61" s="761"/>
      <c r="DM61" s="762"/>
      <c r="DN61" s="762"/>
      <c r="DO61" s="762"/>
      <c r="DP61" s="763"/>
      <c r="DQ61" s="761"/>
      <c r="DR61" s="762"/>
      <c r="DS61" s="762"/>
      <c r="DT61" s="762"/>
      <c r="DU61" s="763"/>
      <c r="DV61" s="768"/>
      <c r="DW61" s="769"/>
      <c r="DX61" s="769"/>
      <c r="DY61" s="769"/>
      <c r="DZ61" s="770"/>
      <c r="EA61" s="197"/>
    </row>
    <row r="62" spans="1:131" s="198" customFormat="1" ht="26.25" customHeight="1">
      <c r="A62" s="212">
        <v>35</v>
      </c>
      <c r="B62" s="745"/>
      <c r="C62" s="746"/>
      <c r="D62" s="746"/>
      <c r="E62" s="746"/>
      <c r="F62" s="746"/>
      <c r="G62" s="746"/>
      <c r="H62" s="746"/>
      <c r="I62" s="746"/>
      <c r="J62" s="746"/>
      <c r="K62" s="746"/>
      <c r="L62" s="746"/>
      <c r="M62" s="746"/>
      <c r="N62" s="746"/>
      <c r="O62" s="746"/>
      <c r="P62" s="747"/>
      <c r="Q62" s="819"/>
      <c r="R62" s="820"/>
      <c r="S62" s="820"/>
      <c r="T62" s="820"/>
      <c r="U62" s="820"/>
      <c r="V62" s="820"/>
      <c r="W62" s="820"/>
      <c r="X62" s="820"/>
      <c r="Y62" s="820"/>
      <c r="Z62" s="820"/>
      <c r="AA62" s="820"/>
      <c r="AB62" s="820"/>
      <c r="AC62" s="820"/>
      <c r="AD62" s="820"/>
      <c r="AE62" s="821"/>
      <c r="AF62" s="753"/>
      <c r="AG62" s="749"/>
      <c r="AH62" s="749"/>
      <c r="AI62" s="749"/>
      <c r="AJ62" s="752"/>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384</v>
      </c>
      <c r="BK62" s="792"/>
      <c r="BL62" s="792"/>
      <c r="BM62" s="792"/>
      <c r="BN62" s="793"/>
      <c r="BO62" s="216"/>
      <c r="BP62" s="216"/>
      <c r="BQ62" s="213">
        <v>56</v>
      </c>
      <c r="BR62" s="214"/>
      <c r="BS62" s="758"/>
      <c r="BT62" s="759"/>
      <c r="BU62" s="759"/>
      <c r="BV62" s="759"/>
      <c r="BW62" s="759"/>
      <c r="BX62" s="759"/>
      <c r="BY62" s="759"/>
      <c r="BZ62" s="759"/>
      <c r="CA62" s="759"/>
      <c r="CB62" s="759"/>
      <c r="CC62" s="759"/>
      <c r="CD62" s="759"/>
      <c r="CE62" s="759"/>
      <c r="CF62" s="759"/>
      <c r="CG62" s="760"/>
      <c r="CH62" s="761"/>
      <c r="CI62" s="762"/>
      <c r="CJ62" s="762"/>
      <c r="CK62" s="762"/>
      <c r="CL62" s="763"/>
      <c r="CM62" s="761"/>
      <c r="CN62" s="762"/>
      <c r="CO62" s="762"/>
      <c r="CP62" s="762"/>
      <c r="CQ62" s="763"/>
      <c r="CR62" s="761"/>
      <c r="CS62" s="762"/>
      <c r="CT62" s="762"/>
      <c r="CU62" s="762"/>
      <c r="CV62" s="763"/>
      <c r="CW62" s="761"/>
      <c r="CX62" s="762"/>
      <c r="CY62" s="762"/>
      <c r="CZ62" s="762"/>
      <c r="DA62" s="763"/>
      <c r="DB62" s="761"/>
      <c r="DC62" s="762"/>
      <c r="DD62" s="762"/>
      <c r="DE62" s="762"/>
      <c r="DF62" s="763"/>
      <c r="DG62" s="761"/>
      <c r="DH62" s="762"/>
      <c r="DI62" s="762"/>
      <c r="DJ62" s="762"/>
      <c r="DK62" s="763"/>
      <c r="DL62" s="761"/>
      <c r="DM62" s="762"/>
      <c r="DN62" s="762"/>
      <c r="DO62" s="762"/>
      <c r="DP62" s="763"/>
      <c r="DQ62" s="761"/>
      <c r="DR62" s="762"/>
      <c r="DS62" s="762"/>
      <c r="DT62" s="762"/>
      <c r="DU62" s="763"/>
      <c r="DV62" s="768"/>
      <c r="DW62" s="769"/>
      <c r="DX62" s="769"/>
      <c r="DY62" s="769"/>
      <c r="DZ62" s="770"/>
      <c r="EA62" s="197"/>
    </row>
    <row r="63" spans="1:131" s="198" customFormat="1" ht="26.25" customHeight="1" thickBot="1">
      <c r="A63" s="215" t="s">
        <v>368</v>
      </c>
      <c r="B63" s="776" t="s">
        <v>385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368</v>
      </c>
      <c r="AG63" s="828"/>
      <c r="AH63" s="828"/>
      <c r="AI63" s="828"/>
      <c r="AJ63" s="829"/>
      <c r="AK63" s="830"/>
      <c r="AL63" s="825"/>
      <c r="AM63" s="825"/>
      <c r="AN63" s="825"/>
      <c r="AO63" s="825"/>
      <c r="AP63" s="828">
        <v>13434</v>
      </c>
      <c r="AQ63" s="828"/>
      <c r="AR63" s="828"/>
      <c r="AS63" s="828"/>
      <c r="AT63" s="828"/>
      <c r="AU63" s="828">
        <v>8594</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8"/>
      <c r="BT63" s="759"/>
      <c r="BU63" s="759"/>
      <c r="BV63" s="759"/>
      <c r="BW63" s="759"/>
      <c r="BX63" s="759"/>
      <c r="BY63" s="759"/>
      <c r="BZ63" s="759"/>
      <c r="CA63" s="759"/>
      <c r="CB63" s="759"/>
      <c r="CC63" s="759"/>
      <c r="CD63" s="759"/>
      <c r="CE63" s="759"/>
      <c r="CF63" s="759"/>
      <c r="CG63" s="760"/>
      <c r="CH63" s="761"/>
      <c r="CI63" s="762"/>
      <c r="CJ63" s="762"/>
      <c r="CK63" s="762"/>
      <c r="CL63" s="763"/>
      <c r="CM63" s="761"/>
      <c r="CN63" s="762"/>
      <c r="CO63" s="762"/>
      <c r="CP63" s="762"/>
      <c r="CQ63" s="763"/>
      <c r="CR63" s="761"/>
      <c r="CS63" s="762"/>
      <c r="CT63" s="762"/>
      <c r="CU63" s="762"/>
      <c r="CV63" s="763"/>
      <c r="CW63" s="761"/>
      <c r="CX63" s="762"/>
      <c r="CY63" s="762"/>
      <c r="CZ63" s="762"/>
      <c r="DA63" s="763"/>
      <c r="DB63" s="761"/>
      <c r="DC63" s="762"/>
      <c r="DD63" s="762"/>
      <c r="DE63" s="762"/>
      <c r="DF63" s="763"/>
      <c r="DG63" s="761"/>
      <c r="DH63" s="762"/>
      <c r="DI63" s="762"/>
      <c r="DJ63" s="762"/>
      <c r="DK63" s="763"/>
      <c r="DL63" s="761"/>
      <c r="DM63" s="762"/>
      <c r="DN63" s="762"/>
      <c r="DO63" s="762"/>
      <c r="DP63" s="763"/>
      <c r="DQ63" s="761"/>
      <c r="DR63" s="762"/>
      <c r="DS63" s="762"/>
      <c r="DT63" s="762"/>
      <c r="DU63" s="763"/>
      <c r="DV63" s="768"/>
      <c r="DW63" s="769"/>
      <c r="DX63" s="769"/>
      <c r="DY63" s="769"/>
      <c r="DZ63" s="77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8"/>
      <c r="BT64" s="759"/>
      <c r="BU64" s="759"/>
      <c r="BV64" s="759"/>
      <c r="BW64" s="759"/>
      <c r="BX64" s="759"/>
      <c r="BY64" s="759"/>
      <c r="BZ64" s="759"/>
      <c r="CA64" s="759"/>
      <c r="CB64" s="759"/>
      <c r="CC64" s="759"/>
      <c r="CD64" s="759"/>
      <c r="CE64" s="759"/>
      <c r="CF64" s="759"/>
      <c r="CG64" s="760"/>
      <c r="CH64" s="761"/>
      <c r="CI64" s="762"/>
      <c r="CJ64" s="762"/>
      <c r="CK64" s="762"/>
      <c r="CL64" s="763"/>
      <c r="CM64" s="761"/>
      <c r="CN64" s="762"/>
      <c r="CO64" s="762"/>
      <c r="CP64" s="762"/>
      <c r="CQ64" s="763"/>
      <c r="CR64" s="761"/>
      <c r="CS64" s="762"/>
      <c r="CT64" s="762"/>
      <c r="CU64" s="762"/>
      <c r="CV64" s="763"/>
      <c r="CW64" s="761"/>
      <c r="CX64" s="762"/>
      <c r="CY64" s="762"/>
      <c r="CZ64" s="762"/>
      <c r="DA64" s="763"/>
      <c r="DB64" s="761"/>
      <c r="DC64" s="762"/>
      <c r="DD64" s="762"/>
      <c r="DE64" s="762"/>
      <c r="DF64" s="763"/>
      <c r="DG64" s="761"/>
      <c r="DH64" s="762"/>
      <c r="DI64" s="762"/>
      <c r="DJ64" s="762"/>
      <c r="DK64" s="763"/>
      <c r="DL64" s="761"/>
      <c r="DM64" s="762"/>
      <c r="DN64" s="762"/>
      <c r="DO64" s="762"/>
      <c r="DP64" s="763"/>
      <c r="DQ64" s="761"/>
      <c r="DR64" s="762"/>
      <c r="DS64" s="762"/>
      <c r="DT64" s="762"/>
      <c r="DU64" s="763"/>
      <c r="DV64" s="768"/>
      <c r="DW64" s="769"/>
      <c r="DX64" s="769"/>
      <c r="DY64" s="769"/>
      <c r="DZ64" s="77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8"/>
      <c r="BT65" s="759"/>
      <c r="BU65" s="759"/>
      <c r="BV65" s="759"/>
      <c r="BW65" s="759"/>
      <c r="BX65" s="759"/>
      <c r="BY65" s="759"/>
      <c r="BZ65" s="759"/>
      <c r="CA65" s="759"/>
      <c r="CB65" s="759"/>
      <c r="CC65" s="759"/>
      <c r="CD65" s="759"/>
      <c r="CE65" s="759"/>
      <c r="CF65" s="759"/>
      <c r="CG65" s="760"/>
      <c r="CH65" s="761"/>
      <c r="CI65" s="762"/>
      <c r="CJ65" s="762"/>
      <c r="CK65" s="762"/>
      <c r="CL65" s="763"/>
      <c r="CM65" s="761"/>
      <c r="CN65" s="762"/>
      <c r="CO65" s="762"/>
      <c r="CP65" s="762"/>
      <c r="CQ65" s="763"/>
      <c r="CR65" s="761"/>
      <c r="CS65" s="762"/>
      <c r="CT65" s="762"/>
      <c r="CU65" s="762"/>
      <c r="CV65" s="763"/>
      <c r="CW65" s="761"/>
      <c r="CX65" s="762"/>
      <c r="CY65" s="762"/>
      <c r="CZ65" s="762"/>
      <c r="DA65" s="763"/>
      <c r="DB65" s="761"/>
      <c r="DC65" s="762"/>
      <c r="DD65" s="762"/>
      <c r="DE65" s="762"/>
      <c r="DF65" s="763"/>
      <c r="DG65" s="761"/>
      <c r="DH65" s="762"/>
      <c r="DI65" s="762"/>
      <c r="DJ65" s="762"/>
      <c r="DK65" s="763"/>
      <c r="DL65" s="761"/>
      <c r="DM65" s="762"/>
      <c r="DN65" s="762"/>
      <c r="DO65" s="762"/>
      <c r="DP65" s="763"/>
      <c r="DQ65" s="761"/>
      <c r="DR65" s="762"/>
      <c r="DS65" s="762"/>
      <c r="DT65" s="762"/>
      <c r="DU65" s="763"/>
      <c r="DV65" s="768"/>
      <c r="DW65" s="769"/>
      <c r="DX65" s="769"/>
      <c r="DY65" s="769"/>
      <c r="DZ65" s="770"/>
      <c r="EA65" s="197"/>
    </row>
    <row r="66" spans="1:131" s="198" customFormat="1" ht="26.25" customHeight="1">
      <c r="A66" s="730" t="s">
        <v>387</v>
      </c>
      <c r="B66" s="731"/>
      <c r="C66" s="731"/>
      <c r="D66" s="731"/>
      <c r="E66" s="731"/>
      <c r="F66" s="731"/>
      <c r="G66" s="731"/>
      <c r="H66" s="731"/>
      <c r="I66" s="731"/>
      <c r="J66" s="731"/>
      <c r="K66" s="731"/>
      <c r="L66" s="731"/>
      <c r="M66" s="731"/>
      <c r="N66" s="731"/>
      <c r="O66" s="731"/>
      <c r="P66" s="732"/>
      <c r="Q66" s="705" t="s">
        <v>372</v>
      </c>
      <c r="R66" s="706"/>
      <c r="S66" s="706"/>
      <c r="T66" s="706"/>
      <c r="U66" s="707"/>
      <c r="V66" s="705" t="s">
        <v>373</v>
      </c>
      <c r="W66" s="706"/>
      <c r="X66" s="706"/>
      <c r="Y66" s="706"/>
      <c r="Z66" s="707"/>
      <c r="AA66" s="705" t="s">
        <v>374</v>
      </c>
      <c r="AB66" s="706"/>
      <c r="AC66" s="706"/>
      <c r="AD66" s="706"/>
      <c r="AE66" s="707"/>
      <c r="AF66" s="838" t="s">
        <v>375</v>
      </c>
      <c r="AG66" s="799"/>
      <c r="AH66" s="799"/>
      <c r="AI66" s="799"/>
      <c r="AJ66" s="839"/>
      <c r="AK66" s="705" t="s">
        <v>376</v>
      </c>
      <c r="AL66" s="731"/>
      <c r="AM66" s="731"/>
      <c r="AN66" s="731"/>
      <c r="AO66" s="732"/>
      <c r="AP66" s="705" t="s">
        <v>377</v>
      </c>
      <c r="AQ66" s="706"/>
      <c r="AR66" s="706"/>
      <c r="AS66" s="706"/>
      <c r="AT66" s="707"/>
      <c r="AU66" s="705" t="s">
        <v>388</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33"/>
      <c r="B67" s="734"/>
      <c r="C67" s="734"/>
      <c r="D67" s="734"/>
      <c r="E67" s="734"/>
      <c r="F67" s="734"/>
      <c r="G67" s="734"/>
      <c r="H67" s="734"/>
      <c r="I67" s="734"/>
      <c r="J67" s="734"/>
      <c r="K67" s="734"/>
      <c r="L67" s="734"/>
      <c r="M67" s="734"/>
      <c r="N67" s="734"/>
      <c r="O67" s="734"/>
      <c r="P67" s="735"/>
      <c r="Q67" s="708"/>
      <c r="R67" s="709"/>
      <c r="S67" s="709"/>
      <c r="T67" s="709"/>
      <c r="U67" s="710"/>
      <c r="V67" s="708"/>
      <c r="W67" s="709"/>
      <c r="X67" s="709"/>
      <c r="Y67" s="709"/>
      <c r="Z67" s="710"/>
      <c r="AA67" s="708"/>
      <c r="AB67" s="709"/>
      <c r="AC67" s="709"/>
      <c r="AD67" s="709"/>
      <c r="AE67" s="710"/>
      <c r="AF67" s="840"/>
      <c r="AG67" s="802"/>
      <c r="AH67" s="802"/>
      <c r="AI67" s="802"/>
      <c r="AJ67" s="841"/>
      <c r="AK67" s="842"/>
      <c r="AL67" s="734"/>
      <c r="AM67" s="734"/>
      <c r="AN67" s="734"/>
      <c r="AO67" s="735"/>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542</v>
      </c>
      <c r="C68" s="856"/>
      <c r="D68" s="856"/>
      <c r="E68" s="856"/>
      <c r="F68" s="856"/>
      <c r="G68" s="856"/>
      <c r="H68" s="856"/>
      <c r="I68" s="856"/>
      <c r="J68" s="856"/>
      <c r="K68" s="856"/>
      <c r="L68" s="856"/>
      <c r="M68" s="856"/>
      <c r="N68" s="856"/>
      <c r="O68" s="856"/>
      <c r="P68" s="857"/>
      <c r="Q68" s="858">
        <v>104</v>
      </c>
      <c r="R68" s="852"/>
      <c r="S68" s="852"/>
      <c r="T68" s="852"/>
      <c r="U68" s="852"/>
      <c r="V68" s="852">
        <v>93</v>
      </c>
      <c r="W68" s="852"/>
      <c r="X68" s="852"/>
      <c r="Y68" s="852"/>
      <c r="Z68" s="852"/>
      <c r="AA68" s="852">
        <v>11</v>
      </c>
      <c r="AB68" s="852"/>
      <c r="AC68" s="852"/>
      <c r="AD68" s="852"/>
      <c r="AE68" s="852"/>
      <c r="AF68" s="852">
        <v>11</v>
      </c>
      <c r="AG68" s="852"/>
      <c r="AH68" s="852"/>
      <c r="AI68" s="852"/>
      <c r="AJ68" s="852"/>
      <c r="AK68" s="852" t="s">
        <v>543</v>
      </c>
      <c r="AL68" s="852"/>
      <c r="AM68" s="852"/>
      <c r="AN68" s="852"/>
      <c r="AO68" s="852"/>
      <c r="AP68" s="852">
        <v>62</v>
      </c>
      <c r="AQ68" s="852"/>
      <c r="AR68" s="852"/>
      <c r="AS68" s="852"/>
      <c r="AT68" s="852"/>
      <c r="AU68" s="852">
        <v>62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544</v>
      </c>
      <c r="C69" s="860"/>
      <c r="D69" s="860"/>
      <c r="E69" s="860"/>
      <c r="F69" s="860"/>
      <c r="G69" s="860"/>
      <c r="H69" s="860"/>
      <c r="I69" s="860"/>
      <c r="J69" s="860"/>
      <c r="K69" s="860"/>
      <c r="L69" s="860"/>
      <c r="M69" s="860"/>
      <c r="N69" s="860"/>
      <c r="O69" s="860"/>
      <c r="P69" s="861"/>
      <c r="Q69" s="862">
        <v>33</v>
      </c>
      <c r="R69" s="817"/>
      <c r="S69" s="817"/>
      <c r="T69" s="817"/>
      <c r="U69" s="817"/>
      <c r="V69" s="817">
        <v>33</v>
      </c>
      <c r="W69" s="817"/>
      <c r="X69" s="817"/>
      <c r="Y69" s="817"/>
      <c r="Z69" s="817"/>
      <c r="AA69" s="817">
        <v>0</v>
      </c>
      <c r="AB69" s="817"/>
      <c r="AC69" s="817"/>
      <c r="AD69" s="817"/>
      <c r="AE69" s="817"/>
      <c r="AF69" s="817">
        <v>0</v>
      </c>
      <c r="AG69" s="817"/>
      <c r="AH69" s="817"/>
      <c r="AI69" s="817"/>
      <c r="AJ69" s="817"/>
      <c r="AK69" s="817">
        <v>1</v>
      </c>
      <c r="AL69" s="817"/>
      <c r="AM69" s="817"/>
      <c r="AN69" s="817"/>
      <c r="AO69" s="817"/>
      <c r="AP69" s="817" t="s">
        <v>472</v>
      </c>
      <c r="AQ69" s="817"/>
      <c r="AR69" s="817"/>
      <c r="AS69" s="817"/>
      <c r="AT69" s="817"/>
      <c r="AU69" s="817" t="s">
        <v>472</v>
      </c>
      <c r="AV69" s="817"/>
      <c r="AW69" s="817"/>
      <c r="AX69" s="817"/>
      <c r="AY69" s="817"/>
      <c r="AZ69" s="863" t="s">
        <v>551</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546</v>
      </c>
      <c r="C70" s="860"/>
      <c r="D70" s="860"/>
      <c r="E70" s="860"/>
      <c r="F70" s="860"/>
      <c r="G70" s="860"/>
      <c r="H70" s="860"/>
      <c r="I70" s="860"/>
      <c r="J70" s="860"/>
      <c r="K70" s="860"/>
      <c r="L70" s="860"/>
      <c r="M70" s="860"/>
      <c r="N70" s="860"/>
      <c r="O70" s="860"/>
      <c r="P70" s="861"/>
      <c r="Q70" s="862">
        <v>60</v>
      </c>
      <c r="R70" s="817"/>
      <c r="S70" s="817"/>
      <c r="T70" s="817"/>
      <c r="U70" s="817"/>
      <c r="V70" s="817">
        <v>51</v>
      </c>
      <c r="W70" s="817"/>
      <c r="X70" s="817"/>
      <c r="Y70" s="817"/>
      <c r="Z70" s="817"/>
      <c r="AA70" s="817">
        <v>9</v>
      </c>
      <c r="AB70" s="817"/>
      <c r="AC70" s="817"/>
      <c r="AD70" s="817"/>
      <c r="AE70" s="817"/>
      <c r="AF70" s="817">
        <v>9</v>
      </c>
      <c r="AG70" s="817"/>
      <c r="AH70" s="817"/>
      <c r="AI70" s="817"/>
      <c r="AJ70" s="817"/>
      <c r="AK70" s="817" t="s">
        <v>472</v>
      </c>
      <c r="AL70" s="817"/>
      <c r="AM70" s="817"/>
      <c r="AN70" s="817"/>
      <c r="AO70" s="817"/>
      <c r="AP70" s="817" t="s">
        <v>472</v>
      </c>
      <c r="AQ70" s="817"/>
      <c r="AR70" s="817"/>
      <c r="AS70" s="817"/>
      <c r="AT70" s="817"/>
      <c r="AU70" s="817" t="s">
        <v>472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547</v>
      </c>
      <c r="C71" s="860"/>
      <c r="D71" s="860"/>
      <c r="E71" s="860"/>
      <c r="F71" s="860"/>
      <c r="G71" s="860"/>
      <c r="H71" s="860"/>
      <c r="I71" s="860"/>
      <c r="J71" s="860"/>
      <c r="K71" s="860"/>
      <c r="L71" s="860"/>
      <c r="M71" s="860"/>
      <c r="N71" s="860"/>
      <c r="O71" s="860"/>
      <c r="P71" s="861"/>
      <c r="Q71" s="862">
        <v>225</v>
      </c>
      <c r="R71" s="817"/>
      <c r="S71" s="817"/>
      <c r="T71" s="817"/>
      <c r="U71" s="817"/>
      <c r="V71" s="817">
        <v>127</v>
      </c>
      <c r="W71" s="817"/>
      <c r="X71" s="817"/>
      <c r="Y71" s="817"/>
      <c r="Z71" s="817"/>
      <c r="AA71" s="817">
        <v>98</v>
      </c>
      <c r="AB71" s="817"/>
      <c r="AC71" s="817"/>
      <c r="AD71" s="817"/>
      <c r="AE71" s="817"/>
      <c r="AF71" s="817">
        <v>98</v>
      </c>
      <c r="AG71" s="817"/>
      <c r="AH71" s="817"/>
      <c r="AI71" s="817"/>
      <c r="AJ71" s="817"/>
      <c r="AK71" s="817">
        <v>25</v>
      </c>
      <c r="AL71" s="817"/>
      <c r="AM71" s="817"/>
      <c r="AN71" s="817"/>
      <c r="AO71" s="817"/>
      <c r="AP71" s="817" t="s">
        <v>550</v>
      </c>
      <c r="AQ71" s="817"/>
      <c r="AR71" s="817"/>
      <c r="AS71" s="817"/>
      <c r="AT71" s="817"/>
      <c r="AU71" s="817" t="s">
        <v>550</v>
      </c>
      <c r="AV71" s="817"/>
      <c r="AW71" s="817"/>
      <c r="AX71" s="817"/>
      <c r="AY71" s="817"/>
      <c r="AZ71" s="863" t="s">
        <v>552</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548</v>
      </c>
      <c r="C72" s="860"/>
      <c r="D72" s="860"/>
      <c r="E72" s="860"/>
      <c r="F72" s="860"/>
      <c r="G72" s="860"/>
      <c r="H72" s="860"/>
      <c r="I72" s="860"/>
      <c r="J72" s="860"/>
      <c r="K72" s="860"/>
      <c r="L72" s="860"/>
      <c r="M72" s="860"/>
      <c r="N72" s="860"/>
      <c r="O72" s="860"/>
      <c r="P72" s="861"/>
      <c r="Q72" s="862">
        <v>183426</v>
      </c>
      <c r="R72" s="817"/>
      <c r="S72" s="817"/>
      <c r="T72" s="817"/>
      <c r="U72" s="817"/>
      <c r="V72" s="817">
        <v>174316</v>
      </c>
      <c r="W72" s="817"/>
      <c r="X72" s="817"/>
      <c r="Y72" s="817"/>
      <c r="Z72" s="817"/>
      <c r="AA72" s="817">
        <v>9110</v>
      </c>
      <c r="AB72" s="817"/>
      <c r="AC72" s="817"/>
      <c r="AD72" s="817"/>
      <c r="AE72" s="817"/>
      <c r="AF72" s="817">
        <v>9110</v>
      </c>
      <c r="AG72" s="817"/>
      <c r="AH72" s="817"/>
      <c r="AI72" s="817"/>
      <c r="AJ72" s="817"/>
      <c r="AK72" s="817">
        <v>1195</v>
      </c>
      <c r="AL72" s="817"/>
      <c r="AM72" s="817"/>
      <c r="AN72" s="817"/>
      <c r="AO72" s="817"/>
      <c r="AP72" s="817" t="s">
        <v>550</v>
      </c>
      <c r="AQ72" s="817"/>
      <c r="AR72" s="817"/>
      <c r="AS72" s="817"/>
      <c r="AT72" s="817"/>
      <c r="AU72" s="817" t="s">
        <v>550</v>
      </c>
      <c r="AV72" s="817"/>
      <c r="AW72" s="817"/>
      <c r="AX72" s="817"/>
      <c r="AY72" s="817"/>
      <c r="AZ72" s="863" t="s">
        <v>553</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389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9228</v>
      </c>
      <c r="AG88" s="828"/>
      <c r="AH88" s="828"/>
      <c r="AI88" s="828"/>
      <c r="AJ88" s="828"/>
      <c r="AK88" s="825"/>
      <c r="AL88" s="825"/>
      <c r="AM88" s="825"/>
      <c r="AN88" s="825"/>
      <c r="AO88" s="825"/>
      <c r="AP88" s="828">
        <v>62</v>
      </c>
      <c r="AQ88" s="828"/>
      <c r="AR88" s="828"/>
      <c r="AS88" s="828"/>
      <c r="AT88" s="828"/>
      <c r="AU88" s="828">
        <v>62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19</v>
      </c>
      <c r="CS102" s="836"/>
      <c r="CT102" s="836"/>
      <c r="CU102" s="836"/>
      <c r="CV102" s="879"/>
      <c r="CW102" s="878">
        <v>13</v>
      </c>
      <c r="CX102" s="836"/>
      <c r="CY102" s="836"/>
      <c r="CZ102" s="836"/>
      <c r="DA102" s="879"/>
      <c r="DB102" s="878" t="s">
        <v>472</v>
      </c>
      <c r="DC102" s="836"/>
      <c r="DD102" s="836"/>
      <c r="DE102" s="836"/>
      <c r="DF102" s="879"/>
      <c r="DG102" s="878" t="s">
        <v>472</v>
      </c>
      <c r="DH102" s="836"/>
      <c r="DI102" s="836"/>
      <c r="DJ102" s="836"/>
      <c r="DK102" s="879"/>
      <c r="DL102" s="878" t="s">
        <v>472</v>
      </c>
      <c r="DM102" s="836"/>
      <c r="DN102" s="836"/>
      <c r="DO102" s="836"/>
      <c r="DP102" s="879"/>
      <c r="DQ102" s="878" t="s">
        <v>472</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398</v>
      </c>
      <c r="AB109" s="881"/>
      <c r="AC109" s="881"/>
      <c r="AD109" s="881"/>
      <c r="AE109" s="882"/>
      <c r="AF109" s="880" t="s">
        <v>288</v>
      </c>
      <c r="AG109" s="881"/>
      <c r="AH109" s="881"/>
      <c r="AI109" s="881"/>
      <c r="AJ109" s="882"/>
      <c r="AK109" s="880" t="s">
        <v>287</v>
      </c>
      <c r="AL109" s="881"/>
      <c r="AM109" s="881"/>
      <c r="AN109" s="881"/>
      <c r="AO109" s="882"/>
      <c r="AP109" s="880" t="s">
        <v>399</v>
      </c>
      <c r="AQ109" s="881"/>
      <c r="AR109" s="881"/>
      <c r="AS109" s="881"/>
      <c r="AT109" s="883"/>
      <c r="AU109" s="902" t="s">
        <v>397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398</v>
      </c>
      <c r="BR109" s="881"/>
      <c r="BS109" s="881"/>
      <c r="BT109" s="881"/>
      <c r="BU109" s="882"/>
      <c r="BV109" s="880" t="s">
        <v>288</v>
      </c>
      <c r="BW109" s="881"/>
      <c r="BX109" s="881"/>
      <c r="BY109" s="881"/>
      <c r="BZ109" s="882"/>
      <c r="CA109" s="880" t="s">
        <v>287</v>
      </c>
      <c r="CB109" s="881"/>
      <c r="CC109" s="881"/>
      <c r="CD109" s="881"/>
      <c r="CE109" s="882"/>
      <c r="CF109" s="903" t="s">
        <v>399</v>
      </c>
      <c r="CG109" s="903"/>
      <c r="CH109" s="903"/>
      <c r="CI109" s="903"/>
      <c r="CJ109" s="903"/>
      <c r="CK109" s="880" t="s">
        <v>400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398</v>
      </c>
      <c r="DH109" s="881"/>
      <c r="DI109" s="881"/>
      <c r="DJ109" s="881"/>
      <c r="DK109" s="882"/>
      <c r="DL109" s="880" t="s">
        <v>288</v>
      </c>
      <c r="DM109" s="881"/>
      <c r="DN109" s="881"/>
      <c r="DO109" s="881"/>
      <c r="DP109" s="882"/>
      <c r="DQ109" s="880" t="s">
        <v>287</v>
      </c>
      <c r="DR109" s="881"/>
      <c r="DS109" s="881"/>
      <c r="DT109" s="881"/>
      <c r="DU109" s="882"/>
      <c r="DV109" s="880" t="s">
        <v>399</v>
      </c>
      <c r="DW109" s="881"/>
      <c r="DX109" s="881"/>
      <c r="DY109" s="881"/>
      <c r="DZ109" s="883"/>
    </row>
    <row r="110" spans="1:131" s="197" customFormat="1" ht="26.25" customHeight="1">
      <c r="A110" s="884" t="s">
        <v>401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2958013</v>
      </c>
      <c r="AB110" s="888"/>
      <c r="AC110" s="888"/>
      <c r="AD110" s="888"/>
      <c r="AE110" s="889"/>
      <c r="AF110" s="890">
        <v>2884737</v>
      </c>
      <c r="AG110" s="888"/>
      <c r="AH110" s="888"/>
      <c r="AI110" s="888"/>
      <c r="AJ110" s="889"/>
      <c r="AK110" s="890">
        <v>2939102</v>
      </c>
      <c r="AL110" s="888"/>
      <c r="AM110" s="888"/>
      <c r="AN110" s="888"/>
      <c r="AO110" s="889"/>
      <c r="AP110" s="891">
        <v>31</v>
      </c>
      <c r="AQ110" s="892"/>
      <c r="AR110" s="892"/>
      <c r="AS110" s="892"/>
      <c r="AT110" s="893"/>
      <c r="AU110" s="894" t="s">
        <v>61</v>
      </c>
      <c r="AV110" s="895"/>
      <c r="AW110" s="895"/>
      <c r="AX110" s="895"/>
      <c r="AY110" s="896"/>
      <c r="AZ110" s="938" t="s">
        <v>402</v>
      </c>
      <c r="BA110" s="885"/>
      <c r="BB110" s="885"/>
      <c r="BC110" s="885"/>
      <c r="BD110" s="885"/>
      <c r="BE110" s="885"/>
      <c r="BF110" s="885"/>
      <c r="BG110" s="885"/>
      <c r="BH110" s="885"/>
      <c r="BI110" s="885"/>
      <c r="BJ110" s="885"/>
      <c r="BK110" s="885"/>
      <c r="BL110" s="885"/>
      <c r="BM110" s="885"/>
      <c r="BN110" s="885"/>
      <c r="BO110" s="885"/>
      <c r="BP110" s="886"/>
      <c r="BQ110" s="924">
        <v>24776906</v>
      </c>
      <c r="BR110" s="925"/>
      <c r="BS110" s="925"/>
      <c r="BT110" s="925"/>
      <c r="BU110" s="925"/>
      <c r="BV110" s="925">
        <v>24636417</v>
      </c>
      <c r="BW110" s="925"/>
      <c r="BX110" s="925"/>
      <c r="BY110" s="925"/>
      <c r="BZ110" s="925"/>
      <c r="CA110" s="925">
        <v>25127202</v>
      </c>
      <c r="CB110" s="925"/>
      <c r="CC110" s="925"/>
      <c r="CD110" s="925"/>
      <c r="CE110" s="925"/>
      <c r="CF110" s="939">
        <v>265.3</v>
      </c>
      <c r="CG110" s="940"/>
      <c r="CH110" s="940"/>
      <c r="CI110" s="940"/>
      <c r="CJ110" s="940"/>
      <c r="CK110" s="941" t="s">
        <v>403</v>
      </c>
      <c r="CL110" s="942"/>
      <c r="CM110" s="921" t="s">
        <v>404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406</v>
      </c>
      <c r="BA111" s="948"/>
      <c r="BB111" s="948"/>
      <c r="BC111" s="948"/>
      <c r="BD111" s="948"/>
      <c r="BE111" s="948"/>
      <c r="BF111" s="948"/>
      <c r="BG111" s="948"/>
      <c r="BH111" s="948"/>
      <c r="BI111" s="948"/>
      <c r="BJ111" s="948"/>
      <c r="BK111" s="948"/>
      <c r="BL111" s="948"/>
      <c r="BM111" s="948"/>
      <c r="BN111" s="948"/>
      <c r="BO111" s="948"/>
      <c r="BP111" s="949"/>
      <c r="BQ111" s="917">
        <v>360970</v>
      </c>
      <c r="BR111" s="918"/>
      <c r="BS111" s="918"/>
      <c r="BT111" s="918"/>
      <c r="BU111" s="918"/>
      <c r="BV111" s="918">
        <v>296586</v>
      </c>
      <c r="BW111" s="918"/>
      <c r="BX111" s="918"/>
      <c r="BY111" s="918"/>
      <c r="BZ111" s="918"/>
      <c r="CA111" s="918">
        <v>254645</v>
      </c>
      <c r="CB111" s="918"/>
      <c r="CC111" s="918"/>
      <c r="CD111" s="918"/>
      <c r="CE111" s="918"/>
      <c r="CF111" s="912">
        <v>2.7</v>
      </c>
      <c r="CG111" s="913"/>
      <c r="CH111" s="913"/>
      <c r="CI111" s="913"/>
      <c r="CJ111" s="913"/>
      <c r="CK111" s="943"/>
      <c r="CL111" s="944"/>
      <c r="CM111" s="914" t="s">
        <v>407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408</v>
      </c>
      <c r="B112" s="951"/>
      <c r="C112" s="948" t="s">
        <v>409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410</v>
      </c>
      <c r="BA112" s="948"/>
      <c r="BB112" s="948"/>
      <c r="BC112" s="948"/>
      <c r="BD112" s="948"/>
      <c r="BE112" s="948"/>
      <c r="BF112" s="948"/>
      <c r="BG112" s="948"/>
      <c r="BH112" s="948"/>
      <c r="BI112" s="948"/>
      <c r="BJ112" s="948"/>
      <c r="BK112" s="948"/>
      <c r="BL112" s="948"/>
      <c r="BM112" s="948"/>
      <c r="BN112" s="948"/>
      <c r="BO112" s="948"/>
      <c r="BP112" s="949"/>
      <c r="BQ112" s="917">
        <v>8971652</v>
      </c>
      <c r="BR112" s="918"/>
      <c r="BS112" s="918"/>
      <c r="BT112" s="918"/>
      <c r="BU112" s="918"/>
      <c r="BV112" s="918">
        <v>9083327</v>
      </c>
      <c r="BW112" s="918"/>
      <c r="BX112" s="918"/>
      <c r="BY112" s="918"/>
      <c r="BZ112" s="918"/>
      <c r="CA112" s="918">
        <v>8592864</v>
      </c>
      <c r="CB112" s="918"/>
      <c r="CC112" s="918"/>
      <c r="CD112" s="918"/>
      <c r="CE112" s="918"/>
      <c r="CF112" s="912">
        <v>90.7</v>
      </c>
      <c r="CG112" s="913"/>
      <c r="CH112" s="913"/>
      <c r="CI112" s="913"/>
      <c r="CJ112" s="913"/>
      <c r="CK112" s="943"/>
      <c r="CL112" s="944"/>
      <c r="CM112" s="914" t="s">
        <v>411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623219</v>
      </c>
      <c r="AB113" s="932"/>
      <c r="AC113" s="932"/>
      <c r="AD113" s="932"/>
      <c r="AE113" s="933"/>
      <c r="AF113" s="934">
        <v>652166</v>
      </c>
      <c r="AG113" s="932"/>
      <c r="AH113" s="932"/>
      <c r="AI113" s="932"/>
      <c r="AJ113" s="933"/>
      <c r="AK113" s="934">
        <v>660863</v>
      </c>
      <c r="AL113" s="932"/>
      <c r="AM113" s="932"/>
      <c r="AN113" s="932"/>
      <c r="AO113" s="933"/>
      <c r="AP113" s="935">
        <v>7</v>
      </c>
      <c r="AQ113" s="936"/>
      <c r="AR113" s="936"/>
      <c r="AS113" s="936"/>
      <c r="AT113" s="937"/>
      <c r="AU113" s="897"/>
      <c r="AV113" s="898"/>
      <c r="AW113" s="898"/>
      <c r="AX113" s="898"/>
      <c r="AY113" s="899"/>
      <c r="AZ113" s="947" t="s">
        <v>413</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v>62100</v>
      </c>
      <c r="BW113" s="918"/>
      <c r="BX113" s="918"/>
      <c r="BY113" s="918"/>
      <c r="BZ113" s="918"/>
      <c r="CA113" s="918">
        <v>62100</v>
      </c>
      <c r="CB113" s="918"/>
      <c r="CC113" s="918"/>
      <c r="CD113" s="918"/>
      <c r="CE113" s="918"/>
      <c r="CF113" s="912">
        <v>0.7</v>
      </c>
      <c r="CG113" s="913"/>
      <c r="CH113" s="913"/>
      <c r="CI113" s="913"/>
      <c r="CJ113" s="913"/>
      <c r="CK113" s="943"/>
      <c r="CL113" s="944"/>
      <c r="CM113" s="914" t="s">
        <v>414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v>296</v>
      </c>
      <c r="AL114" s="957"/>
      <c r="AM114" s="957"/>
      <c r="AN114" s="957"/>
      <c r="AO114" s="958"/>
      <c r="AP114" s="960">
        <v>0</v>
      </c>
      <c r="AQ114" s="961"/>
      <c r="AR114" s="961"/>
      <c r="AS114" s="961"/>
      <c r="AT114" s="962"/>
      <c r="AU114" s="897"/>
      <c r="AV114" s="898"/>
      <c r="AW114" s="898"/>
      <c r="AX114" s="898"/>
      <c r="AY114" s="899"/>
      <c r="AZ114" s="947" t="s">
        <v>416</v>
      </c>
      <c r="BA114" s="948"/>
      <c r="BB114" s="948"/>
      <c r="BC114" s="948"/>
      <c r="BD114" s="948"/>
      <c r="BE114" s="948"/>
      <c r="BF114" s="948"/>
      <c r="BG114" s="948"/>
      <c r="BH114" s="948"/>
      <c r="BI114" s="948"/>
      <c r="BJ114" s="948"/>
      <c r="BK114" s="948"/>
      <c r="BL114" s="948"/>
      <c r="BM114" s="948"/>
      <c r="BN114" s="948"/>
      <c r="BO114" s="948"/>
      <c r="BP114" s="949"/>
      <c r="BQ114" s="917">
        <v>3251904</v>
      </c>
      <c r="BR114" s="918"/>
      <c r="BS114" s="918"/>
      <c r="BT114" s="918"/>
      <c r="BU114" s="918"/>
      <c r="BV114" s="918">
        <v>3216102</v>
      </c>
      <c r="BW114" s="918"/>
      <c r="BX114" s="918"/>
      <c r="BY114" s="918"/>
      <c r="BZ114" s="918"/>
      <c r="CA114" s="918">
        <v>3210544</v>
      </c>
      <c r="CB114" s="918"/>
      <c r="CC114" s="918"/>
      <c r="CD114" s="918"/>
      <c r="CE114" s="918"/>
      <c r="CF114" s="912">
        <v>33.9</v>
      </c>
      <c r="CG114" s="913"/>
      <c r="CH114" s="913"/>
      <c r="CI114" s="913"/>
      <c r="CJ114" s="913"/>
      <c r="CK114" s="943"/>
      <c r="CL114" s="944"/>
      <c r="CM114" s="914" t="s">
        <v>417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418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93716</v>
      </c>
      <c r="AB115" s="932"/>
      <c r="AC115" s="932"/>
      <c r="AD115" s="932"/>
      <c r="AE115" s="933"/>
      <c r="AF115" s="934">
        <v>77579</v>
      </c>
      <c r="AG115" s="932"/>
      <c r="AH115" s="932"/>
      <c r="AI115" s="932"/>
      <c r="AJ115" s="933"/>
      <c r="AK115" s="934">
        <v>77545</v>
      </c>
      <c r="AL115" s="932"/>
      <c r="AM115" s="932"/>
      <c r="AN115" s="932"/>
      <c r="AO115" s="933"/>
      <c r="AP115" s="935">
        <v>0.8</v>
      </c>
      <c r="AQ115" s="936"/>
      <c r="AR115" s="936"/>
      <c r="AS115" s="936"/>
      <c r="AT115" s="937"/>
      <c r="AU115" s="897"/>
      <c r="AV115" s="898"/>
      <c r="AW115" s="898"/>
      <c r="AX115" s="898"/>
      <c r="AY115" s="899"/>
      <c r="AZ115" s="947" t="s">
        <v>419</v>
      </c>
      <c r="BA115" s="948"/>
      <c r="BB115" s="948"/>
      <c r="BC115" s="948"/>
      <c r="BD115" s="948"/>
      <c r="BE115" s="948"/>
      <c r="BF115" s="948"/>
      <c r="BG115" s="948"/>
      <c r="BH115" s="948"/>
      <c r="BI115" s="948"/>
      <c r="BJ115" s="948"/>
      <c r="BK115" s="948"/>
      <c r="BL115" s="948"/>
      <c r="BM115" s="948"/>
      <c r="BN115" s="948"/>
      <c r="BO115" s="948"/>
      <c r="BP115" s="949"/>
      <c r="BQ115" s="917">
        <v>12368</v>
      </c>
      <c r="BR115" s="918"/>
      <c r="BS115" s="918"/>
      <c r="BT115" s="918"/>
      <c r="BU115" s="918"/>
      <c r="BV115" s="918">
        <v>7776</v>
      </c>
      <c r="BW115" s="918"/>
      <c r="BX115" s="918"/>
      <c r="BY115" s="918"/>
      <c r="BZ115" s="918"/>
      <c r="CA115" s="918">
        <v>3458</v>
      </c>
      <c r="CB115" s="918"/>
      <c r="CC115" s="918"/>
      <c r="CD115" s="918"/>
      <c r="CE115" s="918"/>
      <c r="CF115" s="912">
        <v>0</v>
      </c>
      <c r="CG115" s="913"/>
      <c r="CH115" s="913"/>
      <c r="CI115" s="913"/>
      <c r="CJ115" s="913"/>
      <c r="CK115" s="943"/>
      <c r="CL115" s="944"/>
      <c r="CM115" s="947" t="s">
        <v>420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422</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424</v>
      </c>
      <c r="Z117" s="882"/>
      <c r="AA117" s="994">
        <v>3674948</v>
      </c>
      <c r="AB117" s="964"/>
      <c r="AC117" s="964"/>
      <c r="AD117" s="964"/>
      <c r="AE117" s="965"/>
      <c r="AF117" s="963">
        <v>3614482</v>
      </c>
      <c r="AG117" s="964"/>
      <c r="AH117" s="964"/>
      <c r="AI117" s="964"/>
      <c r="AJ117" s="965"/>
      <c r="AK117" s="963">
        <v>3677806</v>
      </c>
      <c r="AL117" s="964"/>
      <c r="AM117" s="964"/>
      <c r="AN117" s="964"/>
      <c r="AO117" s="965"/>
      <c r="AP117" s="966"/>
      <c r="AQ117" s="967"/>
      <c r="AR117" s="967"/>
      <c r="AS117" s="967"/>
      <c r="AT117" s="968"/>
      <c r="AU117" s="897"/>
      <c r="AV117" s="898"/>
      <c r="AW117" s="898"/>
      <c r="AX117" s="898"/>
      <c r="AY117" s="899"/>
      <c r="AZ117" s="993" t="s">
        <v>425</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398</v>
      </c>
      <c r="AB118" s="881"/>
      <c r="AC118" s="881"/>
      <c r="AD118" s="881"/>
      <c r="AE118" s="882"/>
      <c r="AF118" s="880" t="s">
        <v>288</v>
      </c>
      <c r="AG118" s="881"/>
      <c r="AH118" s="881"/>
      <c r="AI118" s="881"/>
      <c r="AJ118" s="882"/>
      <c r="AK118" s="880" t="s">
        <v>287</v>
      </c>
      <c r="AL118" s="881"/>
      <c r="AM118" s="881"/>
      <c r="AN118" s="881"/>
      <c r="AO118" s="882"/>
      <c r="AP118" s="988" t="s">
        <v>399</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427</v>
      </c>
      <c r="BP118" s="992"/>
      <c r="BQ118" s="983">
        <v>37373800</v>
      </c>
      <c r="BR118" s="984"/>
      <c r="BS118" s="984"/>
      <c r="BT118" s="984"/>
      <c r="BU118" s="984"/>
      <c r="BV118" s="984">
        <v>37302308</v>
      </c>
      <c r="BW118" s="984"/>
      <c r="BX118" s="984"/>
      <c r="BY118" s="984"/>
      <c r="BZ118" s="984"/>
      <c r="CA118" s="984">
        <v>37250813</v>
      </c>
      <c r="CB118" s="984"/>
      <c r="CC118" s="984"/>
      <c r="CD118" s="984"/>
      <c r="CE118" s="984"/>
      <c r="CF118" s="985"/>
      <c r="CG118" s="986"/>
      <c r="CH118" s="986"/>
      <c r="CI118" s="986"/>
      <c r="CJ118" s="987"/>
      <c r="CK118" s="943"/>
      <c r="CL118" s="944"/>
      <c r="CM118" s="914" t="s">
        <v>428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403</v>
      </c>
      <c r="B119" s="942"/>
      <c r="C119" s="921" t="s">
        <v>404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429</v>
      </c>
      <c r="AV119" s="976"/>
      <c r="AW119" s="976"/>
      <c r="AX119" s="976"/>
      <c r="AY119" s="977"/>
      <c r="AZ119" s="938" t="s">
        <v>430</v>
      </c>
      <c r="BA119" s="885"/>
      <c r="BB119" s="885"/>
      <c r="BC119" s="885"/>
      <c r="BD119" s="885"/>
      <c r="BE119" s="885"/>
      <c r="BF119" s="885"/>
      <c r="BG119" s="885"/>
      <c r="BH119" s="885"/>
      <c r="BI119" s="885"/>
      <c r="BJ119" s="885"/>
      <c r="BK119" s="885"/>
      <c r="BL119" s="885"/>
      <c r="BM119" s="885"/>
      <c r="BN119" s="885"/>
      <c r="BO119" s="885"/>
      <c r="BP119" s="886"/>
      <c r="BQ119" s="924">
        <v>7484003</v>
      </c>
      <c r="BR119" s="925"/>
      <c r="BS119" s="925"/>
      <c r="BT119" s="925"/>
      <c r="BU119" s="925"/>
      <c r="BV119" s="925">
        <v>8278369</v>
      </c>
      <c r="BW119" s="925"/>
      <c r="BX119" s="925"/>
      <c r="BY119" s="925"/>
      <c r="BZ119" s="925"/>
      <c r="CA119" s="925">
        <v>8869736</v>
      </c>
      <c r="CB119" s="925"/>
      <c r="CC119" s="925"/>
      <c r="CD119" s="925"/>
      <c r="CE119" s="925"/>
      <c r="CF119" s="939">
        <v>93.7</v>
      </c>
      <c r="CG119" s="940"/>
      <c r="CH119" s="940"/>
      <c r="CI119" s="940"/>
      <c r="CJ119" s="940"/>
      <c r="CK119" s="945"/>
      <c r="CL119" s="946"/>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360970</v>
      </c>
      <c r="DH119" s="996"/>
      <c r="DI119" s="996"/>
      <c r="DJ119" s="996"/>
      <c r="DK119" s="997"/>
      <c r="DL119" s="998">
        <v>296586</v>
      </c>
      <c r="DM119" s="996"/>
      <c r="DN119" s="996"/>
      <c r="DO119" s="996"/>
      <c r="DP119" s="997"/>
      <c r="DQ119" s="998">
        <v>254645</v>
      </c>
      <c r="DR119" s="996"/>
      <c r="DS119" s="996"/>
      <c r="DT119" s="996"/>
      <c r="DU119" s="997"/>
      <c r="DV119" s="999">
        <v>2.7</v>
      </c>
      <c r="DW119" s="1000"/>
      <c r="DX119" s="1000"/>
      <c r="DY119" s="1000"/>
      <c r="DZ119" s="1001"/>
    </row>
    <row r="120" spans="1:130" s="197" customFormat="1" ht="26.25" customHeight="1">
      <c r="A120" s="973"/>
      <c r="B120" s="944"/>
      <c r="C120" s="914" t="s">
        <v>407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432</v>
      </c>
      <c r="BA120" s="948"/>
      <c r="BB120" s="948"/>
      <c r="BC120" s="948"/>
      <c r="BD120" s="948"/>
      <c r="BE120" s="948"/>
      <c r="BF120" s="948"/>
      <c r="BG120" s="948"/>
      <c r="BH120" s="948"/>
      <c r="BI120" s="948"/>
      <c r="BJ120" s="948"/>
      <c r="BK120" s="948"/>
      <c r="BL120" s="948"/>
      <c r="BM120" s="948"/>
      <c r="BN120" s="948"/>
      <c r="BO120" s="948"/>
      <c r="BP120" s="949"/>
      <c r="BQ120" s="917">
        <v>2529759</v>
      </c>
      <c r="BR120" s="918"/>
      <c r="BS120" s="918"/>
      <c r="BT120" s="918"/>
      <c r="BU120" s="918"/>
      <c r="BV120" s="918">
        <v>2505185</v>
      </c>
      <c r="BW120" s="918"/>
      <c r="BX120" s="918"/>
      <c r="BY120" s="918"/>
      <c r="BZ120" s="918"/>
      <c r="CA120" s="918">
        <v>2377468</v>
      </c>
      <c r="CB120" s="918"/>
      <c r="CC120" s="918"/>
      <c r="CD120" s="918"/>
      <c r="CE120" s="918"/>
      <c r="CF120" s="912">
        <v>25.1</v>
      </c>
      <c r="CG120" s="913"/>
      <c r="CH120" s="913"/>
      <c r="CI120" s="913"/>
      <c r="CJ120" s="913"/>
      <c r="CK120" s="1011" t="s">
        <v>433</v>
      </c>
      <c r="CL120" s="1012"/>
      <c r="CM120" s="1012"/>
      <c r="CN120" s="1012"/>
      <c r="CO120" s="1013"/>
      <c r="CP120" s="1019" t="s">
        <v>381</v>
      </c>
      <c r="CQ120" s="1020"/>
      <c r="CR120" s="1020"/>
      <c r="CS120" s="1020"/>
      <c r="CT120" s="1020"/>
      <c r="CU120" s="1020"/>
      <c r="CV120" s="1020"/>
      <c r="CW120" s="1020"/>
      <c r="CX120" s="1020"/>
      <c r="CY120" s="1020"/>
      <c r="CZ120" s="1020"/>
      <c r="DA120" s="1020"/>
      <c r="DB120" s="1020"/>
      <c r="DC120" s="1020"/>
      <c r="DD120" s="1020"/>
      <c r="DE120" s="1020"/>
      <c r="DF120" s="1021"/>
      <c r="DG120" s="924">
        <v>6153413</v>
      </c>
      <c r="DH120" s="925"/>
      <c r="DI120" s="925"/>
      <c r="DJ120" s="925"/>
      <c r="DK120" s="925"/>
      <c r="DL120" s="925">
        <v>6200718</v>
      </c>
      <c r="DM120" s="925"/>
      <c r="DN120" s="925"/>
      <c r="DO120" s="925"/>
      <c r="DP120" s="925"/>
      <c r="DQ120" s="925">
        <v>5963793</v>
      </c>
      <c r="DR120" s="925"/>
      <c r="DS120" s="925"/>
      <c r="DT120" s="925"/>
      <c r="DU120" s="925"/>
      <c r="DV120" s="926">
        <v>63</v>
      </c>
      <c r="DW120" s="926"/>
      <c r="DX120" s="926"/>
      <c r="DY120" s="926"/>
      <c r="DZ120" s="927"/>
    </row>
    <row r="121" spans="1:130" s="197" customFormat="1" ht="26.25" customHeight="1">
      <c r="A121" s="973"/>
      <c r="B121" s="944"/>
      <c r="C121" s="1008" t="s">
        <v>434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435</v>
      </c>
      <c r="BA121" s="969"/>
      <c r="BB121" s="969"/>
      <c r="BC121" s="969"/>
      <c r="BD121" s="969"/>
      <c r="BE121" s="969"/>
      <c r="BF121" s="969"/>
      <c r="BG121" s="969"/>
      <c r="BH121" s="969"/>
      <c r="BI121" s="969"/>
      <c r="BJ121" s="969"/>
      <c r="BK121" s="969"/>
      <c r="BL121" s="969"/>
      <c r="BM121" s="969"/>
      <c r="BN121" s="969"/>
      <c r="BO121" s="969"/>
      <c r="BP121" s="970"/>
      <c r="BQ121" s="983">
        <v>23559699</v>
      </c>
      <c r="BR121" s="984"/>
      <c r="BS121" s="984"/>
      <c r="BT121" s="984"/>
      <c r="BU121" s="984"/>
      <c r="BV121" s="984">
        <v>23505502</v>
      </c>
      <c r="BW121" s="984"/>
      <c r="BX121" s="984"/>
      <c r="BY121" s="984"/>
      <c r="BZ121" s="984"/>
      <c r="CA121" s="984">
        <v>23953115</v>
      </c>
      <c r="CB121" s="984"/>
      <c r="CC121" s="984"/>
      <c r="CD121" s="984"/>
      <c r="CE121" s="984"/>
      <c r="CF121" s="1022">
        <v>252.9</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1024166</v>
      </c>
      <c r="DH121" s="918"/>
      <c r="DI121" s="918"/>
      <c r="DJ121" s="918"/>
      <c r="DK121" s="918"/>
      <c r="DL121" s="918">
        <v>1040681</v>
      </c>
      <c r="DM121" s="918"/>
      <c r="DN121" s="918"/>
      <c r="DO121" s="918"/>
      <c r="DP121" s="918"/>
      <c r="DQ121" s="918">
        <v>1010349</v>
      </c>
      <c r="DR121" s="918"/>
      <c r="DS121" s="918"/>
      <c r="DT121" s="918"/>
      <c r="DU121" s="918"/>
      <c r="DV121" s="919">
        <v>10.7</v>
      </c>
      <c r="DW121" s="919"/>
      <c r="DX121" s="919"/>
      <c r="DY121" s="919"/>
      <c r="DZ121" s="920"/>
    </row>
    <row r="122" spans="1:130" s="197" customFormat="1" ht="26.25" customHeight="1">
      <c r="A122" s="973"/>
      <c r="B122" s="944"/>
      <c r="C122" s="914" t="s">
        <v>417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436</v>
      </c>
      <c r="BP122" s="992"/>
      <c r="BQ122" s="1032">
        <v>33573461</v>
      </c>
      <c r="BR122" s="1033"/>
      <c r="BS122" s="1033"/>
      <c r="BT122" s="1033"/>
      <c r="BU122" s="1033"/>
      <c r="BV122" s="1033">
        <v>34289056</v>
      </c>
      <c r="BW122" s="1033"/>
      <c r="BX122" s="1033"/>
      <c r="BY122" s="1033"/>
      <c r="BZ122" s="1033"/>
      <c r="CA122" s="1033">
        <v>35200319</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902447</v>
      </c>
      <c r="DH122" s="918"/>
      <c r="DI122" s="918"/>
      <c r="DJ122" s="918"/>
      <c r="DK122" s="918"/>
      <c r="DL122" s="918">
        <v>948771</v>
      </c>
      <c r="DM122" s="918"/>
      <c r="DN122" s="918"/>
      <c r="DO122" s="918"/>
      <c r="DP122" s="918"/>
      <c r="DQ122" s="918">
        <v>950614</v>
      </c>
      <c r="DR122" s="918"/>
      <c r="DS122" s="918"/>
      <c r="DT122" s="918"/>
      <c r="DU122" s="918"/>
      <c r="DV122" s="919">
        <v>10</v>
      </c>
      <c r="DW122" s="919"/>
      <c r="DX122" s="919"/>
      <c r="DY122" s="919"/>
      <c r="DZ122" s="920"/>
    </row>
    <row r="123" spans="1:130" s="197" customFormat="1" ht="26.25" customHeight="1" thickBot="1">
      <c r="A123" s="973"/>
      <c r="B123" s="944"/>
      <c r="C123" s="914" t="s">
        <v>423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437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38.9</v>
      </c>
      <c r="BR123" s="1025"/>
      <c r="BS123" s="1025"/>
      <c r="BT123" s="1025"/>
      <c r="BU123" s="1025"/>
      <c r="BV123" s="1025">
        <v>31.2</v>
      </c>
      <c r="BW123" s="1025"/>
      <c r="BX123" s="1025"/>
      <c r="BY123" s="1025"/>
      <c r="BZ123" s="1025"/>
      <c r="CA123" s="1025">
        <v>21.6</v>
      </c>
      <c r="CB123" s="1025"/>
      <c r="CC123" s="1025"/>
      <c r="CD123" s="1025"/>
      <c r="CE123" s="1025"/>
      <c r="CF123" s="1026"/>
      <c r="CG123" s="1027"/>
      <c r="CH123" s="1027"/>
      <c r="CI123" s="1027"/>
      <c r="CJ123" s="1028"/>
      <c r="CK123" s="1014"/>
      <c r="CL123" s="1015"/>
      <c r="CM123" s="1015"/>
      <c r="CN123" s="1015"/>
      <c r="CO123" s="1016"/>
      <c r="CP123" s="1005" t="s">
        <v>380</v>
      </c>
      <c r="CQ123" s="1006"/>
      <c r="CR123" s="1006"/>
      <c r="CS123" s="1006"/>
      <c r="CT123" s="1006"/>
      <c r="CU123" s="1006"/>
      <c r="CV123" s="1006"/>
      <c r="CW123" s="1006"/>
      <c r="CX123" s="1006"/>
      <c r="CY123" s="1006"/>
      <c r="CZ123" s="1006"/>
      <c r="DA123" s="1006"/>
      <c r="DB123" s="1006"/>
      <c r="DC123" s="1006"/>
      <c r="DD123" s="1006"/>
      <c r="DE123" s="1006"/>
      <c r="DF123" s="1007"/>
      <c r="DG123" s="956">
        <v>660047</v>
      </c>
      <c r="DH123" s="957"/>
      <c r="DI123" s="957"/>
      <c r="DJ123" s="957"/>
      <c r="DK123" s="958"/>
      <c r="DL123" s="959">
        <v>678204</v>
      </c>
      <c r="DM123" s="957"/>
      <c r="DN123" s="957"/>
      <c r="DO123" s="957"/>
      <c r="DP123" s="958"/>
      <c r="DQ123" s="959">
        <v>460512</v>
      </c>
      <c r="DR123" s="957"/>
      <c r="DS123" s="957"/>
      <c r="DT123" s="957"/>
      <c r="DU123" s="958"/>
      <c r="DV123" s="960">
        <v>4.9000000000000004</v>
      </c>
      <c r="DW123" s="961"/>
      <c r="DX123" s="961"/>
      <c r="DY123" s="961"/>
      <c r="DZ123" s="962"/>
    </row>
    <row r="124" spans="1:130" s="197" customFormat="1" ht="26.25" customHeight="1">
      <c r="A124" s="973"/>
      <c r="B124" s="944"/>
      <c r="C124" s="914" t="s">
        <v>426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438</v>
      </c>
      <c r="CQ124" s="1006"/>
      <c r="CR124" s="1006"/>
      <c r="CS124" s="1006"/>
      <c r="CT124" s="1006"/>
      <c r="CU124" s="1006"/>
      <c r="CV124" s="1006"/>
      <c r="CW124" s="1006"/>
      <c r="CX124" s="1006"/>
      <c r="CY124" s="1006"/>
      <c r="CZ124" s="1006"/>
      <c r="DA124" s="1006"/>
      <c r="DB124" s="1006"/>
      <c r="DC124" s="1006"/>
      <c r="DD124" s="1006"/>
      <c r="DE124" s="1006"/>
      <c r="DF124" s="1007"/>
      <c r="DG124" s="995">
        <v>231579</v>
      </c>
      <c r="DH124" s="996"/>
      <c r="DI124" s="996"/>
      <c r="DJ124" s="996"/>
      <c r="DK124" s="997"/>
      <c r="DL124" s="998">
        <v>214953</v>
      </c>
      <c r="DM124" s="996"/>
      <c r="DN124" s="996"/>
      <c r="DO124" s="996"/>
      <c r="DP124" s="997"/>
      <c r="DQ124" s="998">
        <v>207596</v>
      </c>
      <c r="DR124" s="996"/>
      <c r="DS124" s="996"/>
      <c r="DT124" s="996"/>
      <c r="DU124" s="997"/>
      <c r="DV124" s="999">
        <v>2.2000000000000002</v>
      </c>
      <c r="DW124" s="1000"/>
      <c r="DX124" s="1000"/>
      <c r="DY124" s="1000"/>
      <c r="DZ124" s="1001"/>
    </row>
    <row r="125" spans="1:130" s="197" customFormat="1" ht="26.25" customHeight="1" thickBot="1">
      <c r="A125" s="973"/>
      <c r="B125" s="944"/>
      <c r="C125" s="914" t="s">
        <v>428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v>93716</v>
      </c>
      <c r="AB125" s="957"/>
      <c r="AC125" s="957"/>
      <c r="AD125" s="957"/>
      <c r="AE125" s="958"/>
      <c r="AF125" s="959">
        <v>77579</v>
      </c>
      <c r="AG125" s="957"/>
      <c r="AH125" s="957"/>
      <c r="AI125" s="957"/>
      <c r="AJ125" s="958"/>
      <c r="AK125" s="959">
        <v>77545</v>
      </c>
      <c r="AL125" s="957"/>
      <c r="AM125" s="957"/>
      <c r="AN125" s="957"/>
      <c r="AO125" s="958"/>
      <c r="AP125" s="960">
        <v>0.8</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439</v>
      </c>
      <c r="CL125" s="1012"/>
      <c r="CM125" s="1012"/>
      <c r="CN125" s="1012"/>
      <c r="CO125" s="1013"/>
      <c r="CP125" s="938" t="s">
        <v>440</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441</v>
      </c>
      <c r="AY126" s="1035"/>
      <c r="AZ126" s="1035"/>
      <c r="BA126" s="1035"/>
      <c r="BB126" s="1035"/>
      <c r="BC126" s="1035"/>
      <c r="BD126" s="1035"/>
      <c r="BE126" s="1036"/>
      <c r="BF126" s="1050" t="s">
        <v>442</v>
      </c>
      <c r="BG126" s="1035"/>
      <c r="BH126" s="1035"/>
      <c r="BI126" s="1035"/>
      <c r="BJ126" s="1035"/>
      <c r="BK126" s="1035"/>
      <c r="BL126" s="1036"/>
      <c r="BM126" s="1050" t="s">
        <v>443</v>
      </c>
      <c r="BN126" s="1035"/>
      <c r="BO126" s="1035"/>
      <c r="BP126" s="1035"/>
      <c r="BQ126" s="1035"/>
      <c r="BR126" s="1035"/>
      <c r="BS126" s="1036"/>
      <c r="BT126" s="1050" t="s">
        <v>444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445</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447</v>
      </c>
      <c r="AY127" s="885"/>
      <c r="AZ127" s="885"/>
      <c r="BA127" s="885"/>
      <c r="BB127" s="885"/>
      <c r="BC127" s="885"/>
      <c r="BD127" s="885"/>
      <c r="BE127" s="886"/>
      <c r="BF127" s="1039" t="s">
        <v>112</v>
      </c>
      <c r="BG127" s="1040"/>
      <c r="BH127" s="1040"/>
      <c r="BI127" s="1040"/>
      <c r="BJ127" s="1040"/>
      <c r="BK127" s="1040"/>
      <c r="BL127" s="1049"/>
      <c r="BM127" s="1039">
        <v>13.08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448</v>
      </c>
      <c r="CQ127" s="1043"/>
      <c r="CR127" s="1043"/>
      <c r="CS127" s="1043"/>
      <c r="CT127" s="1043"/>
      <c r="CU127" s="1043"/>
      <c r="CV127" s="1043"/>
      <c r="CW127" s="1043"/>
      <c r="CX127" s="1043"/>
      <c r="CY127" s="1043"/>
      <c r="CZ127" s="1043"/>
      <c r="DA127" s="1043"/>
      <c r="DB127" s="1043"/>
      <c r="DC127" s="1043"/>
      <c r="DD127" s="1043"/>
      <c r="DE127" s="1043"/>
      <c r="DF127" s="1044"/>
      <c r="DG127" s="1045">
        <v>12368</v>
      </c>
      <c r="DH127" s="1046"/>
      <c r="DI127" s="1046"/>
      <c r="DJ127" s="1046"/>
      <c r="DK127" s="1046"/>
      <c r="DL127" s="1046">
        <v>7776</v>
      </c>
      <c r="DM127" s="1046"/>
      <c r="DN127" s="1046"/>
      <c r="DO127" s="1046"/>
      <c r="DP127" s="1046"/>
      <c r="DQ127" s="1046">
        <v>3458</v>
      </c>
      <c r="DR127" s="1046"/>
      <c r="DS127" s="1046"/>
      <c r="DT127" s="1046"/>
      <c r="DU127" s="1046"/>
      <c r="DV127" s="1047">
        <v>0</v>
      </c>
      <c r="DW127" s="1047"/>
      <c r="DX127" s="1047"/>
      <c r="DY127" s="1047"/>
      <c r="DZ127" s="1048"/>
    </row>
    <row r="128" spans="1:130" s="197" customFormat="1" ht="26.25" customHeight="1">
      <c r="A128" s="1069" t="s">
        <v>449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450</v>
      </c>
      <c r="X128" s="1071"/>
      <c r="Y128" s="1071"/>
      <c r="Z128" s="1072"/>
      <c r="AA128" s="1087">
        <v>296451</v>
      </c>
      <c r="AB128" s="1088"/>
      <c r="AC128" s="1088"/>
      <c r="AD128" s="1088"/>
      <c r="AE128" s="1089"/>
      <c r="AF128" s="1090">
        <v>272063</v>
      </c>
      <c r="AG128" s="1088"/>
      <c r="AH128" s="1088"/>
      <c r="AI128" s="1088"/>
      <c r="AJ128" s="1089"/>
      <c r="AK128" s="1090">
        <v>273640</v>
      </c>
      <c r="AL128" s="1088"/>
      <c r="AM128" s="1088"/>
      <c r="AN128" s="1088"/>
      <c r="AO128" s="1089"/>
      <c r="AP128" s="1091"/>
      <c r="AQ128" s="1092"/>
      <c r="AR128" s="1092"/>
      <c r="AS128" s="1092"/>
      <c r="AT128" s="1093"/>
      <c r="AU128" s="235"/>
      <c r="AV128" s="235"/>
      <c r="AW128" s="235"/>
      <c r="AX128" s="1052" t="s">
        <v>451</v>
      </c>
      <c r="AY128" s="948"/>
      <c r="AZ128" s="948"/>
      <c r="BA128" s="948"/>
      <c r="BB128" s="948"/>
      <c r="BC128" s="948"/>
      <c r="BD128" s="948"/>
      <c r="BE128" s="949"/>
      <c r="BF128" s="1064" t="s">
        <v>112</v>
      </c>
      <c r="BG128" s="1065"/>
      <c r="BH128" s="1065"/>
      <c r="BI128" s="1065"/>
      <c r="BJ128" s="1065"/>
      <c r="BK128" s="1065"/>
      <c r="BL128" s="1066"/>
      <c r="BM128" s="1064">
        <v>18.079999999999998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452</v>
      </c>
      <c r="X129" s="1059"/>
      <c r="Y129" s="1059"/>
      <c r="Z129" s="1060"/>
      <c r="AA129" s="956">
        <v>11883402</v>
      </c>
      <c r="AB129" s="957"/>
      <c r="AC129" s="957"/>
      <c r="AD129" s="957"/>
      <c r="AE129" s="958"/>
      <c r="AF129" s="959">
        <v>11858069</v>
      </c>
      <c r="AG129" s="957"/>
      <c r="AH129" s="957"/>
      <c r="AI129" s="957"/>
      <c r="AJ129" s="958"/>
      <c r="AK129" s="959">
        <v>11824695</v>
      </c>
      <c r="AL129" s="957"/>
      <c r="AM129" s="957"/>
      <c r="AN129" s="957"/>
      <c r="AO129" s="958"/>
      <c r="AP129" s="1061"/>
      <c r="AQ129" s="1062"/>
      <c r="AR129" s="1062"/>
      <c r="AS129" s="1062"/>
      <c r="AT129" s="1063"/>
      <c r="AU129" s="235"/>
      <c r="AV129" s="235"/>
      <c r="AW129" s="235"/>
      <c r="AX129" s="1052" t="s">
        <v>453</v>
      </c>
      <c r="AY129" s="948"/>
      <c r="AZ129" s="948"/>
      <c r="BA129" s="948"/>
      <c r="BB129" s="948"/>
      <c r="BC129" s="948"/>
      <c r="BD129" s="948"/>
      <c r="BE129" s="949"/>
      <c r="BF129" s="1053">
        <v>11.8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455</v>
      </c>
      <c r="X130" s="1059"/>
      <c r="Y130" s="1059"/>
      <c r="Z130" s="1060"/>
      <c r="AA130" s="956">
        <v>2138772</v>
      </c>
      <c r="AB130" s="957"/>
      <c r="AC130" s="957"/>
      <c r="AD130" s="957"/>
      <c r="AE130" s="958"/>
      <c r="AF130" s="959">
        <v>2200483</v>
      </c>
      <c r="AG130" s="957"/>
      <c r="AH130" s="957"/>
      <c r="AI130" s="957"/>
      <c r="AJ130" s="958"/>
      <c r="AK130" s="959">
        <v>2355013</v>
      </c>
      <c r="AL130" s="957"/>
      <c r="AM130" s="957"/>
      <c r="AN130" s="957"/>
      <c r="AO130" s="958"/>
      <c r="AP130" s="1061"/>
      <c r="AQ130" s="1062"/>
      <c r="AR130" s="1062"/>
      <c r="AS130" s="1062"/>
      <c r="AT130" s="1063"/>
      <c r="AU130" s="235"/>
      <c r="AV130" s="235"/>
      <c r="AW130" s="235"/>
      <c r="AX130" s="1111" t="s">
        <v>456</v>
      </c>
      <c r="AY130" s="1043"/>
      <c r="AZ130" s="1043"/>
      <c r="BA130" s="1043"/>
      <c r="BB130" s="1043"/>
      <c r="BC130" s="1043"/>
      <c r="BD130" s="1043"/>
      <c r="BE130" s="1044"/>
      <c r="BF130" s="1073">
        <v>21.6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457</v>
      </c>
      <c r="X131" s="1082"/>
      <c r="Y131" s="1082"/>
      <c r="Z131" s="1083"/>
      <c r="AA131" s="995">
        <v>9744630</v>
      </c>
      <c r="AB131" s="996"/>
      <c r="AC131" s="996"/>
      <c r="AD131" s="996"/>
      <c r="AE131" s="997"/>
      <c r="AF131" s="998">
        <v>9657586</v>
      </c>
      <c r="AG131" s="996"/>
      <c r="AH131" s="996"/>
      <c r="AI131" s="996"/>
      <c r="AJ131" s="997"/>
      <c r="AK131" s="998">
        <v>9469682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459</v>
      </c>
      <c r="W132" s="1099"/>
      <c r="X132" s="1099"/>
      <c r="Y132" s="1099"/>
      <c r="Z132" s="1100"/>
      <c r="AA132" s="1101">
        <v>12.72213517</v>
      </c>
      <c r="AB132" s="1102"/>
      <c r="AC132" s="1102"/>
      <c r="AD132" s="1102"/>
      <c r="AE132" s="1103"/>
      <c r="AF132" s="1104">
        <v>11.82423848</v>
      </c>
      <c r="AG132" s="1102"/>
      <c r="AH132" s="1102"/>
      <c r="AI132" s="1102"/>
      <c r="AJ132" s="1103"/>
      <c r="AK132" s="1104">
        <v>11.079073190000001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460</v>
      </c>
      <c r="W133" s="1106"/>
      <c r="X133" s="1106"/>
      <c r="Y133" s="1106"/>
      <c r="Z133" s="1107"/>
      <c r="AA133" s="1108">
        <v>13.4</v>
      </c>
      <c r="AB133" s="1109"/>
      <c r="AC133" s="1109"/>
      <c r="AD133" s="1109"/>
      <c r="AE133" s="1110"/>
      <c r="AF133" s="1108">
        <v>12.5</v>
      </c>
      <c r="AG133" s="1109"/>
      <c r="AH133" s="1109"/>
      <c r="AI133" s="1109"/>
      <c r="AJ133" s="1110"/>
      <c r="AK133" s="1108">
        <v>11.8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55" workbookViewId="0">
      <selection activeCell="B1" sqref="B1:DI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R55" zoomScaleNormal="40" zoomScaleSheetLayoutView="55" workbookViewId="0">
      <selection activeCell="B1" sqref="B1:DI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topLeftCell="A34" workbookViewId="0">
      <selection activeCell="B1" sqref="B1:DI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5" t="s">
        <v>463</v>
      </c>
      <c r="L7" s="254"/>
      <c r="M7" s="255" t="s">
        <v>464</v>
      </c>
      <c r="N7" s="256"/>
    </row>
    <row r="8" spans="1:16">
      <c r="A8" s="248"/>
      <c r="B8" s="244"/>
      <c r="C8" s="244"/>
      <c r="D8" s="244"/>
      <c r="E8" s="244"/>
      <c r="F8" s="244"/>
      <c r="G8" s="257"/>
      <c r="H8" s="258"/>
      <c r="I8" s="258"/>
      <c r="J8" s="259"/>
      <c r="K8" s="1116"/>
      <c r="L8" s="260" t="s">
        <v>465</v>
      </c>
      <c r="M8" s="261" t="s">
        <v>466</v>
      </c>
      <c r="N8" s="262" t="s">
        <v>467</v>
      </c>
    </row>
    <row r="9" spans="1:16">
      <c r="A9" s="248"/>
      <c r="B9" s="244"/>
      <c r="C9" s="244"/>
      <c r="D9" s="244"/>
      <c r="E9" s="244"/>
      <c r="F9" s="244"/>
      <c r="G9" s="1117" t="s">
        <v>468</v>
      </c>
      <c r="H9" s="1118"/>
      <c r="I9" s="1118"/>
      <c r="J9" s="1119"/>
      <c r="K9" s="263">
        <v>3092899</v>
      </c>
      <c r="L9" s="264">
        <v>75405</v>
      </c>
      <c r="M9" s="265">
        <v>84248</v>
      </c>
      <c r="N9" s="266">
        <v>-10.5</v>
      </c>
    </row>
    <row r="10" spans="1:16">
      <c r="A10" s="248"/>
      <c r="B10" s="244"/>
      <c r="C10" s="244"/>
      <c r="D10" s="244"/>
      <c r="E10" s="244"/>
      <c r="F10" s="244"/>
      <c r="G10" s="1117" t="s">
        <v>469</v>
      </c>
      <c r="H10" s="1118"/>
      <c r="I10" s="1118"/>
      <c r="J10" s="1119"/>
      <c r="K10" s="267">
        <v>313208</v>
      </c>
      <c r="L10" s="268">
        <v>7636</v>
      </c>
      <c r="M10" s="269">
        <v>7169</v>
      </c>
      <c r="N10" s="270">
        <v>6.5</v>
      </c>
    </row>
    <row r="11" spans="1:16" ht="13.5" customHeight="1">
      <c r="A11" s="248"/>
      <c r="B11" s="244"/>
      <c r="C11" s="244"/>
      <c r="D11" s="244"/>
      <c r="E11" s="244"/>
      <c r="F11" s="244"/>
      <c r="G11" s="1117" t="s">
        <v>470</v>
      </c>
      <c r="H11" s="1118"/>
      <c r="I11" s="1118"/>
      <c r="J11" s="1119"/>
      <c r="K11" s="267">
        <v>65</v>
      </c>
      <c r="L11" s="268">
        <v>2</v>
      </c>
      <c r="M11" s="269">
        <v>9152</v>
      </c>
      <c r="N11" s="270">
        <v>-100</v>
      </c>
    </row>
    <row r="12" spans="1:16" ht="13.5" customHeight="1">
      <c r="A12" s="248"/>
      <c r="B12" s="244"/>
      <c r="C12" s="244"/>
      <c r="D12" s="244"/>
      <c r="E12" s="244"/>
      <c r="F12" s="244"/>
      <c r="G12" s="1117" t="s">
        <v>471</v>
      </c>
      <c r="H12" s="1118"/>
      <c r="I12" s="1118"/>
      <c r="J12" s="1119"/>
      <c r="K12" s="267" t="s">
        <v>472</v>
      </c>
      <c r="L12" s="268" t="s">
        <v>472</v>
      </c>
      <c r="M12" s="269">
        <v>893</v>
      </c>
      <c r="N12" s="270" t="s">
        <v>472</v>
      </c>
    </row>
    <row r="13" spans="1:16" ht="13.5" customHeight="1">
      <c r="A13" s="248"/>
      <c r="B13" s="244"/>
      <c r="C13" s="244"/>
      <c r="D13" s="244"/>
      <c r="E13" s="244"/>
      <c r="F13" s="244"/>
      <c r="G13" s="1117" t="s">
        <v>473</v>
      </c>
      <c r="H13" s="1118"/>
      <c r="I13" s="1118"/>
      <c r="J13" s="1119"/>
      <c r="K13" s="267" t="s">
        <v>472</v>
      </c>
      <c r="L13" s="268" t="s">
        <v>472</v>
      </c>
      <c r="M13" s="269">
        <v>3</v>
      </c>
      <c r="N13" s="270" t="s">
        <v>472</v>
      </c>
    </row>
    <row r="14" spans="1:16" ht="13.5" customHeight="1">
      <c r="A14" s="248"/>
      <c r="B14" s="244"/>
      <c r="C14" s="244"/>
      <c r="D14" s="244"/>
      <c r="E14" s="244"/>
      <c r="F14" s="244"/>
      <c r="G14" s="1117" t="s">
        <v>474</v>
      </c>
      <c r="H14" s="1118"/>
      <c r="I14" s="1118"/>
      <c r="J14" s="1119"/>
      <c r="K14" s="267">
        <v>110216</v>
      </c>
      <c r="L14" s="268">
        <v>2687</v>
      </c>
      <c r="M14" s="269">
        <v>3652</v>
      </c>
      <c r="N14" s="270">
        <v>-26.4</v>
      </c>
    </row>
    <row r="15" spans="1:16" ht="13.5" customHeight="1">
      <c r="A15" s="248"/>
      <c r="B15" s="244"/>
      <c r="C15" s="244"/>
      <c r="D15" s="244"/>
      <c r="E15" s="244"/>
      <c r="F15" s="244"/>
      <c r="G15" s="1117" t="s">
        <v>475</v>
      </c>
      <c r="H15" s="1118"/>
      <c r="I15" s="1118"/>
      <c r="J15" s="1119"/>
      <c r="K15" s="267">
        <v>88033</v>
      </c>
      <c r="L15" s="268">
        <v>2146</v>
      </c>
      <c r="M15" s="269">
        <v>2134</v>
      </c>
      <c r="N15" s="270">
        <v>0.6</v>
      </c>
    </row>
    <row r="16" spans="1:16">
      <c r="A16" s="248"/>
      <c r="B16" s="244"/>
      <c r="C16" s="244"/>
      <c r="D16" s="244"/>
      <c r="E16" s="244"/>
      <c r="F16" s="244"/>
      <c r="G16" s="1120" t="s">
        <v>476</v>
      </c>
      <c r="H16" s="1121"/>
      <c r="I16" s="1121"/>
      <c r="J16" s="1122"/>
      <c r="K16" s="268">
        <v>-212571</v>
      </c>
      <c r="L16" s="268">
        <v>-5183</v>
      </c>
      <c r="M16" s="269">
        <v>-9248</v>
      </c>
      <c r="N16" s="270">
        <v>-44</v>
      </c>
    </row>
    <row r="17" spans="1:16">
      <c r="A17" s="248"/>
      <c r="B17" s="244"/>
      <c r="C17" s="244"/>
      <c r="D17" s="244"/>
      <c r="E17" s="244"/>
      <c r="F17" s="244"/>
      <c r="G17" s="1120" t="s">
        <v>171</v>
      </c>
      <c r="H17" s="1121"/>
      <c r="I17" s="1121"/>
      <c r="J17" s="1122"/>
      <c r="K17" s="268">
        <v>3391850</v>
      </c>
      <c r="L17" s="268">
        <v>82694</v>
      </c>
      <c r="M17" s="269">
        <v>98003</v>
      </c>
      <c r="N17" s="270">
        <v>-15.6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2" t="s">
        <v>481</v>
      </c>
      <c r="H21" s="1113"/>
      <c r="I21" s="1113"/>
      <c r="J21" s="1114"/>
      <c r="K21" s="280">
        <v>8.9499999999999993</v>
      </c>
      <c r="L21" s="281">
        <v>9.39</v>
      </c>
      <c r="M21" s="282">
        <v>-0.44</v>
      </c>
      <c r="N21" s="249"/>
      <c r="O21" s="283"/>
      <c r="P21" s="279"/>
    </row>
    <row r="22" spans="1:16" s="284" customFormat="1">
      <c r="A22" s="279"/>
      <c r="B22" s="249"/>
      <c r="C22" s="249"/>
      <c r="D22" s="249"/>
      <c r="E22" s="249"/>
      <c r="F22" s="249"/>
      <c r="G22" s="1112" t="s">
        <v>482</v>
      </c>
      <c r="H22" s="1113"/>
      <c r="I22" s="1113"/>
      <c r="J22" s="1114"/>
      <c r="K22" s="285">
        <v>100</v>
      </c>
      <c r="L22" s="286">
        <v>97</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5" t="s">
        <v>463</v>
      </c>
      <c r="L30" s="254"/>
      <c r="M30" s="255" t="s">
        <v>464</v>
      </c>
      <c r="N30" s="256"/>
    </row>
    <row r="31" spans="1:16">
      <c r="A31" s="248"/>
      <c r="B31" s="244"/>
      <c r="C31" s="244"/>
      <c r="D31" s="244"/>
      <c r="E31" s="244"/>
      <c r="F31" s="244"/>
      <c r="G31" s="257"/>
      <c r="H31" s="258"/>
      <c r="I31" s="258"/>
      <c r="J31" s="259"/>
      <c r="K31" s="1116"/>
      <c r="L31" s="260" t="s">
        <v>465</v>
      </c>
      <c r="M31" s="261" t="s">
        <v>466</v>
      </c>
      <c r="N31" s="262" t="s">
        <v>467</v>
      </c>
    </row>
    <row r="32" spans="1:16" ht="27" customHeight="1">
      <c r="A32" s="248"/>
      <c r="B32" s="244"/>
      <c r="C32" s="244"/>
      <c r="D32" s="244"/>
      <c r="E32" s="244"/>
      <c r="F32" s="244"/>
      <c r="G32" s="1128" t="s">
        <v>485</v>
      </c>
      <c r="H32" s="1129"/>
      <c r="I32" s="1129"/>
      <c r="J32" s="1130"/>
      <c r="K32" s="294">
        <v>2939102</v>
      </c>
      <c r="L32" s="294">
        <v>71656</v>
      </c>
      <c r="M32" s="295">
        <v>64926</v>
      </c>
      <c r="N32" s="296">
        <v>10.4</v>
      </c>
    </row>
    <row r="33" spans="1:16" ht="13.5" customHeight="1">
      <c r="A33" s="248"/>
      <c r="B33" s="244"/>
      <c r="C33" s="244"/>
      <c r="D33" s="244"/>
      <c r="E33" s="244"/>
      <c r="F33" s="244"/>
      <c r="G33" s="1128" t="s">
        <v>486</v>
      </c>
      <c r="H33" s="1129"/>
      <c r="I33" s="1129"/>
      <c r="J33" s="1130"/>
      <c r="K33" s="294" t="s">
        <v>472</v>
      </c>
      <c r="L33" s="294" t="s">
        <v>472</v>
      </c>
      <c r="M33" s="295" t="s">
        <v>472</v>
      </c>
      <c r="N33" s="296" t="s">
        <v>472</v>
      </c>
    </row>
    <row r="34" spans="1:16" ht="27" customHeight="1">
      <c r="A34" s="248"/>
      <c r="B34" s="244"/>
      <c r="C34" s="244"/>
      <c r="D34" s="244"/>
      <c r="E34" s="244"/>
      <c r="F34" s="244"/>
      <c r="G34" s="1128" t="s">
        <v>487</v>
      </c>
      <c r="H34" s="1129"/>
      <c r="I34" s="1129"/>
      <c r="J34" s="1130"/>
      <c r="K34" s="294" t="s">
        <v>472</v>
      </c>
      <c r="L34" s="294" t="s">
        <v>472</v>
      </c>
      <c r="M34" s="295">
        <v>24</v>
      </c>
      <c r="N34" s="296" t="s">
        <v>472</v>
      </c>
    </row>
    <row r="35" spans="1:16" ht="27" customHeight="1">
      <c r="A35" s="248"/>
      <c r="B35" s="244"/>
      <c r="C35" s="244"/>
      <c r="D35" s="244"/>
      <c r="E35" s="244"/>
      <c r="F35" s="244"/>
      <c r="G35" s="1128" t="s">
        <v>488</v>
      </c>
      <c r="H35" s="1129"/>
      <c r="I35" s="1129"/>
      <c r="J35" s="1130"/>
      <c r="K35" s="294">
        <v>660863</v>
      </c>
      <c r="L35" s="294">
        <v>16112</v>
      </c>
      <c r="M35" s="295">
        <v>18007</v>
      </c>
      <c r="N35" s="296">
        <v>-10.5</v>
      </c>
    </row>
    <row r="36" spans="1:16" ht="27" customHeight="1">
      <c r="A36" s="248"/>
      <c r="B36" s="244"/>
      <c r="C36" s="244"/>
      <c r="D36" s="244"/>
      <c r="E36" s="244"/>
      <c r="F36" s="244"/>
      <c r="G36" s="1128" t="s">
        <v>489</v>
      </c>
      <c r="H36" s="1129"/>
      <c r="I36" s="1129"/>
      <c r="J36" s="1130"/>
      <c r="K36" s="294">
        <v>296</v>
      </c>
      <c r="L36" s="294">
        <v>7</v>
      </c>
      <c r="M36" s="295">
        <v>3275</v>
      </c>
      <c r="N36" s="296">
        <v>-99.8</v>
      </c>
    </row>
    <row r="37" spans="1:16" ht="13.5" customHeight="1">
      <c r="A37" s="248"/>
      <c r="B37" s="244"/>
      <c r="C37" s="244"/>
      <c r="D37" s="244"/>
      <c r="E37" s="244"/>
      <c r="F37" s="244"/>
      <c r="G37" s="1128" t="s">
        <v>490</v>
      </c>
      <c r="H37" s="1129"/>
      <c r="I37" s="1129"/>
      <c r="J37" s="1130"/>
      <c r="K37" s="294">
        <v>77545</v>
      </c>
      <c r="L37" s="294">
        <v>1891</v>
      </c>
      <c r="M37" s="295">
        <v>1233</v>
      </c>
      <c r="N37" s="296">
        <v>53.4</v>
      </c>
    </row>
    <row r="38" spans="1:16" ht="27" customHeight="1">
      <c r="A38" s="248"/>
      <c r="B38" s="244"/>
      <c r="C38" s="244"/>
      <c r="D38" s="244"/>
      <c r="E38" s="244"/>
      <c r="F38" s="244"/>
      <c r="G38" s="1131" t="s">
        <v>491</v>
      </c>
      <c r="H38" s="1132"/>
      <c r="I38" s="1132"/>
      <c r="J38" s="1133"/>
      <c r="K38" s="297" t="s">
        <v>472</v>
      </c>
      <c r="L38" s="297" t="s">
        <v>472</v>
      </c>
      <c r="M38" s="298">
        <v>9</v>
      </c>
      <c r="N38" s="299" t="s">
        <v>472</v>
      </c>
      <c r="O38" s="293"/>
    </row>
    <row r="39" spans="1:16">
      <c r="A39" s="248"/>
      <c r="B39" s="244"/>
      <c r="C39" s="244"/>
      <c r="D39" s="244"/>
      <c r="E39" s="244"/>
      <c r="F39" s="244"/>
      <c r="G39" s="1131" t="s">
        <v>492</v>
      </c>
      <c r="H39" s="1132"/>
      <c r="I39" s="1132"/>
      <c r="J39" s="1133"/>
      <c r="K39" s="300">
        <v>-273640</v>
      </c>
      <c r="L39" s="300">
        <v>-6671</v>
      </c>
      <c r="M39" s="301">
        <v>-4280</v>
      </c>
      <c r="N39" s="302">
        <v>55.9</v>
      </c>
      <c r="O39" s="293"/>
    </row>
    <row r="40" spans="1:16" ht="27" customHeight="1">
      <c r="A40" s="248"/>
      <c r="B40" s="244"/>
      <c r="C40" s="244"/>
      <c r="D40" s="244"/>
      <c r="E40" s="244"/>
      <c r="F40" s="244"/>
      <c r="G40" s="1128" t="s">
        <v>493</v>
      </c>
      <c r="H40" s="1129"/>
      <c r="I40" s="1129"/>
      <c r="J40" s="1130"/>
      <c r="K40" s="300">
        <v>-2355013</v>
      </c>
      <c r="L40" s="300">
        <v>-57416</v>
      </c>
      <c r="M40" s="301">
        <v>-56807</v>
      </c>
      <c r="N40" s="302">
        <v>1.1000000000000001</v>
      </c>
      <c r="O40" s="293"/>
    </row>
    <row r="41" spans="1:16">
      <c r="A41" s="248"/>
      <c r="B41" s="244"/>
      <c r="C41" s="244"/>
      <c r="D41" s="244"/>
      <c r="E41" s="244"/>
      <c r="F41" s="244"/>
      <c r="G41" s="1134" t="s">
        <v>282</v>
      </c>
      <c r="H41" s="1135"/>
      <c r="I41" s="1135"/>
      <c r="J41" s="1136"/>
      <c r="K41" s="294">
        <v>1049153</v>
      </c>
      <c r="L41" s="300">
        <v>25578</v>
      </c>
      <c r="M41" s="301">
        <v>26387</v>
      </c>
      <c r="N41" s="302">
        <v>-3.1</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23" t="s">
        <v>463</v>
      </c>
      <c r="J49" s="1125" t="s">
        <v>497</v>
      </c>
      <c r="K49" s="1126"/>
      <c r="L49" s="1126"/>
      <c r="M49" s="1126"/>
      <c r="N49" s="1127"/>
    </row>
    <row r="50" spans="1:14">
      <c r="A50" s="248"/>
      <c r="B50" s="244"/>
      <c r="C50" s="244"/>
      <c r="D50" s="244"/>
      <c r="E50" s="244"/>
      <c r="F50" s="244"/>
      <c r="G50" s="312"/>
      <c r="H50" s="313"/>
      <c r="I50" s="1124"/>
      <c r="J50" s="314" t="s">
        <v>498</v>
      </c>
      <c r="K50" s="315" t="s">
        <v>499</v>
      </c>
      <c r="L50" s="316" t="s">
        <v>500</v>
      </c>
      <c r="M50" s="317" t="s">
        <v>501</v>
      </c>
      <c r="N50" s="318" t="s">
        <v>502</v>
      </c>
    </row>
    <row r="51" spans="1:14">
      <c r="A51" s="248"/>
      <c r="B51" s="244"/>
      <c r="C51" s="244"/>
      <c r="D51" s="244"/>
      <c r="E51" s="244"/>
      <c r="F51" s="244"/>
      <c r="G51" s="310" t="s">
        <v>503</v>
      </c>
      <c r="H51" s="311"/>
      <c r="I51" s="319">
        <v>3640583</v>
      </c>
      <c r="J51" s="320">
        <v>84999</v>
      </c>
      <c r="K51" s="321">
        <v>-2.5</v>
      </c>
      <c r="L51" s="322">
        <v>78670</v>
      </c>
      <c r="M51" s="323">
        <v>3.1</v>
      </c>
      <c r="N51" s="324">
        <v>-5.6</v>
      </c>
    </row>
    <row r="52" spans="1:14">
      <c r="A52" s="248"/>
      <c r="B52" s="244"/>
      <c r="C52" s="244"/>
      <c r="D52" s="244"/>
      <c r="E52" s="244"/>
      <c r="F52" s="244"/>
      <c r="G52" s="325"/>
      <c r="H52" s="326" t="s">
        <v>504</v>
      </c>
      <c r="I52" s="327">
        <v>1882599</v>
      </c>
      <c r="J52" s="328">
        <v>43954</v>
      </c>
      <c r="K52" s="329">
        <v>-14.6</v>
      </c>
      <c r="L52" s="330">
        <v>38094</v>
      </c>
      <c r="M52" s="331">
        <v>-7.3</v>
      </c>
      <c r="N52" s="332">
        <v>-7.3</v>
      </c>
    </row>
    <row r="53" spans="1:14">
      <c r="A53" s="248"/>
      <c r="B53" s="244"/>
      <c r="C53" s="244"/>
      <c r="D53" s="244"/>
      <c r="E53" s="244"/>
      <c r="F53" s="244"/>
      <c r="G53" s="310" t="s">
        <v>505</v>
      </c>
      <c r="H53" s="311"/>
      <c r="I53" s="319">
        <v>3495782</v>
      </c>
      <c r="J53" s="320">
        <v>82598</v>
      </c>
      <c r="K53" s="321">
        <v>-2.8</v>
      </c>
      <c r="L53" s="322">
        <v>67201</v>
      </c>
      <c r="M53" s="323">
        <v>-14.6</v>
      </c>
      <c r="N53" s="324">
        <v>11.8</v>
      </c>
    </row>
    <row r="54" spans="1:14">
      <c r="A54" s="248"/>
      <c r="B54" s="244"/>
      <c r="C54" s="244"/>
      <c r="D54" s="244"/>
      <c r="E54" s="244"/>
      <c r="F54" s="244"/>
      <c r="G54" s="325"/>
      <c r="H54" s="326" t="s">
        <v>504</v>
      </c>
      <c r="I54" s="327">
        <v>1933758</v>
      </c>
      <c r="J54" s="328">
        <v>45690</v>
      </c>
      <c r="K54" s="329">
        <v>3.9</v>
      </c>
      <c r="L54" s="330">
        <v>35210</v>
      </c>
      <c r="M54" s="331">
        <v>-7.6</v>
      </c>
      <c r="N54" s="332">
        <v>11.5</v>
      </c>
    </row>
    <row r="55" spans="1:14">
      <c r="A55" s="248"/>
      <c r="B55" s="244"/>
      <c r="C55" s="244"/>
      <c r="D55" s="244"/>
      <c r="E55" s="244"/>
      <c r="F55" s="244"/>
      <c r="G55" s="310" t="s">
        <v>506</v>
      </c>
      <c r="H55" s="311"/>
      <c r="I55" s="319">
        <v>3084554</v>
      </c>
      <c r="J55" s="320">
        <v>73717</v>
      </c>
      <c r="K55" s="321">
        <v>-10.8</v>
      </c>
      <c r="L55" s="322">
        <v>75709</v>
      </c>
      <c r="M55" s="323">
        <v>12.7</v>
      </c>
      <c r="N55" s="324">
        <v>-23.5</v>
      </c>
    </row>
    <row r="56" spans="1:14">
      <c r="A56" s="248"/>
      <c r="B56" s="244"/>
      <c r="C56" s="244"/>
      <c r="D56" s="244"/>
      <c r="E56" s="244"/>
      <c r="F56" s="244"/>
      <c r="G56" s="325"/>
      <c r="H56" s="326" t="s">
        <v>504</v>
      </c>
      <c r="I56" s="327">
        <v>1896686</v>
      </c>
      <c r="J56" s="328">
        <v>45329</v>
      </c>
      <c r="K56" s="329">
        <v>-0.8</v>
      </c>
      <c r="L56" s="330">
        <v>35212</v>
      </c>
      <c r="M56" s="331">
        <v>0</v>
      </c>
      <c r="N56" s="332">
        <v>-0.8</v>
      </c>
    </row>
    <row r="57" spans="1:14">
      <c r="A57" s="248"/>
      <c r="B57" s="244"/>
      <c r="C57" s="244"/>
      <c r="D57" s="244"/>
      <c r="E57" s="244"/>
      <c r="F57" s="244"/>
      <c r="G57" s="310" t="s">
        <v>507</v>
      </c>
      <c r="H57" s="311"/>
      <c r="I57" s="319">
        <v>3605806</v>
      </c>
      <c r="J57" s="320">
        <v>86916</v>
      </c>
      <c r="K57" s="321">
        <v>17.899999999999999</v>
      </c>
      <c r="L57" s="322">
        <v>90961</v>
      </c>
      <c r="M57" s="323">
        <v>20.100000000000001</v>
      </c>
      <c r="N57" s="324">
        <v>-2.2000000000000002</v>
      </c>
    </row>
    <row r="58" spans="1:14">
      <c r="A58" s="248"/>
      <c r="B58" s="244"/>
      <c r="C58" s="244"/>
      <c r="D58" s="244"/>
      <c r="E58" s="244"/>
      <c r="F58" s="244"/>
      <c r="G58" s="325"/>
      <c r="H58" s="326" t="s">
        <v>504</v>
      </c>
      <c r="I58" s="327">
        <v>1945471</v>
      </c>
      <c r="J58" s="328">
        <v>46895</v>
      </c>
      <c r="K58" s="329">
        <v>3.5</v>
      </c>
      <c r="L58" s="330">
        <v>37720</v>
      </c>
      <c r="M58" s="331">
        <v>7.1</v>
      </c>
      <c r="N58" s="332">
        <v>-3.6</v>
      </c>
    </row>
    <row r="59" spans="1:14">
      <c r="A59" s="248"/>
      <c r="B59" s="244"/>
      <c r="C59" s="244"/>
      <c r="D59" s="244"/>
      <c r="E59" s="244"/>
      <c r="F59" s="244"/>
      <c r="G59" s="310" t="s">
        <v>508</v>
      </c>
      <c r="H59" s="311"/>
      <c r="I59" s="319">
        <v>3626214</v>
      </c>
      <c r="J59" s="320">
        <v>88408</v>
      </c>
      <c r="K59" s="321">
        <v>1.7</v>
      </c>
      <c r="L59" s="322">
        <v>106614</v>
      </c>
      <c r="M59" s="323">
        <v>17.2</v>
      </c>
      <c r="N59" s="324">
        <v>-15.5</v>
      </c>
    </row>
    <row r="60" spans="1:14">
      <c r="A60" s="248"/>
      <c r="B60" s="244"/>
      <c r="C60" s="244"/>
      <c r="D60" s="244"/>
      <c r="E60" s="244"/>
      <c r="F60" s="244"/>
      <c r="G60" s="325"/>
      <c r="H60" s="326" t="s">
        <v>504</v>
      </c>
      <c r="I60" s="333">
        <v>2471297</v>
      </c>
      <c r="J60" s="328">
        <v>60251</v>
      </c>
      <c r="K60" s="329">
        <v>28.5</v>
      </c>
      <c r="L60" s="330">
        <v>45545</v>
      </c>
      <c r="M60" s="331">
        <v>20.7</v>
      </c>
      <c r="N60" s="332">
        <v>7.8</v>
      </c>
    </row>
    <row r="61" spans="1:14">
      <c r="A61" s="248"/>
      <c r="B61" s="244"/>
      <c r="C61" s="244"/>
      <c r="D61" s="244"/>
      <c r="E61" s="244"/>
      <c r="F61" s="244"/>
      <c r="G61" s="310" t="s">
        <v>509</v>
      </c>
      <c r="H61" s="334"/>
      <c r="I61" s="335">
        <v>3490588</v>
      </c>
      <c r="J61" s="336">
        <v>83328</v>
      </c>
      <c r="K61" s="337">
        <v>0.7</v>
      </c>
      <c r="L61" s="338">
        <v>83831</v>
      </c>
      <c r="M61" s="339">
        <v>7.7</v>
      </c>
      <c r="N61" s="324">
        <v>-7</v>
      </c>
    </row>
    <row r="62" spans="1:14">
      <c r="A62" s="248"/>
      <c r="B62" s="244"/>
      <c r="C62" s="244"/>
      <c r="D62" s="244"/>
      <c r="E62" s="244"/>
      <c r="F62" s="244"/>
      <c r="G62" s="325"/>
      <c r="H62" s="326" t="s">
        <v>504</v>
      </c>
      <c r="I62" s="327">
        <v>2025962</v>
      </c>
      <c r="J62" s="328">
        <v>48424</v>
      </c>
      <c r="K62" s="329">
        <v>4.0999999999999996</v>
      </c>
      <c r="L62" s="330">
        <v>38356</v>
      </c>
      <c r="M62" s="331">
        <v>2.6</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A28" zoomScaleSheetLayoutView="100" workbookViewId="0">
      <selection activeCell="B1" sqref="B1:DI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7" t="s">
        <v>3</v>
      </c>
      <c r="D47" s="1137"/>
      <c r="E47" s="1138"/>
      <c r="F47" s="11">
        <v>17.09</v>
      </c>
      <c r="G47" s="12">
        <v>21.76</v>
      </c>
      <c r="H47" s="12">
        <v>23.01</v>
      </c>
      <c r="I47" s="12">
        <v>25.53</v>
      </c>
      <c r="J47" s="13">
        <v>27.21</v>
      </c>
    </row>
    <row r="48" spans="2:10" ht="57.75" customHeight="1">
      <c r="B48" s="14"/>
      <c r="C48" s="1139" t="s">
        <v>4</v>
      </c>
      <c r="D48" s="1139"/>
      <c r="E48" s="1140"/>
      <c r="F48" s="15">
        <v>2.86</v>
      </c>
      <c r="G48" s="16">
        <v>2.73</v>
      </c>
      <c r="H48" s="16">
        <v>3.06</v>
      </c>
      <c r="I48" s="16">
        <v>3.19</v>
      </c>
      <c r="J48" s="17">
        <v>3.01</v>
      </c>
    </row>
    <row r="49" spans="2:10" ht="57.75" customHeight="1" thickBot="1">
      <c r="B49" s="18"/>
      <c r="C49" s="1141" t="s">
        <v>5</v>
      </c>
      <c r="D49" s="1141"/>
      <c r="E49" s="1142"/>
      <c r="F49" s="19">
        <v>6.19</v>
      </c>
      <c r="G49" s="20">
        <v>4.54</v>
      </c>
      <c r="H49" s="20">
        <v>4.33</v>
      </c>
      <c r="I49" s="20">
        <v>2.6</v>
      </c>
      <c r="J49" s="21">
        <v>1.41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H28" zoomScaleSheetLayoutView="100" workbookViewId="0">
      <selection activeCell="B1" sqref="B1:DI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49" t="s">
        <v>516</v>
      </c>
      <c r="D34" s="1149"/>
      <c r="E34" s="1150"/>
      <c r="F34" s="32">
        <v>2.58</v>
      </c>
      <c r="G34" s="33">
        <v>2.54</v>
      </c>
      <c r="H34" s="33">
        <v>2.79</v>
      </c>
      <c r="I34" s="33">
        <v>3.1</v>
      </c>
      <c r="J34" s="34">
        <v>2.83</v>
      </c>
      <c r="K34" s="22"/>
      <c r="L34" s="22"/>
      <c r="M34" s="22"/>
      <c r="N34" s="22"/>
      <c r="O34" s="22"/>
      <c r="P34" s="22"/>
    </row>
    <row r="35" spans="1:16" ht="39" customHeight="1">
      <c r="A35" s="22"/>
      <c r="B35" s="35"/>
      <c r="C35" s="1143" t="s">
        <v>517</v>
      </c>
      <c r="D35" s="1144"/>
      <c r="E35" s="1145"/>
      <c r="F35" s="36">
        <v>0.11</v>
      </c>
      <c r="G35" s="37">
        <v>0.57999999999999996</v>
      </c>
      <c r="H35" s="37">
        <v>0.67</v>
      </c>
      <c r="I35" s="37">
        <v>0.8</v>
      </c>
      <c r="J35" s="38">
        <v>1.1299999999999999</v>
      </c>
      <c r="K35" s="22"/>
      <c r="L35" s="22"/>
      <c r="M35" s="22"/>
      <c r="N35" s="22"/>
      <c r="O35" s="22"/>
      <c r="P35" s="22"/>
    </row>
    <row r="36" spans="1:16" ht="39" customHeight="1">
      <c r="A36" s="22"/>
      <c r="B36" s="35"/>
      <c r="C36" s="1143" t="s">
        <v>518</v>
      </c>
      <c r="D36" s="1144"/>
      <c r="E36" s="1145"/>
      <c r="F36" s="36">
        <v>4.01</v>
      </c>
      <c r="G36" s="37">
        <v>3.93</v>
      </c>
      <c r="H36" s="37">
        <v>3.27</v>
      </c>
      <c r="I36" s="37">
        <v>1.96</v>
      </c>
      <c r="J36" s="38">
        <v>1.05</v>
      </c>
      <c r="K36" s="22"/>
      <c r="L36" s="22"/>
      <c r="M36" s="22"/>
      <c r="N36" s="22"/>
      <c r="O36" s="22"/>
      <c r="P36" s="22"/>
    </row>
    <row r="37" spans="1:16" ht="39" customHeight="1">
      <c r="A37" s="22"/>
      <c r="B37" s="35"/>
      <c r="C37" s="1143" t="s">
        <v>519</v>
      </c>
      <c r="D37" s="1144"/>
      <c r="E37" s="1145"/>
      <c r="F37" s="36">
        <v>0.48</v>
      </c>
      <c r="G37" s="37">
        <v>0.26</v>
      </c>
      <c r="H37" s="37">
        <v>1.21</v>
      </c>
      <c r="I37" s="37">
        <v>0.44</v>
      </c>
      <c r="J37" s="38">
        <v>0.66</v>
      </c>
      <c r="K37" s="22"/>
      <c r="L37" s="22"/>
      <c r="M37" s="22"/>
      <c r="N37" s="22"/>
      <c r="O37" s="22"/>
      <c r="P37" s="22"/>
    </row>
    <row r="38" spans="1:16" ht="39" customHeight="1">
      <c r="A38" s="22"/>
      <c r="B38" s="35"/>
      <c r="C38" s="1143" t="s">
        <v>520</v>
      </c>
      <c r="D38" s="1144"/>
      <c r="E38" s="1145"/>
      <c r="F38" s="36">
        <v>0.27</v>
      </c>
      <c r="G38" s="37">
        <v>0.18</v>
      </c>
      <c r="H38" s="37">
        <v>0.26</v>
      </c>
      <c r="I38" s="37">
        <v>0.08</v>
      </c>
      <c r="J38" s="38">
        <v>0.17</v>
      </c>
      <c r="K38" s="22"/>
      <c r="L38" s="22"/>
      <c r="M38" s="22"/>
      <c r="N38" s="22"/>
      <c r="O38" s="22"/>
      <c r="P38" s="22"/>
    </row>
    <row r="39" spans="1:16" ht="39" customHeight="1">
      <c r="A39" s="22"/>
      <c r="B39" s="35"/>
      <c r="C39" s="1143" t="s">
        <v>521</v>
      </c>
      <c r="D39" s="1144"/>
      <c r="E39" s="1145"/>
      <c r="F39" s="36">
        <v>0.14000000000000001</v>
      </c>
      <c r="G39" s="37">
        <v>0.1</v>
      </c>
      <c r="H39" s="37">
        <v>0.08</v>
      </c>
      <c r="I39" s="37">
        <v>0.24</v>
      </c>
      <c r="J39" s="38">
        <v>0.1</v>
      </c>
      <c r="K39" s="22"/>
      <c r="L39" s="22"/>
      <c r="M39" s="22"/>
      <c r="N39" s="22"/>
      <c r="O39" s="22"/>
      <c r="P39" s="22"/>
    </row>
    <row r="40" spans="1:16" ht="39" customHeight="1">
      <c r="A40" s="22"/>
      <c r="B40" s="35"/>
      <c r="C40" s="1143" t="s">
        <v>522</v>
      </c>
      <c r="D40" s="1144"/>
      <c r="E40" s="1145"/>
      <c r="F40" s="36">
        <v>0.06</v>
      </c>
      <c r="G40" s="37">
        <v>0.06</v>
      </c>
      <c r="H40" s="37">
        <v>7.0000000000000007E-2</v>
      </c>
      <c r="I40" s="37">
        <v>0.11</v>
      </c>
      <c r="J40" s="38">
        <v>0.08</v>
      </c>
      <c r="K40" s="22"/>
      <c r="L40" s="22"/>
      <c r="M40" s="22"/>
      <c r="N40" s="22"/>
      <c r="O40" s="22"/>
      <c r="P40" s="22"/>
    </row>
    <row r="41" spans="1:16" ht="39" customHeight="1">
      <c r="A41" s="22"/>
      <c r="B41" s="35"/>
      <c r="C41" s="1143" t="s">
        <v>523</v>
      </c>
      <c r="D41" s="1144"/>
      <c r="E41" s="1145"/>
      <c r="F41" s="36">
        <v>0.08</v>
      </c>
      <c r="G41" s="37">
        <v>0.05</v>
      </c>
      <c r="H41" s="37">
        <v>0.05</v>
      </c>
      <c r="I41" s="37">
        <v>0.03</v>
      </c>
      <c r="J41" s="38">
        <v>0.03</v>
      </c>
      <c r="K41" s="22"/>
      <c r="L41" s="22"/>
      <c r="M41" s="22"/>
      <c r="N41" s="22"/>
      <c r="O41" s="22"/>
      <c r="P41" s="22"/>
    </row>
    <row r="42" spans="1:16" ht="39" customHeight="1">
      <c r="A42" s="22"/>
      <c r="B42" s="39"/>
      <c r="C42" s="1143" t="s">
        <v>524</v>
      </c>
      <c r="D42" s="1144"/>
      <c r="E42" s="1145"/>
      <c r="F42" s="36" t="s">
        <v>472</v>
      </c>
      <c r="G42" s="37" t="s">
        <v>472</v>
      </c>
      <c r="H42" s="37" t="s">
        <v>472</v>
      </c>
      <c r="I42" s="37" t="s">
        <v>472</v>
      </c>
      <c r="J42" s="38" t="s">
        <v>472</v>
      </c>
      <c r="K42" s="22"/>
      <c r="L42" s="22"/>
      <c r="M42" s="22"/>
      <c r="N42" s="22"/>
      <c r="O42" s="22"/>
      <c r="P42" s="22"/>
    </row>
    <row r="43" spans="1:16" ht="39" customHeight="1" thickBot="1">
      <c r="A43" s="22"/>
      <c r="B43" s="40"/>
      <c r="C43" s="1146" t="s">
        <v>525</v>
      </c>
      <c r="D43" s="1147"/>
      <c r="E43" s="1148"/>
      <c r="F43" s="41">
        <v>0.08</v>
      </c>
      <c r="G43" s="42">
        <v>0.06</v>
      </c>
      <c r="H43" s="42">
        <v>0.05</v>
      </c>
      <c r="I43" s="42">
        <v>7.0000000000000007E-2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J31" zoomScaleSheetLayoutView="55" workbookViewId="0">
      <selection activeCell="B1" sqref="B1:DI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59" t="s">
        <v>11</v>
      </c>
      <c r="C45" s="1160"/>
      <c r="D45" s="58"/>
      <c r="E45" s="1165" t="s">
        <v>12</v>
      </c>
      <c r="F45" s="1165"/>
      <c r="G45" s="1165"/>
      <c r="H45" s="1165"/>
      <c r="I45" s="1165"/>
      <c r="J45" s="1166"/>
      <c r="K45" s="59">
        <v>3093</v>
      </c>
      <c r="L45" s="60">
        <v>2939</v>
      </c>
      <c r="M45" s="60">
        <v>2958</v>
      </c>
      <c r="N45" s="60">
        <v>2885</v>
      </c>
      <c r="O45" s="61">
        <v>2939</v>
      </c>
      <c r="P45" s="48"/>
      <c r="Q45" s="48"/>
      <c r="R45" s="48"/>
      <c r="S45" s="48"/>
      <c r="T45" s="48"/>
      <c r="U45" s="48"/>
    </row>
    <row r="46" spans="1:21" ht="30.75" customHeight="1">
      <c r="A46" s="48"/>
      <c r="B46" s="1161"/>
      <c r="C46" s="1162"/>
      <c r="D46" s="62"/>
      <c r="E46" s="1153" t="s">
        <v>13</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c r="A47" s="48"/>
      <c r="B47" s="1161"/>
      <c r="C47" s="1162"/>
      <c r="D47" s="62"/>
      <c r="E47" s="1153" t="s">
        <v>14</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c r="A48" s="48"/>
      <c r="B48" s="1161"/>
      <c r="C48" s="1162"/>
      <c r="D48" s="62"/>
      <c r="E48" s="1153" t="s">
        <v>15</v>
      </c>
      <c r="F48" s="1153"/>
      <c r="G48" s="1153"/>
      <c r="H48" s="1153"/>
      <c r="I48" s="1153"/>
      <c r="J48" s="1154"/>
      <c r="K48" s="63">
        <v>493</v>
      </c>
      <c r="L48" s="64">
        <v>598</v>
      </c>
      <c r="M48" s="64">
        <v>623</v>
      </c>
      <c r="N48" s="64">
        <v>652</v>
      </c>
      <c r="O48" s="65">
        <v>661</v>
      </c>
      <c r="P48" s="48"/>
      <c r="Q48" s="48"/>
      <c r="R48" s="48"/>
      <c r="S48" s="48"/>
      <c r="T48" s="48"/>
      <c r="U48" s="48"/>
    </row>
    <row r="49" spans="1:21" ht="30.75" customHeight="1">
      <c r="A49" s="48"/>
      <c r="B49" s="1161"/>
      <c r="C49" s="1162"/>
      <c r="D49" s="62"/>
      <c r="E49" s="1153" t="s">
        <v>16</v>
      </c>
      <c r="F49" s="1153"/>
      <c r="G49" s="1153"/>
      <c r="H49" s="1153"/>
      <c r="I49" s="1153"/>
      <c r="J49" s="1154"/>
      <c r="K49" s="63" t="s">
        <v>472</v>
      </c>
      <c r="L49" s="64" t="s">
        <v>472</v>
      </c>
      <c r="M49" s="64" t="s">
        <v>472</v>
      </c>
      <c r="N49" s="64" t="s">
        <v>472</v>
      </c>
      <c r="O49" s="65">
        <v>0</v>
      </c>
      <c r="P49" s="48"/>
      <c r="Q49" s="48"/>
      <c r="R49" s="48"/>
      <c r="S49" s="48"/>
      <c r="T49" s="48"/>
      <c r="U49" s="48"/>
    </row>
    <row r="50" spans="1:21" ht="30.75" customHeight="1">
      <c r="A50" s="48"/>
      <c r="B50" s="1161"/>
      <c r="C50" s="1162"/>
      <c r="D50" s="62"/>
      <c r="E50" s="1153" t="s">
        <v>17</v>
      </c>
      <c r="F50" s="1153"/>
      <c r="G50" s="1153"/>
      <c r="H50" s="1153"/>
      <c r="I50" s="1153"/>
      <c r="J50" s="1154"/>
      <c r="K50" s="63">
        <v>104</v>
      </c>
      <c r="L50" s="64">
        <v>99</v>
      </c>
      <c r="M50" s="64">
        <v>94</v>
      </c>
      <c r="N50" s="64">
        <v>78</v>
      </c>
      <c r="O50" s="65">
        <v>78</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472</v>
      </c>
      <c r="M51" s="64" t="s">
        <v>472</v>
      </c>
      <c r="N51" s="64" t="s">
        <v>472</v>
      </c>
      <c r="O51" s="65" t="s">
        <v>472</v>
      </c>
      <c r="P51" s="48"/>
      <c r="Q51" s="48"/>
      <c r="R51" s="48"/>
      <c r="S51" s="48"/>
      <c r="T51" s="48"/>
      <c r="U51" s="48"/>
    </row>
    <row r="52" spans="1:21" ht="30.75" customHeight="1">
      <c r="A52" s="48"/>
      <c r="B52" s="1151" t="s">
        <v>19</v>
      </c>
      <c r="C52" s="1152"/>
      <c r="D52" s="66"/>
      <c r="E52" s="1153" t="s">
        <v>20</v>
      </c>
      <c r="F52" s="1153"/>
      <c r="G52" s="1153"/>
      <c r="H52" s="1153"/>
      <c r="I52" s="1153"/>
      <c r="J52" s="1154"/>
      <c r="K52" s="63">
        <v>2250</v>
      </c>
      <c r="L52" s="64">
        <v>2351</v>
      </c>
      <c r="M52" s="64">
        <v>2435</v>
      </c>
      <c r="N52" s="64">
        <v>2473</v>
      </c>
      <c r="O52" s="65">
        <v>2630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1440</v>
      </c>
      <c r="L53" s="69">
        <v>1285</v>
      </c>
      <c r="M53" s="69">
        <v>1240</v>
      </c>
      <c r="N53" s="69">
        <v>1142</v>
      </c>
      <c r="O53" s="70">
        <v>1048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J25" zoomScaleSheetLayoutView="100" workbookViewId="0">
      <selection activeCell="B1" sqref="B1:DI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67" t="s">
        <v>24</v>
      </c>
      <c r="C41" s="1168"/>
      <c r="D41" s="81"/>
      <c r="E41" s="1173" t="s">
        <v>25</v>
      </c>
      <c r="F41" s="1173"/>
      <c r="G41" s="1173"/>
      <c r="H41" s="1174"/>
      <c r="I41" s="82">
        <v>25045</v>
      </c>
      <c r="J41" s="83">
        <v>25166</v>
      </c>
      <c r="K41" s="83">
        <v>24777</v>
      </c>
      <c r="L41" s="83">
        <v>24636</v>
      </c>
      <c r="M41" s="84">
        <v>25127</v>
      </c>
    </row>
    <row r="42" spans="2:13" ht="27.75" customHeight="1">
      <c r="B42" s="1169"/>
      <c r="C42" s="1170"/>
      <c r="D42" s="85"/>
      <c r="E42" s="1175" t="s">
        <v>26</v>
      </c>
      <c r="F42" s="1175"/>
      <c r="G42" s="1175"/>
      <c r="H42" s="1176"/>
      <c r="I42" s="86">
        <v>569</v>
      </c>
      <c r="J42" s="87">
        <v>460</v>
      </c>
      <c r="K42" s="87">
        <v>361</v>
      </c>
      <c r="L42" s="87">
        <v>297</v>
      </c>
      <c r="M42" s="88">
        <v>255</v>
      </c>
    </row>
    <row r="43" spans="2:13" ht="27.75" customHeight="1">
      <c r="B43" s="1169"/>
      <c r="C43" s="1170"/>
      <c r="D43" s="85"/>
      <c r="E43" s="1175" t="s">
        <v>27</v>
      </c>
      <c r="F43" s="1175"/>
      <c r="G43" s="1175"/>
      <c r="H43" s="1176"/>
      <c r="I43" s="86">
        <v>7742</v>
      </c>
      <c r="J43" s="87">
        <v>8435</v>
      </c>
      <c r="K43" s="87">
        <v>8972</v>
      </c>
      <c r="L43" s="87">
        <v>9083</v>
      </c>
      <c r="M43" s="88">
        <v>8593</v>
      </c>
    </row>
    <row r="44" spans="2:13" ht="27.75" customHeight="1">
      <c r="B44" s="1169"/>
      <c r="C44" s="1170"/>
      <c r="D44" s="85"/>
      <c r="E44" s="1175" t="s">
        <v>28</v>
      </c>
      <c r="F44" s="1175"/>
      <c r="G44" s="1175"/>
      <c r="H44" s="1176"/>
      <c r="I44" s="86" t="s">
        <v>472</v>
      </c>
      <c r="J44" s="87" t="s">
        <v>472</v>
      </c>
      <c r="K44" s="87" t="s">
        <v>472</v>
      </c>
      <c r="L44" s="87">
        <v>62</v>
      </c>
      <c r="M44" s="88">
        <v>62</v>
      </c>
    </row>
    <row r="45" spans="2:13" ht="27.75" customHeight="1">
      <c r="B45" s="1169"/>
      <c r="C45" s="1170"/>
      <c r="D45" s="85"/>
      <c r="E45" s="1175" t="s">
        <v>29</v>
      </c>
      <c r="F45" s="1175"/>
      <c r="G45" s="1175"/>
      <c r="H45" s="1176"/>
      <c r="I45" s="86">
        <v>3447</v>
      </c>
      <c r="J45" s="87">
        <v>3273</v>
      </c>
      <c r="K45" s="87">
        <v>3252</v>
      </c>
      <c r="L45" s="87">
        <v>3216</v>
      </c>
      <c r="M45" s="88">
        <v>3211</v>
      </c>
    </row>
    <row r="46" spans="2:13" ht="27.75" customHeight="1">
      <c r="B46" s="1169"/>
      <c r="C46" s="1170"/>
      <c r="D46" s="85"/>
      <c r="E46" s="1175" t="s">
        <v>30</v>
      </c>
      <c r="F46" s="1175"/>
      <c r="G46" s="1175"/>
      <c r="H46" s="1176"/>
      <c r="I46" s="86">
        <v>210</v>
      </c>
      <c r="J46" s="87">
        <v>171</v>
      </c>
      <c r="K46" s="87">
        <v>12</v>
      </c>
      <c r="L46" s="87">
        <v>8</v>
      </c>
      <c r="M46" s="88">
        <v>3</v>
      </c>
    </row>
    <row r="47" spans="2:13" ht="27.75" customHeight="1">
      <c r="B47" s="1169"/>
      <c r="C47" s="1170"/>
      <c r="D47" s="85"/>
      <c r="E47" s="1175" t="s">
        <v>31</v>
      </c>
      <c r="F47" s="1175"/>
      <c r="G47" s="1175"/>
      <c r="H47" s="1176"/>
      <c r="I47" s="86" t="s">
        <v>472</v>
      </c>
      <c r="J47" s="87" t="s">
        <v>472</v>
      </c>
      <c r="K47" s="87" t="s">
        <v>472</v>
      </c>
      <c r="L47" s="87" t="s">
        <v>472</v>
      </c>
      <c r="M47" s="88" t="s">
        <v>472</v>
      </c>
    </row>
    <row r="48" spans="2:13" ht="27.75" customHeight="1">
      <c r="B48" s="1171"/>
      <c r="C48" s="1172"/>
      <c r="D48" s="85"/>
      <c r="E48" s="1175" t="s">
        <v>32</v>
      </c>
      <c r="F48" s="1175"/>
      <c r="G48" s="1175"/>
      <c r="H48" s="1176"/>
      <c r="I48" s="86" t="s">
        <v>472</v>
      </c>
      <c r="J48" s="87" t="s">
        <v>472</v>
      </c>
      <c r="K48" s="87" t="s">
        <v>472</v>
      </c>
      <c r="L48" s="87" t="s">
        <v>472</v>
      </c>
      <c r="M48" s="88" t="s">
        <v>472</v>
      </c>
    </row>
    <row r="49" spans="2:13" ht="27.75" customHeight="1">
      <c r="B49" s="1177" t="s">
        <v>33</v>
      </c>
      <c r="C49" s="1178"/>
      <c r="D49" s="89"/>
      <c r="E49" s="1175" t="s">
        <v>34</v>
      </c>
      <c r="F49" s="1175"/>
      <c r="G49" s="1175"/>
      <c r="H49" s="1176"/>
      <c r="I49" s="86">
        <v>6275</v>
      </c>
      <c r="J49" s="87">
        <v>7179</v>
      </c>
      <c r="K49" s="87">
        <v>7484</v>
      </c>
      <c r="L49" s="87">
        <v>8278</v>
      </c>
      <c r="M49" s="88">
        <v>8870</v>
      </c>
    </row>
    <row r="50" spans="2:13" ht="27.75" customHeight="1">
      <c r="B50" s="1169"/>
      <c r="C50" s="1170"/>
      <c r="D50" s="85"/>
      <c r="E50" s="1175" t="s">
        <v>35</v>
      </c>
      <c r="F50" s="1175"/>
      <c r="G50" s="1175"/>
      <c r="H50" s="1176"/>
      <c r="I50" s="86">
        <v>2528</v>
      </c>
      <c r="J50" s="87">
        <v>2481</v>
      </c>
      <c r="K50" s="87">
        <v>2530</v>
      </c>
      <c r="L50" s="87">
        <v>2505</v>
      </c>
      <c r="M50" s="88">
        <v>2377</v>
      </c>
    </row>
    <row r="51" spans="2:13" ht="27.75" customHeight="1">
      <c r="B51" s="1171"/>
      <c r="C51" s="1172"/>
      <c r="D51" s="85"/>
      <c r="E51" s="1175" t="s">
        <v>36</v>
      </c>
      <c r="F51" s="1175"/>
      <c r="G51" s="1175"/>
      <c r="H51" s="1176"/>
      <c r="I51" s="86">
        <v>22722</v>
      </c>
      <c r="J51" s="87">
        <v>23164</v>
      </c>
      <c r="K51" s="87">
        <v>23560</v>
      </c>
      <c r="L51" s="87">
        <v>23506</v>
      </c>
      <c r="M51" s="88">
        <v>23953</v>
      </c>
    </row>
    <row r="52" spans="2:13" ht="27.75" customHeight="1" thickBot="1">
      <c r="B52" s="1179" t="s">
        <v>37</v>
      </c>
      <c r="C52" s="1180"/>
      <c r="D52" s="90"/>
      <c r="E52" s="1181" t="s">
        <v>38</v>
      </c>
      <c r="F52" s="1181"/>
      <c r="G52" s="1181"/>
      <c r="H52" s="1182"/>
      <c r="I52" s="91">
        <v>5489</v>
      </c>
      <c r="J52" s="92">
        <v>4680</v>
      </c>
      <c r="K52" s="92">
        <v>3800</v>
      </c>
      <c r="L52" s="92">
        <v>3013</v>
      </c>
      <c r="M52" s="93">
        <v>2050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84999</v>
      </c>
      <c r="E3" s="116"/>
      <c r="F3" s="117">
        <v>78670</v>
      </c>
      <c r="G3" s="118"/>
      <c r="H3" s="119"/>
    </row>
    <row r="4" spans="1:8">
      <c r="A4" s="120"/>
      <c r="B4" s="121"/>
      <c r="C4" s="122"/>
      <c r="D4" s="123">
        <v>43954</v>
      </c>
      <c r="E4" s="124"/>
      <c r="F4" s="125">
        <v>38094</v>
      </c>
      <c r="G4" s="126"/>
      <c r="H4" s="127"/>
    </row>
    <row r="5" spans="1:8">
      <c r="A5" s="108" t="s">
        <v>505</v>
      </c>
      <c r="B5" s="113"/>
      <c r="C5" s="114"/>
      <c r="D5" s="115">
        <v>82598</v>
      </c>
      <c r="E5" s="116"/>
      <c r="F5" s="117">
        <v>67201</v>
      </c>
      <c r="G5" s="118"/>
      <c r="H5" s="119"/>
    </row>
    <row r="6" spans="1:8">
      <c r="A6" s="120"/>
      <c r="B6" s="121"/>
      <c r="C6" s="122"/>
      <c r="D6" s="123">
        <v>45690</v>
      </c>
      <c r="E6" s="124"/>
      <c r="F6" s="125">
        <v>35210</v>
      </c>
      <c r="G6" s="126"/>
      <c r="H6" s="127"/>
    </row>
    <row r="7" spans="1:8">
      <c r="A7" s="108" t="s">
        <v>506</v>
      </c>
      <c r="B7" s="113"/>
      <c r="C7" s="114"/>
      <c r="D7" s="115">
        <v>73717</v>
      </c>
      <c r="E7" s="116"/>
      <c r="F7" s="117">
        <v>75709</v>
      </c>
      <c r="G7" s="118"/>
      <c r="H7" s="119"/>
    </row>
    <row r="8" spans="1:8">
      <c r="A8" s="120"/>
      <c r="B8" s="121"/>
      <c r="C8" s="122"/>
      <c r="D8" s="123">
        <v>45329</v>
      </c>
      <c r="E8" s="124"/>
      <c r="F8" s="125">
        <v>35212</v>
      </c>
      <c r="G8" s="126"/>
      <c r="H8" s="127"/>
    </row>
    <row r="9" spans="1:8">
      <c r="A9" s="108" t="s">
        <v>507</v>
      </c>
      <c r="B9" s="113"/>
      <c r="C9" s="114"/>
      <c r="D9" s="115">
        <v>86916</v>
      </c>
      <c r="E9" s="116"/>
      <c r="F9" s="117">
        <v>90961</v>
      </c>
      <c r="G9" s="118"/>
      <c r="H9" s="119"/>
    </row>
    <row r="10" spans="1:8">
      <c r="A10" s="120"/>
      <c r="B10" s="121"/>
      <c r="C10" s="122"/>
      <c r="D10" s="123">
        <v>46895</v>
      </c>
      <c r="E10" s="124"/>
      <c r="F10" s="125">
        <v>37720</v>
      </c>
      <c r="G10" s="126"/>
      <c r="H10" s="127"/>
    </row>
    <row r="11" spans="1:8">
      <c r="A11" s="108" t="s">
        <v>508</v>
      </c>
      <c r="B11" s="113"/>
      <c r="C11" s="114"/>
      <c r="D11" s="115">
        <v>88408</v>
      </c>
      <c r="E11" s="116"/>
      <c r="F11" s="117">
        <v>106614</v>
      </c>
      <c r="G11" s="118"/>
      <c r="H11" s="119"/>
    </row>
    <row r="12" spans="1:8">
      <c r="A12" s="120"/>
      <c r="B12" s="121"/>
      <c r="C12" s="128"/>
      <c r="D12" s="123">
        <v>60251</v>
      </c>
      <c r="E12" s="124"/>
      <c r="F12" s="125">
        <v>45545</v>
      </c>
      <c r="G12" s="126"/>
      <c r="H12" s="127"/>
    </row>
    <row r="13" spans="1:8">
      <c r="A13" s="108"/>
      <c r="B13" s="113"/>
      <c r="C13" s="129"/>
      <c r="D13" s="130">
        <v>83328</v>
      </c>
      <c r="E13" s="131"/>
      <c r="F13" s="132">
        <v>83831</v>
      </c>
      <c r="G13" s="133"/>
      <c r="H13" s="119"/>
    </row>
    <row r="14" spans="1:8">
      <c r="A14" s="120"/>
      <c r="B14" s="121"/>
      <c r="C14" s="122"/>
      <c r="D14" s="123">
        <v>48424</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2.86</v>
      </c>
      <c r="C19" s="134">
        <f>ROUND(VALUE(SUBSTITUTE(実質収支比率等に係る経年分析!G$48,"▲","-")),2)</f>
        <v>2.73</v>
      </c>
      <c r="D19" s="134">
        <f>ROUND(VALUE(SUBSTITUTE(実質収支比率等に係る経年分析!H$48,"▲","-")),2)</f>
        <v>3.06</v>
      </c>
      <c r="E19" s="134">
        <f>ROUND(VALUE(SUBSTITUTE(実質収支比率等に係る経年分析!I$48,"▲","-")),2)</f>
        <v>3.19</v>
      </c>
      <c r="F19" s="134">
        <f>ROUND(VALUE(SUBSTITUTE(実質収支比率等に係る経年分析!J$48,"▲","-")),2)</f>
        <v>3.01</v>
      </c>
    </row>
    <row r="20" spans="1:11">
      <c r="A20" s="134" t="s">
        <v>43</v>
      </c>
      <c r="B20" s="134">
        <f>ROUND(VALUE(SUBSTITUTE(実質収支比率等に係る経年分析!F$47,"▲","-")),2)</f>
        <v>17.09</v>
      </c>
      <c r="C20" s="134">
        <f>ROUND(VALUE(SUBSTITUTE(実質収支比率等に係る経年分析!G$47,"▲","-")),2)</f>
        <v>21.76</v>
      </c>
      <c r="D20" s="134">
        <f>ROUND(VALUE(SUBSTITUTE(実質収支比率等に係る経年分析!H$47,"▲","-")),2)</f>
        <v>23.01</v>
      </c>
      <c r="E20" s="134">
        <f>ROUND(VALUE(SUBSTITUTE(実質収支比率等に係る経年分析!I$47,"▲","-")),2)</f>
        <v>25.53</v>
      </c>
      <c r="F20" s="134">
        <f>ROUND(VALUE(SUBSTITUTE(実質収支比率等に係る経年分析!J$47,"▲","-")),2)</f>
        <v>27.21</v>
      </c>
    </row>
    <row r="21" spans="1:11">
      <c r="A21" s="134" t="s">
        <v>44</v>
      </c>
      <c r="B21" s="134">
        <f>IF(ISNUMBER(VALUE(SUBSTITUTE(実質収支比率等に係る経年分析!F$49,"▲","-"))),ROUND(VALUE(SUBSTITUTE(実質収支比率等に係る経年分析!F$49,"▲","-")),2),NA())</f>
        <v>6.19</v>
      </c>
      <c r="C21" s="134">
        <f>IF(ISNUMBER(VALUE(SUBSTITUTE(実質収支比率等に係る経年分析!G$49,"▲","-"))),ROUND(VALUE(SUBSTITUTE(実質収支比率等に係る経年分析!G$49,"▲","-")),2),NA())</f>
        <v>4.54</v>
      </c>
      <c r="D21" s="134">
        <f>IF(ISNUMBER(VALUE(SUBSTITUTE(実質収支比率等に係る経年分析!H$49,"▲","-"))),ROUND(VALUE(SUBSTITUTE(実質収支比率等に係る経年分析!H$49,"▲","-")),2),NA())</f>
        <v>4.33</v>
      </c>
      <c r="E21" s="134">
        <f>IF(ISNUMBER(VALUE(SUBSTITUTE(実質収支比率等に係る経年分析!I$49,"▲","-"))),ROUND(VALUE(SUBSTITUTE(実質収支比率等に係る経年分析!I$49,"▲","-")),2),NA())</f>
        <v>2.6</v>
      </c>
      <c r="F21" s="134">
        <f>IF(ISNUMBER(VALUE(SUBSTITUTE(実質収支比率等に係る経年分析!J$49,"▲","-"))),ROUND(VALUE(SUBSTITUTE(実質収支比率等に係る経年分析!J$49,"▲","-")),2),NA())</f>
        <v>1.41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特定環境保全公共下水道事業特別会計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臼杵石仏特別会計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地域情報化推進事業特別会計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1.05</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0.57999999999999996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1.1299999999999999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2250</v>
      </c>
      <c r="E42" s="136"/>
      <c r="F42" s="136"/>
      <c r="G42" s="136">
        <f>'実質公債費比率（分子）の構造'!L$52</f>
        <v>2351</v>
      </c>
      <c r="H42" s="136"/>
      <c r="I42" s="136"/>
      <c r="J42" s="136">
        <f>'実質公債費比率（分子）の構造'!M$52</f>
        <v>2435</v>
      </c>
      <c r="K42" s="136"/>
      <c r="L42" s="136"/>
      <c r="M42" s="136">
        <f>'実質公債費比率（分子）の構造'!N$52</f>
        <v>2473</v>
      </c>
      <c r="N42" s="136"/>
      <c r="O42" s="136"/>
      <c r="P42" s="136">
        <f>'実質公債費比率（分子）の構造'!O$52</f>
        <v>2630</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104</v>
      </c>
      <c r="C44" s="136"/>
      <c r="D44" s="136"/>
      <c r="E44" s="136">
        <f>'実質公債費比率（分子）の構造'!L$50</f>
        <v>99</v>
      </c>
      <c r="F44" s="136"/>
      <c r="G44" s="136"/>
      <c r="H44" s="136">
        <f>'実質公債費比率（分子）の構造'!M$50</f>
        <v>94</v>
      </c>
      <c r="I44" s="136"/>
      <c r="J44" s="136"/>
      <c r="K44" s="136">
        <f>'実質公債費比率（分子）の構造'!N$50</f>
        <v>78</v>
      </c>
      <c r="L44" s="136"/>
      <c r="M44" s="136"/>
      <c r="N44" s="136">
        <f>'実質公債費比率（分子）の構造'!O$50</f>
        <v>78</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0</v>
      </c>
      <c r="O45" s="136"/>
      <c r="P45" s="136"/>
    </row>
    <row r="46" spans="1:16">
      <c r="A46" s="136" t="s">
        <v>55</v>
      </c>
      <c r="B46" s="136">
        <f>'実質公債費比率（分子）の構造'!K$48</f>
        <v>493</v>
      </c>
      <c r="C46" s="136"/>
      <c r="D46" s="136"/>
      <c r="E46" s="136">
        <f>'実質公債費比率（分子）の構造'!L$48</f>
        <v>598</v>
      </c>
      <c r="F46" s="136"/>
      <c r="G46" s="136"/>
      <c r="H46" s="136">
        <f>'実質公債費比率（分子）の構造'!M$48</f>
        <v>623</v>
      </c>
      <c r="I46" s="136"/>
      <c r="J46" s="136"/>
      <c r="K46" s="136">
        <f>'実質公債費比率（分子）の構造'!N$48</f>
        <v>652</v>
      </c>
      <c r="L46" s="136"/>
      <c r="M46" s="136"/>
      <c r="N46" s="136">
        <f>'実質公債費比率（分子）の構造'!O$48</f>
        <v>661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3093</v>
      </c>
      <c r="C49" s="136"/>
      <c r="D49" s="136"/>
      <c r="E49" s="136">
        <f>'実質公債費比率（分子）の構造'!L$45</f>
        <v>2939</v>
      </c>
      <c r="F49" s="136"/>
      <c r="G49" s="136"/>
      <c r="H49" s="136">
        <f>'実質公債費比率（分子）の構造'!M$45</f>
        <v>2958</v>
      </c>
      <c r="I49" s="136"/>
      <c r="J49" s="136"/>
      <c r="K49" s="136">
        <f>'実質公債費比率（分子）の構造'!N$45</f>
        <v>2885</v>
      </c>
      <c r="L49" s="136"/>
      <c r="M49" s="136"/>
      <c r="N49" s="136">
        <f>'実質公債費比率（分子）の構造'!O$45</f>
        <v>2939</v>
      </c>
      <c r="O49" s="136"/>
      <c r="P49" s="136"/>
    </row>
    <row r="50" spans="1:16">
      <c r="A50" s="136" t="s">
        <v>59</v>
      </c>
      <c r="B50" s="136" t="e">
        <f>NA()</f>
        <v>#N/A</v>
      </c>
      <c r="C50" s="136">
        <f>IF(ISNUMBER('実質公債費比率（分子）の構造'!K$53),'実質公債費比率（分子）の構造'!K$53,NA())</f>
        <v>1440</v>
      </c>
      <c r="D50" s="136" t="e">
        <f>NA()</f>
        <v>#N/A</v>
      </c>
      <c r="E50" s="136" t="e">
        <f>NA()</f>
        <v>#N/A</v>
      </c>
      <c r="F50" s="136">
        <f>IF(ISNUMBER('実質公債費比率（分子）の構造'!L$53),'実質公債費比率（分子）の構造'!L$53,NA())</f>
        <v>1285</v>
      </c>
      <c r="G50" s="136" t="e">
        <f>NA()</f>
        <v>#N/A</v>
      </c>
      <c r="H50" s="136" t="e">
        <f>NA()</f>
        <v>#N/A</v>
      </c>
      <c r="I50" s="136">
        <f>IF(ISNUMBER('実質公債費比率（分子）の構造'!M$53),'実質公債費比率（分子）の構造'!M$53,NA())</f>
        <v>1240</v>
      </c>
      <c r="J50" s="136" t="e">
        <f>NA()</f>
        <v>#N/A</v>
      </c>
      <c r="K50" s="136" t="e">
        <f>NA()</f>
        <v>#N/A</v>
      </c>
      <c r="L50" s="136">
        <f>IF(ISNUMBER('実質公債費比率（分子）の構造'!N$53),'実質公債費比率（分子）の構造'!N$53,NA())</f>
        <v>1142</v>
      </c>
      <c r="M50" s="136" t="e">
        <f>NA()</f>
        <v>#N/A</v>
      </c>
      <c r="N50" s="136" t="e">
        <f>NA()</f>
        <v>#N/A</v>
      </c>
      <c r="O50" s="136">
        <f>IF(ISNUMBER('実質公債費比率（分子）の構造'!O$53),'実質公債費比率（分子）の構造'!O$53,NA())</f>
        <v>1048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22722</v>
      </c>
      <c r="E56" s="135"/>
      <c r="F56" s="135"/>
      <c r="G56" s="135">
        <f>'将来負担比率（分子）の構造'!J$51</f>
        <v>23164</v>
      </c>
      <c r="H56" s="135"/>
      <c r="I56" s="135"/>
      <c r="J56" s="135">
        <f>'将来負担比率（分子）の構造'!K$51</f>
        <v>23560</v>
      </c>
      <c r="K56" s="135"/>
      <c r="L56" s="135"/>
      <c r="M56" s="135">
        <f>'将来負担比率（分子）の構造'!L$51</f>
        <v>23506</v>
      </c>
      <c r="N56" s="135"/>
      <c r="O56" s="135"/>
      <c r="P56" s="135">
        <f>'将来負担比率（分子）の構造'!M$51</f>
        <v>23953</v>
      </c>
    </row>
    <row r="57" spans="1:16">
      <c r="A57" s="135" t="s">
        <v>35</v>
      </c>
      <c r="B57" s="135"/>
      <c r="C57" s="135"/>
      <c r="D57" s="135">
        <f>'将来負担比率（分子）の構造'!I$50</f>
        <v>2528</v>
      </c>
      <c r="E57" s="135"/>
      <c r="F57" s="135"/>
      <c r="G57" s="135">
        <f>'将来負担比率（分子）の構造'!J$50</f>
        <v>2481</v>
      </c>
      <c r="H57" s="135"/>
      <c r="I57" s="135"/>
      <c r="J57" s="135">
        <f>'将来負担比率（分子）の構造'!K$50</f>
        <v>2530</v>
      </c>
      <c r="K57" s="135"/>
      <c r="L57" s="135"/>
      <c r="M57" s="135">
        <f>'将来負担比率（分子）の構造'!L$50</f>
        <v>2505</v>
      </c>
      <c r="N57" s="135"/>
      <c r="O57" s="135"/>
      <c r="P57" s="135">
        <f>'将来負担比率（分子）の構造'!M$50</f>
        <v>2377</v>
      </c>
    </row>
    <row r="58" spans="1:16">
      <c r="A58" s="135" t="s">
        <v>34</v>
      </c>
      <c r="B58" s="135"/>
      <c r="C58" s="135"/>
      <c r="D58" s="135">
        <f>'将来負担比率（分子）の構造'!I$49</f>
        <v>6275</v>
      </c>
      <c r="E58" s="135"/>
      <c r="F58" s="135"/>
      <c r="G58" s="135">
        <f>'将来負担比率（分子）の構造'!J$49</f>
        <v>7179</v>
      </c>
      <c r="H58" s="135"/>
      <c r="I58" s="135"/>
      <c r="J58" s="135">
        <f>'将来負担比率（分子）の構造'!K$49</f>
        <v>7484</v>
      </c>
      <c r="K58" s="135"/>
      <c r="L58" s="135"/>
      <c r="M58" s="135">
        <f>'将来負担比率（分子）の構造'!L$49</f>
        <v>8278</v>
      </c>
      <c r="N58" s="135"/>
      <c r="O58" s="135"/>
      <c r="P58" s="135">
        <f>'将来負担比率（分子）の構造'!M$49</f>
        <v>8870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210</v>
      </c>
      <c r="C61" s="135"/>
      <c r="D61" s="135"/>
      <c r="E61" s="135">
        <f>'将来負担比率（分子）の構造'!J$46</f>
        <v>171</v>
      </c>
      <c r="F61" s="135"/>
      <c r="G61" s="135"/>
      <c r="H61" s="135">
        <f>'将来負担比率（分子）の構造'!K$46</f>
        <v>12</v>
      </c>
      <c r="I61" s="135"/>
      <c r="J61" s="135"/>
      <c r="K61" s="135">
        <f>'将来負担比率（分子）の構造'!L$46</f>
        <v>8</v>
      </c>
      <c r="L61" s="135"/>
      <c r="M61" s="135"/>
      <c r="N61" s="135">
        <f>'将来負担比率（分子）の構造'!M$46</f>
        <v>3</v>
      </c>
      <c r="O61" s="135"/>
      <c r="P61" s="135"/>
    </row>
    <row r="62" spans="1:16">
      <c r="A62" s="135" t="s">
        <v>29</v>
      </c>
      <c r="B62" s="135">
        <f>'将来負担比率（分子）の構造'!I$45</f>
        <v>3447</v>
      </c>
      <c r="C62" s="135"/>
      <c r="D62" s="135"/>
      <c r="E62" s="135">
        <f>'将来負担比率（分子）の構造'!J$45</f>
        <v>3273</v>
      </c>
      <c r="F62" s="135"/>
      <c r="G62" s="135"/>
      <c r="H62" s="135">
        <f>'将来負担比率（分子）の構造'!K$45</f>
        <v>3252</v>
      </c>
      <c r="I62" s="135"/>
      <c r="J62" s="135"/>
      <c r="K62" s="135">
        <f>'将来負担比率（分子）の構造'!L$45</f>
        <v>3216</v>
      </c>
      <c r="L62" s="135"/>
      <c r="M62" s="135"/>
      <c r="N62" s="135">
        <f>'将来負担比率（分子）の構造'!M$45</f>
        <v>3211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62</v>
      </c>
      <c r="L63" s="135"/>
      <c r="M63" s="135"/>
      <c r="N63" s="135">
        <f>'将来負担比率（分子）の構造'!M$44</f>
        <v>62</v>
      </c>
      <c r="O63" s="135"/>
      <c r="P63" s="135"/>
    </row>
    <row r="64" spans="1:16">
      <c r="A64" s="135" t="s">
        <v>27</v>
      </c>
      <c r="B64" s="135">
        <f>'将来負担比率（分子）の構造'!I$43</f>
        <v>7742</v>
      </c>
      <c r="C64" s="135"/>
      <c r="D64" s="135"/>
      <c r="E64" s="135">
        <f>'将来負担比率（分子）の構造'!J$43</f>
        <v>8435</v>
      </c>
      <c r="F64" s="135"/>
      <c r="G64" s="135"/>
      <c r="H64" s="135">
        <f>'将来負担比率（分子）の構造'!K$43</f>
        <v>8972</v>
      </c>
      <c r="I64" s="135"/>
      <c r="J64" s="135"/>
      <c r="K64" s="135">
        <f>'将来負担比率（分子）の構造'!L$43</f>
        <v>9083</v>
      </c>
      <c r="L64" s="135"/>
      <c r="M64" s="135"/>
      <c r="N64" s="135">
        <f>'将来負担比率（分子）の構造'!M$43</f>
        <v>8593</v>
      </c>
      <c r="O64" s="135"/>
      <c r="P64" s="135"/>
    </row>
    <row r="65" spans="1:16">
      <c r="A65" s="135" t="s">
        <v>26</v>
      </c>
      <c r="B65" s="135">
        <f>'将来負担比率（分子）の構造'!I$42</f>
        <v>569</v>
      </c>
      <c r="C65" s="135"/>
      <c r="D65" s="135"/>
      <c r="E65" s="135">
        <f>'将来負担比率（分子）の構造'!J$42</f>
        <v>460</v>
      </c>
      <c r="F65" s="135"/>
      <c r="G65" s="135"/>
      <c r="H65" s="135">
        <f>'将来負担比率（分子）の構造'!K$42</f>
        <v>361</v>
      </c>
      <c r="I65" s="135"/>
      <c r="J65" s="135"/>
      <c r="K65" s="135">
        <f>'将来負担比率（分子）の構造'!L$42</f>
        <v>297</v>
      </c>
      <c r="L65" s="135"/>
      <c r="M65" s="135"/>
      <c r="N65" s="135">
        <f>'将来負担比率（分子）の構造'!M$42</f>
        <v>255</v>
      </c>
      <c r="O65" s="135"/>
      <c r="P65" s="135"/>
    </row>
    <row r="66" spans="1:16">
      <c r="A66" s="135" t="s">
        <v>25</v>
      </c>
      <c r="B66" s="135">
        <f>'将来負担比率（分子）の構造'!I$41</f>
        <v>25045</v>
      </c>
      <c r="C66" s="135"/>
      <c r="D66" s="135"/>
      <c r="E66" s="135">
        <f>'将来負担比率（分子）の構造'!J$41</f>
        <v>25166</v>
      </c>
      <c r="F66" s="135"/>
      <c r="G66" s="135"/>
      <c r="H66" s="135">
        <f>'将来負担比率（分子）の構造'!K$41</f>
        <v>24777</v>
      </c>
      <c r="I66" s="135"/>
      <c r="J66" s="135"/>
      <c r="K66" s="135">
        <f>'将来負担比率（分子）の構造'!L$41</f>
        <v>24636</v>
      </c>
      <c r="L66" s="135"/>
      <c r="M66" s="135"/>
      <c r="N66" s="135">
        <f>'将来負担比率（分子）の構造'!M$41</f>
        <v>25127</v>
      </c>
      <c r="O66" s="135"/>
      <c r="P66" s="135"/>
    </row>
    <row r="67" spans="1:16">
      <c r="A67" s="135" t="s">
        <v>63</v>
      </c>
      <c r="B67" s="135" t="e">
        <f>NA()</f>
        <v>#N/A</v>
      </c>
      <c r="C67" s="135">
        <f>IF(ISNUMBER('将来負担比率（分子）の構造'!I$52), IF('将来負担比率（分子）の構造'!I$52 &lt; 0, 0, '将来負担比率（分子）の構造'!I$52), NA())</f>
        <v>5489</v>
      </c>
      <c r="D67" s="135" t="e">
        <f>NA()</f>
        <v>#N/A</v>
      </c>
      <c r="E67" s="135" t="e">
        <f>NA()</f>
        <v>#N/A</v>
      </c>
      <c r="F67" s="135">
        <f>IF(ISNUMBER('将来負担比率（分子）の構造'!J$52), IF('将来負担比率（分子）の構造'!J$52 &lt; 0, 0, '将来負担比率（分子）の構造'!J$52), NA())</f>
        <v>4680</v>
      </c>
      <c r="G67" s="135" t="e">
        <f>NA()</f>
        <v>#N/A</v>
      </c>
      <c r="H67" s="135" t="e">
        <f>NA()</f>
        <v>#N/A</v>
      </c>
      <c r="I67" s="135">
        <f>IF(ISNUMBER('将来負担比率（分子）の構造'!K$52), IF('将来負担比率（分子）の構造'!K$52 &lt; 0, 0, '将来負担比率（分子）の構造'!K$52), NA())</f>
        <v>3800</v>
      </c>
      <c r="J67" s="135" t="e">
        <f>NA()</f>
        <v>#N/A</v>
      </c>
      <c r="K67" s="135" t="e">
        <f>NA()</f>
        <v>#N/A</v>
      </c>
      <c r="L67" s="135">
        <f>IF(ISNUMBER('将来負担比率（分子）の構造'!L$52), IF('将来負担比率（分子）の構造'!L$52 &lt; 0, 0, '将来負担比率（分子）の構造'!L$52), NA())</f>
        <v>3013</v>
      </c>
      <c r="M67" s="135" t="e">
        <f>NA()</f>
        <v>#N/A</v>
      </c>
      <c r="N67" s="135" t="e">
        <f>NA()</f>
        <v>#N/A</v>
      </c>
      <c r="O67" s="135">
        <f>IF(ISNUMBER('将来負担比率（分子）の構造'!M$52), IF('将来負担比率（分子）の構造'!M$52 &lt; 0, 0, '将来負担比率（分子）の構造'!M$52), NA())</f>
        <v>2050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2016-06-01T04:16:36Z</cp:lastPrinted>
  <dcterms:created xsi:type="dcterms:W3CDTF">2016-02-15T02:23:27Z</dcterms:created>
  <dcterms:modified xsi:type="dcterms:W3CDTF">2016-06-01T04:16:44Z</dcterms:modified>
</cp:coreProperties>
</file>