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520" windowHeight="12750" activeTab="2"/>
  </bookViews>
  <sheets>
    <sheet name="第12表" sheetId="1" r:id="rId1"/>
    <sheet name="第13表" sheetId="9" r:id="rId2"/>
    <sheet name="第14表" sheetId="3" r:id="rId3"/>
    <sheet name="第15表" sheetId="10" r:id="rId4"/>
    <sheet name="第16表" sheetId="6" r:id="rId5"/>
    <sheet name="第17表" sheetId="11" r:id="rId6"/>
    <sheet name="第18表" sheetId="8" r:id="rId7"/>
  </sheets>
  <definedNames>
    <definedName name="\P" localSheetId="1">第13表!$CS$5:$CS$5</definedName>
    <definedName name="\P">第12表!$CT$5:$CT$5</definedName>
    <definedName name="_xlnm.Print_Area" localSheetId="0">第12表!$A$1:$M$30</definedName>
    <definedName name="_xlnm.Print_Area" localSheetId="1">第13表!$A$1:$L$34</definedName>
    <definedName name="_xlnm.Print_Area" localSheetId="2">第14表!$A$1:$L$34,第14表!$N$1:$AB$34</definedName>
    <definedName name="_xlnm.Print_Area" localSheetId="3">第15表!$A$1:$P$34</definedName>
    <definedName name="_xlnm.Print_Area" localSheetId="4">第16表!$A$1:$I$34</definedName>
    <definedName name="_xlnm.Print_Area" localSheetId="5">第17表!$A$1:$O$30</definedName>
    <definedName name="_xlnm.Print_Area" localSheetId="6">第18表!$A$1:$I$30</definedName>
  </definedNames>
  <calcPr calcId="145621"/>
</workbook>
</file>

<file path=xl/calcChain.xml><?xml version="1.0" encoding="utf-8"?>
<calcChain xmlns="http://schemas.openxmlformats.org/spreadsheetml/2006/main">
  <c r="O11" i="11" l="1"/>
  <c r="J28" i="11"/>
  <c r="J29" i="11"/>
  <c r="J30" i="11"/>
  <c r="J27" i="11"/>
  <c r="J25" i="11"/>
  <c r="J26" i="11"/>
  <c r="J18" i="11"/>
  <c r="J19" i="11"/>
  <c r="J20" i="11"/>
  <c r="J21" i="11"/>
  <c r="J22" i="11"/>
  <c r="J23" i="11"/>
  <c r="J24" i="11"/>
  <c r="J17" i="11"/>
  <c r="J13" i="11"/>
  <c r="D28" i="11"/>
  <c r="D29" i="11"/>
  <c r="D30" i="11"/>
  <c r="D27" i="11"/>
  <c r="D26" i="11"/>
  <c r="D32" i="6"/>
  <c r="D33" i="6"/>
  <c r="D34" i="6"/>
  <c r="D31" i="6"/>
  <c r="D30" i="6"/>
  <c r="E11" i="9" l="1"/>
  <c r="D11" i="8" l="1"/>
  <c r="G11" i="10"/>
  <c r="E13" i="3"/>
  <c r="H11" i="3"/>
  <c r="H14" i="3" s="1"/>
  <c r="D17" i="9"/>
  <c r="D13" i="9"/>
  <c r="G11" i="1" l="1"/>
  <c r="E11" i="1" l="1"/>
  <c r="F11" i="1"/>
  <c r="E11" i="8" l="1"/>
  <c r="F11" i="8"/>
  <c r="G11" i="8"/>
  <c r="H11" i="8"/>
  <c r="I11" i="8"/>
  <c r="E11" i="11"/>
  <c r="F11" i="11"/>
  <c r="G11" i="11"/>
  <c r="H11" i="11"/>
  <c r="I11" i="11"/>
  <c r="K11" i="11"/>
  <c r="L11" i="11"/>
  <c r="M11" i="11"/>
  <c r="N11" i="11"/>
  <c r="D13" i="11"/>
  <c r="D14" i="11"/>
  <c r="J14" i="11"/>
  <c r="D15" i="11"/>
  <c r="J15" i="11"/>
  <c r="D16" i="11"/>
  <c r="J16" i="11"/>
  <c r="D17" i="11"/>
  <c r="D18" i="11"/>
  <c r="D19" i="11"/>
  <c r="D20" i="11"/>
  <c r="D21" i="11"/>
  <c r="D22" i="11"/>
  <c r="D23" i="11"/>
  <c r="D24" i="11"/>
  <c r="D25" i="11"/>
  <c r="E11" i="6"/>
  <c r="E14" i="6" s="1"/>
  <c r="F11" i="6"/>
  <c r="F14" i="6" s="1"/>
  <c r="H11" i="6"/>
  <c r="H14" i="6" s="1"/>
  <c r="I11" i="6"/>
  <c r="I14" i="6" s="1"/>
  <c r="D13" i="6"/>
  <c r="D15" i="6"/>
  <c r="D17" i="6"/>
  <c r="G17" i="6"/>
  <c r="D18" i="6"/>
  <c r="G18" i="6"/>
  <c r="D19" i="6"/>
  <c r="G19" i="6"/>
  <c r="D20" i="6"/>
  <c r="G20" i="6"/>
  <c r="D21" i="6"/>
  <c r="G21" i="6"/>
  <c r="D22" i="6"/>
  <c r="G22" i="6"/>
  <c r="D23" i="6"/>
  <c r="G23" i="6"/>
  <c r="D24" i="6"/>
  <c r="G24" i="6"/>
  <c r="D25" i="6"/>
  <c r="G25" i="6"/>
  <c r="D26" i="6"/>
  <c r="G26" i="6"/>
  <c r="D27" i="6"/>
  <c r="G27" i="6"/>
  <c r="D28" i="6"/>
  <c r="G28" i="6"/>
  <c r="D29" i="6"/>
  <c r="G29" i="6"/>
  <c r="G30" i="6"/>
  <c r="G32" i="6"/>
  <c r="G33" i="6"/>
  <c r="G34" i="6"/>
  <c r="F11" i="10"/>
  <c r="F14" i="10" s="1"/>
  <c r="G14" i="10"/>
  <c r="H11" i="10"/>
  <c r="H14" i="10" s="1"/>
  <c r="I11" i="10"/>
  <c r="I14" i="10" s="1"/>
  <c r="J11" i="10"/>
  <c r="J14" i="10" s="1"/>
  <c r="K11" i="10"/>
  <c r="K14" i="10" s="1"/>
  <c r="L11" i="10"/>
  <c r="L14" i="10" s="1"/>
  <c r="M11" i="10"/>
  <c r="M14" i="10" s="1"/>
  <c r="N11" i="10"/>
  <c r="N14" i="10" s="1"/>
  <c r="O11" i="10"/>
  <c r="O14" i="10" s="1"/>
  <c r="P11" i="10"/>
  <c r="P14" i="10" s="1"/>
  <c r="E13" i="10"/>
  <c r="D13" i="10" s="1"/>
  <c r="E15" i="10"/>
  <c r="D15" i="10" s="1"/>
  <c r="E17" i="10"/>
  <c r="D17" i="10" s="1"/>
  <c r="E18" i="10"/>
  <c r="D18" i="10" s="1"/>
  <c r="E19" i="10"/>
  <c r="D19" i="10" s="1"/>
  <c r="E20" i="10"/>
  <c r="D20" i="10" s="1"/>
  <c r="E21" i="10"/>
  <c r="D21" i="10" s="1"/>
  <c r="E22" i="10"/>
  <c r="D22" i="10" s="1"/>
  <c r="E23" i="10"/>
  <c r="D23" i="10" s="1"/>
  <c r="E24" i="10"/>
  <c r="D24" i="10" s="1"/>
  <c r="E25" i="10"/>
  <c r="D25" i="10" s="1"/>
  <c r="E26" i="10"/>
  <c r="D26" i="10" s="1"/>
  <c r="E27" i="10"/>
  <c r="D27" i="10" s="1"/>
  <c r="E28" i="10"/>
  <c r="D28" i="10" s="1"/>
  <c r="E29" i="10"/>
  <c r="D29" i="10" s="1"/>
  <c r="E30" i="10"/>
  <c r="D30" i="10" s="1"/>
  <c r="E31" i="10"/>
  <c r="D31" i="10" s="1"/>
  <c r="E32" i="10"/>
  <c r="D32" i="10" s="1"/>
  <c r="E33" i="10"/>
  <c r="D33" i="10" s="1"/>
  <c r="E34" i="10"/>
  <c r="D34" i="10" s="1"/>
  <c r="I11" i="3"/>
  <c r="I14" i="3" s="1"/>
  <c r="K11" i="3"/>
  <c r="K14" i="3" s="1"/>
  <c r="L11" i="3"/>
  <c r="L14" i="3" s="1"/>
  <c r="O11" i="3"/>
  <c r="O14" i="3" s="1"/>
  <c r="P11" i="3"/>
  <c r="P14" i="3" s="1"/>
  <c r="R11" i="3"/>
  <c r="R14" i="3" s="1"/>
  <c r="S11" i="3"/>
  <c r="S14" i="3" s="1"/>
  <c r="U11" i="3"/>
  <c r="U14" i="3" s="1"/>
  <c r="V11" i="3"/>
  <c r="V14" i="3" s="1"/>
  <c r="X11" i="3"/>
  <c r="X14" i="3" s="1"/>
  <c r="Y11" i="3"/>
  <c r="Y14" i="3" s="1"/>
  <c r="F13" i="3"/>
  <c r="D13" i="3" s="1"/>
  <c r="G13" i="3"/>
  <c r="J13" i="3"/>
  <c r="N13" i="3"/>
  <c r="Q13" i="3"/>
  <c r="T13" i="3"/>
  <c r="W13" i="3"/>
  <c r="E15" i="3"/>
  <c r="F15" i="3"/>
  <c r="D15" i="3" s="1"/>
  <c r="G15" i="3"/>
  <c r="J15" i="3"/>
  <c r="N15" i="3"/>
  <c r="Q15" i="3"/>
  <c r="T15" i="3"/>
  <c r="W15" i="3"/>
  <c r="E17" i="3"/>
  <c r="F17" i="3"/>
  <c r="G17" i="3"/>
  <c r="J17" i="3"/>
  <c r="N17" i="3"/>
  <c r="Q17" i="3"/>
  <c r="T17" i="3"/>
  <c r="W17" i="3"/>
  <c r="E18" i="3"/>
  <c r="F18" i="3"/>
  <c r="G18" i="3"/>
  <c r="J18" i="3"/>
  <c r="N18" i="3"/>
  <c r="Q18" i="3"/>
  <c r="T18" i="3"/>
  <c r="W18" i="3"/>
  <c r="E19" i="3"/>
  <c r="F19" i="3"/>
  <c r="G19" i="3"/>
  <c r="J19" i="3"/>
  <c r="N19" i="3"/>
  <c r="Q19" i="3"/>
  <c r="T19" i="3"/>
  <c r="W19" i="3"/>
  <c r="E20" i="3"/>
  <c r="F20" i="3"/>
  <c r="G20" i="3"/>
  <c r="J20" i="3"/>
  <c r="N20" i="3"/>
  <c r="Q20" i="3"/>
  <c r="T20" i="3"/>
  <c r="W20" i="3"/>
  <c r="E21" i="3"/>
  <c r="F21" i="3"/>
  <c r="G21" i="3"/>
  <c r="J21" i="3"/>
  <c r="N21" i="3"/>
  <c r="Q21" i="3"/>
  <c r="T21" i="3"/>
  <c r="W21" i="3"/>
  <c r="E22" i="3"/>
  <c r="F22" i="3"/>
  <c r="G22" i="3"/>
  <c r="J22" i="3"/>
  <c r="N22" i="3"/>
  <c r="Q22" i="3"/>
  <c r="T22" i="3"/>
  <c r="W22" i="3"/>
  <c r="E23" i="3"/>
  <c r="F23" i="3"/>
  <c r="G23" i="3"/>
  <c r="J23" i="3"/>
  <c r="N23" i="3"/>
  <c r="Q23" i="3"/>
  <c r="T23" i="3"/>
  <c r="W23" i="3"/>
  <c r="E24" i="3"/>
  <c r="F24" i="3"/>
  <c r="G24" i="3"/>
  <c r="J24" i="3"/>
  <c r="N24" i="3"/>
  <c r="Q24" i="3"/>
  <c r="T24" i="3"/>
  <c r="W24" i="3"/>
  <c r="E25" i="3"/>
  <c r="F25" i="3"/>
  <c r="G25" i="3"/>
  <c r="J25" i="3"/>
  <c r="N25" i="3"/>
  <c r="Q25" i="3"/>
  <c r="T25" i="3"/>
  <c r="W25" i="3"/>
  <c r="E26" i="3"/>
  <c r="F26" i="3"/>
  <c r="G26" i="3"/>
  <c r="J26" i="3"/>
  <c r="N26" i="3"/>
  <c r="Q26" i="3"/>
  <c r="T26" i="3"/>
  <c r="W26" i="3"/>
  <c r="E27" i="3"/>
  <c r="F27" i="3"/>
  <c r="G27" i="3"/>
  <c r="J27" i="3"/>
  <c r="N27" i="3"/>
  <c r="Q27" i="3"/>
  <c r="T27" i="3"/>
  <c r="W27" i="3"/>
  <c r="E28" i="3"/>
  <c r="F28" i="3"/>
  <c r="G28" i="3"/>
  <c r="J28" i="3"/>
  <c r="N28" i="3"/>
  <c r="Q28" i="3"/>
  <c r="T28" i="3"/>
  <c r="W28" i="3"/>
  <c r="E29" i="3"/>
  <c r="F29" i="3"/>
  <c r="G29" i="3"/>
  <c r="J29" i="3"/>
  <c r="N29" i="3"/>
  <c r="Q29" i="3"/>
  <c r="T29" i="3"/>
  <c r="W29" i="3"/>
  <c r="E30" i="3"/>
  <c r="F30" i="3"/>
  <c r="G30" i="3"/>
  <c r="J30" i="3"/>
  <c r="N30" i="3"/>
  <c r="Q30" i="3"/>
  <c r="T30" i="3"/>
  <c r="W30" i="3"/>
  <c r="E31" i="3"/>
  <c r="F31" i="3"/>
  <c r="G31" i="3"/>
  <c r="J31" i="3"/>
  <c r="N31" i="3"/>
  <c r="Q31" i="3"/>
  <c r="T31" i="3"/>
  <c r="W31" i="3"/>
  <c r="E32" i="3"/>
  <c r="F32" i="3"/>
  <c r="G32" i="3"/>
  <c r="J32" i="3"/>
  <c r="N32" i="3"/>
  <c r="Q32" i="3"/>
  <c r="T32" i="3"/>
  <c r="W32" i="3"/>
  <c r="E33" i="3"/>
  <c r="F33" i="3"/>
  <c r="G33" i="3"/>
  <c r="J33" i="3"/>
  <c r="N33" i="3"/>
  <c r="Q33" i="3"/>
  <c r="T33" i="3"/>
  <c r="W33" i="3"/>
  <c r="E34" i="3"/>
  <c r="F34" i="3"/>
  <c r="G34" i="3"/>
  <c r="J34" i="3"/>
  <c r="N34" i="3"/>
  <c r="Q34" i="3"/>
  <c r="T34" i="3"/>
  <c r="W34" i="3"/>
  <c r="F11" i="9"/>
  <c r="G11" i="9"/>
  <c r="H11" i="9"/>
  <c r="I11" i="9"/>
  <c r="J11" i="9"/>
  <c r="K11" i="9"/>
  <c r="L11" i="9"/>
  <c r="D15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H11" i="1"/>
  <c r="I11" i="1"/>
  <c r="K11" i="1"/>
  <c r="L11" i="1"/>
  <c r="M11" i="1"/>
  <c r="J13" i="1"/>
  <c r="D14" i="1"/>
  <c r="J14" i="1"/>
  <c r="D15" i="1"/>
  <c r="J15" i="1"/>
  <c r="D16" i="1"/>
  <c r="J16" i="1"/>
  <c r="D17" i="1"/>
  <c r="J17" i="1"/>
  <c r="D18" i="1"/>
  <c r="J18" i="1"/>
  <c r="D19" i="1"/>
  <c r="J19" i="1"/>
  <c r="D20" i="1"/>
  <c r="J20" i="1"/>
  <c r="D21" i="1"/>
  <c r="J21" i="1"/>
  <c r="D22" i="1"/>
  <c r="J22" i="1"/>
  <c r="D23" i="1"/>
  <c r="J23" i="1"/>
  <c r="D24" i="1"/>
  <c r="J24" i="1"/>
  <c r="D25" i="1"/>
  <c r="J25" i="1"/>
  <c r="D26" i="1"/>
  <c r="J26" i="1"/>
  <c r="D27" i="1"/>
  <c r="J27" i="1"/>
  <c r="D28" i="1"/>
  <c r="J28" i="1"/>
  <c r="D29" i="1"/>
  <c r="J29" i="1"/>
  <c r="D30" i="1"/>
  <c r="J30" i="1"/>
  <c r="G11" i="6" l="1"/>
  <c r="D11" i="9"/>
  <c r="J11" i="11"/>
  <c r="G14" i="6"/>
  <c r="E14" i="3"/>
  <c r="F11" i="3"/>
  <c r="D11" i="11"/>
  <c r="D14" i="6"/>
  <c r="D11" i="6"/>
  <c r="E11" i="10"/>
  <c r="D11" i="10" s="1"/>
  <c r="E14" i="10"/>
  <c r="D14" i="10" s="1"/>
  <c r="W11" i="3"/>
  <c r="T11" i="3"/>
  <c r="D18" i="3"/>
  <c r="Q11" i="3"/>
  <c r="Q14" i="3"/>
  <c r="N11" i="3"/>
  <c r="T14" i="3"/>
  <c r="N14" i="3"/>
  <c r="W14" i="3"/>
  <c r="D30" i="3"/>
  <c r="D22" i="3"/>
  <c r="J14" i="3"/>
  <c r="F14" i="3"/>
  <c r="D17" i="3"/>
  <c r="D33" i="3"/>
  <c r="D32" i="3"/>
  <c r="D28" i="3"/>
  <c r="D27" i="3"/>
  <c r="D24" i="3"/>
  <c r="D20" i="3"/>
  <c r="D19" i="3"/>
  <c r="J11" i="3"/>
  <c r="D29" i="3"/>
  <c r="D34" i="3"/>
  <c r="D31" i="3"/>
  <c r="D26" i="3"/>
  <c r="D25" i="3"/>
  <c r="D23" i="3"/>
  <c r="D21" i="3"/>
  <c r="G11" i="3"/>
  <c r="G14" i="3"/>
  <c r="E11" i="3"/>
  <c r="D14" i="9"/>
  <c r="J11" i="1"/>
  <c r="D14" i="3" l="1"/>
  <c r="D11" i="3"/>
  <c r="D13" i="1"/>
  <c r="D11" i="1" l="1"/>
</calcChain>
</file>

<file path=xl/sharedStrings.xml><?xml version="1.0" encoding="utf-8"?>
<sst xmlns="http://schemas.openxmlformats.org/spreadsheetml/2006/main" count="315" uniqueCount="165">
  <si>
    <t>　</t>
  </si>
  <si>
    <t>区    分</t>
  </si>
  <si>
    <t>計</t>
  </si>
  <si>
    <t xml:space="preserve"> 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</si>
  <si>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</si>
  <si>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</si>
  <si>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</si>
  <si>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</si>
  <si>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</si>
  <si>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</si>
  <si>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</si>
  <si>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</si>
  <si>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</si>
  <si>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</si>
  <si>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</si>
  <si>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</si>
  <si>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</si>
  <si>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</si>
  <si>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</si>
  <si>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</si>
  <si>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</si>
  <si>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</si>
  <si>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</si>
  <si>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</si>
  <si>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</si>
  <si>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休      職</t>
  </si>
  <si>
    <t xml:space="preserve"> 産 休 代 替 教 職 員</t>
    <phoneticPr fontId="1"/>
  </si>
  <si>
    <t>総　　　　数</t>
    <rPh sb="0" eb="6">
      <t>ソウスウ</t>
    </rPh>
    <phoneticPr fontId="1"/>
  </si>
  <si>
    <t>育児休業代替教員</t>
    <phoneticPr fontId="1"/>
  </si>
  <si>
    <t>学校栄養職員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</si>
  <si>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</si>
  <si>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</si>
  <si>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</si>
  <si>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</si>
  <si>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</si>
  <si>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</si>
  <si>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</si>
  <si>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</si>
  <si>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</si>
  <si>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</si>
  <si>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</si>
  <si>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</si>
  <si>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九重町</t>
    <phoneticPr fontId="1"/>
  </si>
  <si>
    <t>玖珠町</t>
    <phoneticPr fontId="1"/>
  </si>
  <si>
    <t>豊後高田市</t>
    <phoneticPr fontId="1"/>
  </si>
  <si>
    <t>津久見市</t>
    <phoneticPr fontId="1"/>
  </si>
  <si>
    <t>竹田市</t>
    <phoneticPr fontId="1"/>
  </si>
  <si>
    <t>杵築市</t>
    <phoneticPr fontId="1"/>
  </si>
  <si>
    <t>日出町</t>
    <phoneticPr fontId="1"/>
  </si>
  <si>
    <t>事務職員</t>
    <phoneticPr fontId="1"/>
  </si>
  <si>
    <t>学    級    数</t>
    <phoneticPr fontId="1"/>
  </si>
  <si>
    <t>学　　校　　数</t>
    <phoneticPr fontId="1"/>
  </si>
  <si>
    <t>本 校</t>
  </si>
  <si>
    <t>分 校</t>
  </si>
  <si>
    <t>副校長</t>
    <rPh sb="0" eb="1">
      <t>フク</t>
    </rPh>
    <phoneticPr fontId="1"/>
  </si>
  <si>
    <t>主幹
教諭</t>
    <rPh sb="0" eb="2">
      <t>シュカン</t>
    </rPh>
    <phoneticPr fontId="1"/>
  </si>
  <si>
    <t>指導
教諭</t>
    <rPh sb="0" eb="2">
      <t>シドウ</t>
    </rPh>
    <phoneticPr fontId="1"/>
  </si>
  <si>
    <t>栄養
教諭</t>
    <rPh sb="0" eb="2">
      <t>エイヨウ</t>
    </rPh>
    <phoneticPr fontId="1"/>
  </si>
  <si>
    <t>左のうち負担法による者
(公  立)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</si>
  <si>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</si>
  <si>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</si>
  <si>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</si>
  <si>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</si>
  <si>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</si>
  <si>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</si>
  <si>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</si>
  <si>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</si>
  <si>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</si>
  <si>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</si>
  <si>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</si>
  <si>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</si>
  <si>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</si>
  <si>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</si>
  <si>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</si>
  <si>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</si>
  <si>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</si>
  <si>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</si>
  <si>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</si>
  <si>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</si>
  <si>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</si>
  <si>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</si>
  <si>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</si>
  <si>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</si>
  <si>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</si>
  <si>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</si>
  <si>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</si>
  <si>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</si>
  <si>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</si>
  <si>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</si>
  <si>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</si>
  <si>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</si>
  <si>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</si>
  <si>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</si>
  <si>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学年別</t>
    <rPh sb="0" eb="3">
      <t>ガクネンベツ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</si>
  <si>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</si>
  <si>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</si>
  <si>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</si>
  <si>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</si>
  <si>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</si>
  <si>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</si>
  <si>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</si>
  <si>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</si>
  <si>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</si>
  <si>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</si>
  <si>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</si>
  <si>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</si>
  <si>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</si>
  <si>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</si>
  <si>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</si>
  <si>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養護
教諭</t>
    <phoneticPr fontId="1"/>
  </si>
  <si>
    <t>…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</si>
  <si>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</si>
  <si>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</si>
  <si>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</si>
  <si>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</si>
  <si>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</si>
  <si>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</si>
  <si>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</si>
  <si>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</si>
  <si>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</si>
  <si>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</si>
  <si>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</si>
  <si>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</si>
  <si>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</si>
  <si>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</si>
  <si>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</si>
  <si>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</si>
  <si>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</si>
  <si>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</si>
  <si>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</si>
  <si>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</si>
  <si>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</si>
  <si>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</si>
  <si>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児　　　　　 童　　　　　 数</t>
    <rPh sb="0" eb="1">
      <t>ジ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</si>
  <si>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</si>
  <si>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</si>
  <si>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</si>
  <si>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</si>
  <si>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区　　分</t>
    <rPh sb="0" eb="1">
      <t>ク</t>
    </rPh>
    <rPh sb="3" eb="4">
      <t>ブン</t>
    </rPh>
    <phoneticPr fontId="6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</si>
  <si>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</si>
  <si>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</si>
  <si>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>結核</t>
    <phoneticPr fontId="1"/>
  </si>
  <si>
    <t>育児
休業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</si>
  <si>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</si>
  <si>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</si>
  <si>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</si>
  <si>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phoneticPr fontId="1"/>
  </si>
  <si>
    <t>学校栄
養職員</t>
    <rPh sb="5" eb="6">
      <t>ショク</t>
    </rPh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</si>
  <si>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</si>
  <si>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</si>
  <si>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第１２表　　学校数及び学級数    (小学校）</t>
    <phoneticPr fontId="1"/>
  </si>
  <si>
    <t>第１３表　　収容人員別学級数    （小学校）</t>
    <phoneticPr fontId="1"/>
  </si>
  <si>
    <t>第１４表　　学年別児童数    （小学校）</t>
    <phoneticPr fontId="1"/>
  </si>
  <si>
    <t>平成27年5月</t>
  </si>
  <si>
    <t>平成28年5月</t>
    <phoneticPr fontId="1"/>
  </si>
  <si>
    <t>平成28年5月</t>
    <phoneticPr fontId="1"/>
  </si>
  <si>
    <t>平成28年5月</t>
    <phoneticPr fontId="1"/>
  </si>
  <si>
    <t>平成28年5月</t>
    <phoneticPr fontId="1"/>
  </si>
  <si>
    <t>平成28年5月</t>
    <phoneticPr fontId="1"/>
  </si>
  <si>
    <t>平成28年5月</t>
    <phoneticPr fontId="1"/>
  </si>
  <si>
    <t>第１５表　　職名別教員数（本務者）　　（小学校）</t>
    <rPh sb="13" eb="16">
      <t>ホンムシャ</t>
    </rPh>
    <phoneticPr fontId="1"/>
  </si>
  <si>
    <r>
      <rPr>
        <sz val="1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養護
</t>
    </r>
    <r>
      <rPr>
        <sz val="1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助教諭</t>
    </r>
    <phoneticPr fontId="1"/>
  </si>
  <si>
    <t>第１６表　　職員数（本務者）　　（小学校）</t>
    <phoneticPr fontId="1"/>
  </si>
  <si>
    <t>第１７表　　本務教員のうち理由別休職等教員数　　（小学校）</t>
    <phoneticPr fontId="1"/>
  </si>
  <si>
    <t>第１８表　　本務教職員のうち産休及び育児休業代替教職員数　　（小学校）</t>
    <rPh sb="16" eb="17">
      <t>オヨ</t>
    </rPh>
    <rPh sb="18" eb="20">
      <t>イクジ</t>
    </rPh>
    <rPh sb="20" eb="22">
      <t>キュウギョウ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</si>
</sst>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"/>
      <name val="明朝体"/>
      <family val="3"/>
      <charset val="128"/>
    </font>
    <font>
      <sz val="13"/>
      <name val="明朝体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</borders>
  <cellStyleXfs count="1">
    <xf numFmtId="3" fontId="0" fillId="2" borderId="0"/>
  </cellStyleXfs>
  <cellXfs count="175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 shrinkToFit="1"/>
    </xf>
    <xf numFmtId="3" fontId="5" fillId="0" borderId="7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distributed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11" xfId="0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distributed" vertical="center" indent="1"/>
    </xf>
    <xf numFmtId="3" fontId="5" fillId="0" borderId="15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5" fillId="0" borderId="14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3" fontId="5" fillId="0" borderId="14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14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distributed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distributed"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center"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/>
    <xf numFmtId="3" fontId="5" fillId="0" borderId="8" xfId="0" applyNumberFormat="1" applyFont="1" applyFill="1" applyBorder="1"/>
    <xf numFmtId="3" fontId="5" fillId="0" borderId="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distributed" vertical="center" indent="1"/>
    </xf>
    <xf numFmtId="3" fontId="5" fillId="0" borderId="33" xfId="0" applyNumberFormat="1" applyFont="1" applyFill="1" applyBorder="1" applyAlignment="1">
      <alignment horizontal="center" vertical="center" wrapText="1" shrinkToFit="1"/>
    </xf>
    <xf numFmtId="3" fontId="5" fillId="0" borderId="25" xfId="0" applyNumberFormat="1" applyFont="1" applyFill="1" applyBorder="1" applyAlignment="1">
      <alignment shrinkToFit="1"/>
    </xf>
    <xf numFmtId="3" fontId="5" fillId="0" borderId="30" xfId="0" applyNumberFormat="1" applyFont="1" applyFill="1" applyBorder="1" applyAlignment="1">
      <alignment shrinkToFit="1"/>
    </xf>
    <xf numFmtId="3" fontId="3" fillId="0" borderId="33" xfId="0" applyNumberFormat="1" applyFont="1" applyFill="1" applyBorder="1" applyAlignment="1">
      <alignment vertical="center" wrapText="1" shrinkToFit="1"/>
    </xf>
    <xf numFmtId="3" fontId="3" fillId="0" borderId="25" xfId="0" applyNumberFormat="1" applyFont="1" applyFill="1" applyBorder="1" applyAlignment="1">
      <alignment shrinkToFit="1"/>
    </xf>
    <xf numFmtId="3" fontId="3" fillId="0" borderId="30" xfId="0" applyNumberFormat="1" applyFont="1" applyFill="1" applyBorder="1" applyAlignment="1">
      <alignment shrinkToFit="1"/>
    </xf>
    <xf numFmtId="3" fontId="5" fillId="0" borderId="25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 wrapText="1" shrinkToFit="1"/>
    </xf>
    <xf numFmtId="3" fontId="0" fillId="0" borderId="25" xfId="0" applyNumberFormat="1" applyFont="1" applyFill="1" applyBorder="1" applyAlignment="1">
      <alignment horizontal="center" vertical="center" shrinkToFit="1"/>
    </xf>
    <xf numFmtId="3" fontId="0" fillId="0" borderId="30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center" vertical="center" shrinkToFit="1"/>
    </xf>
    <xf numFmtId="3" fontId="5" fillId="0" borderId="27" xfId="0" applyNumberFormat="1" applyFont="1" applyFill="1" applyBorder="1" applyAlignment="1">
      <alignment horizontal="center" vertical="center" shrinkToFit="1"/>
    </xf>
    <xf numFmtId="3" fontId="5" fillId="0" borderId="34" xfId="0" applyNumberFormat="1" applyFont="1" applyFill="1" applyBorder="1" applyAlignment="1">
      <alignment horizontal="center" vertical="center" shrinkToFi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 shrinkToFit="1"/>
    </xf>
    <xf numFmtId="3" fontId="3" fillId="0" borderId="25" xfId="0" applyNumberFormat="1" applyFont="1" applyFill="1" applyBorder="1" applyAlignment="1">
      <alignment horizontal="center" vertical="center" shrinkToFit="1"/>
    </xf>
    <xf numFmtId="3" fontId="3" fillId="0" borderId="30" xfId="0" applyNumberFormat="1" applyFont="1" applyFill="1" applyBorder="1" applyAlignment="1">
      <alignment horizontal="center" vertical="center" shrinkToFit="1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5" fillId="0" borderId="33" xfId="0" applyNumberFormat="1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left" vertical="center"/>
    </xf>
    <xf numFmtId="3" fontId="3" fillId="0" borderId="3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0"/>
  <sheetViews>
    <sheetView showGridLines="0" showOutlineSymbols="0" view="pageBreakPreview" topLeftCell="A10" zoomScale="60" zoomScaleNormal="60" workbookViewId="0">
      <selection activeCell="B1" sqref="B1"/>
    </sheetView>
  </sheetViews>
  <sheetFormatPr defaultColWidth="10.69921875" defaultRowHeight="23.1" customHeight="1"/>
  <cols>
    <col min="1" max="1" width="1.69921875" style="32" customWidth="1"/>
    <col min="2" max="2" width="13.796875" style="32" customWidth="1"/>
    <col min="3" max="3" width="1.69921875" style="32" customWidth="1"/>
    <col min="4" max="13" width="10.69921875" style="32" customWidth="1"/>
    <col min="14" max="14" width="10.69921875" style="32"/>
    <col min="15" max="15" width="4.69921875" style="32" customWidth="1"/>
    <col min="16" max="17" width="12.69921875" style="32" customWidth="1"/>
    <col min="18" max="19" width="10.69921875" style="32"/>
    <col min="20" max="23" width="8.69921875" style="32" customWidth="1"/>
    <col min="24" max="24" width="2.69921875" style="32" customWidth="1"/>
    <col min="25" max="32" width="8.69921875" style="32" customWidth="1"/>
    <col min="33" max="33" width="4.69921875" style="32" customWidth="1"/>
    <col min="34" max="34" width="12.69921875" style="32" customWidth="1"/>
    <col min="35" max="35" width="10.69921875" style="32"/>
    <col min="36" max="36" width="4.69921875" style="32" customWidth="1"/>
    <col min="37" max="37" width="12.69921875" style="32" customWidth="1"/>
    <col min="38" max="47" width="6.69921875" style="32" customWidth="1"/>
    <col min="48" max="48" width="9" style="32" customWidth="1"/>
    <col min="49" max="49" width="10.69921875" style="32"/>
    <col min="50" max="50" width="4.69921875" style="32" customWidth="1"/>
    <col min="51" max="51" width="12.69921875" style="32" customWidth="1"/>
    <col min="52" max="54" width="8.69921875" style="32" customWidth="1"/>
    <col min="55" max="61" width="6.69921875" style="32" customWidth="1"/>
    <col min="62" max="62" width="10.69921875" style="32"/>
    <col min="63" max="63" width="4.69921875" style="32" customWidth="1"/>
    <col min="64" max="64" width="12.69921875" style="32" customWidth="1"/>
    <col min="65" max="68" width="10.69921875" style="32"/>
    <col min="69" max="71" width="8.69921875" style="32" customWidth="1"/>
    <col min="72" max="72" width="10.69921875" style="32"/>
    <col min="73" max="73" width="4.69921875" style="32" customWidth="1"/>
    <col min="74" max="74" width="12.69921875" style="32" customWidth="1"/>
    <col min="75" max="75" width="6.69921875" style="32" customWidth="1"/>
    <col min="76" max="76" width="8.69921875" style="32" customWidth="1"/>
    <col min="77" max="77" width="6.69921875" style="32" customWidth="1"/>
    <col min="78" max="80" width="4.69921875" style="32" customWidth="1"/>
    <col min="81" max="81" width="6.69921875" style="32" customWidth="1"/>
    <col min="82" max="82" width="8.69921875" style="32" customWidth="1"/>
    <col min="83" max="83" width="6.69921875" style="32" customWidth="1"/>
    <col min="84" max="86" width="4.69921875" style="32" customWidth="1"/>
    <col min="87" max="87" width="10.69921875" style="32"/>
    <col min="88" max="88" width="4.69921875" style="32" customWidth="1"/>
    <col min="89" max="90" width="12.69921875" style="32" customWidth="1"/>
    <col min="91" max="93" width="10.69921875" style="32"/>
    <col min="94" max="94" width="12.69921875" style="32" customWidth="1"/>
    <col min="95" max="16384" width="10.69921875" style="32"/>
  </cols>
  <sheetData>
    <row r="1" spans="1:98" ht="31.5" customHeight="1">
      <c r="B1" s="1" t="s">
        <v>150</v>
      </c>
    </row>
    <row r="2" spans="1:98" ht="31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CS2" s="32" t="s">
        <v>0</v>
      </c>
    </row>
    <row r="3" spans="1:98" ht="31.5" customHeight="1">
      <c r="A3" s="2"/>
      <c r="B3" s="2"/>
      <c r="C3" s="2"/>
      <c r="D3" s="101" t="s">
        <v>51</v>
      </c>
      <c r="E3" s="102"/>
      <c r="F3" s="102"/>
      <c r="G3" s="102"/>
      <c r="H3" s="102"/>
      <c r="I3" s="103"/>
      <c r="J3" s="101" t="s">
        <v>50</v>
      </c>
      <c r="K3" s="102"/>
      <c r="L3" s="102"/>
      <c r="M3" s="102"/>
      <c r="CS3" s="32" t="s">
        <v>0</v>
      </c>
    </row>
    <row r="4" spans="1:98" ht="31.5" customHeight="1">
      <c r="A4" s="3"/>
      <c r="B4" s="3" t="s">
        <v>3</v>
      </c>
      <c r="C4" s="3"/>
      <c r="D4" s="104"/>
      <c r="E4" s="105"/>
      <c r="F4" s="105"/>
      <c r="G4" s="105"/>
      <c r="H4" s="105"/>
      <c r="I4" s="106"/>
      <c r="J4" s="107"/>
      <c r="K4" s="108"/>
      <c r="L4" s="108"/>
      <c r="M4" s="108"/>
    </row>
    <row r="5" spans="1:98" ht="31.5" customHeight="1">
      <c r="A5" s="97" t="s">
        <v>1</v>
      </c>
      <c r="B5" s="97"/>
      <c r="C5" s="98"/>
      <c r="D5" s="4"/>
      <c r="E5" s="5"/>
      <c r="F5" s="6"/>
      <c r="G5" s="4"/>
      <c r="H5" s="4"/>
      <c r="I5" s="4"/>
      <c r="J5" s="7"/>
      <c r="K5" s="109" t="s">
        <v>144</v>
      </c>
      <c r="L5" s="109" t="s">
        <v>145</v>
      </c>
      <c r="M5" s="112" t="s">
        <v>146</v>
      </c>
      <c r="CS5" s="34" t="s">
        <v>0</v>
      </c>
      <c r="CT5" s="32" t="s">
        <v>0</v>
      </c>
    </row>
    <row r="6" spans="1:98" ht="31.5" customHeight="1">
      <c r="A6" s="3"/>
      <c r="B6" s="3"/>
      <c r="C6" s="8"/>
      <c r="D6" s="9" t="s">
        <v>2</v>
      </c>
      <c r="E6" s="99" t="s">
        <v>52</v>
      </c>
      <c r="F6" s="99" t="s">
        <v>53</v>
      </c>
      <c r="G6" s="10" t="s">
        <v>59</v>
      </c>
      <c r="H6" s="9" t="s">
        <v>60</v>
      </c>
      <c r="I6" s="9" t="s">
        <v>61</v>
      </c>
      <c r="J6" s="11" t="s">
        <v>2</v>
      </c>
      <c r="K6" s="110"/>
      <c r="L6" s="110"/>
      <c r="M6" s="113"/>
      <c r="CT6" s="32" t="s">
        <v>0</v>
      </c>
    </row>
    <row r="7" spans="1:98" ht="31.5" customHeight="1">
      <c r="A7" s="3"/>
      <c r="B7" s="3"/>
      <c r="C7" s="8"/>
      <c r="D7" s="12"/>
      <c r="E7" s="100"/>
      <c r="F7" s="100"/>
      <c r="G7" s="13"/>
      <c r="H7" s="12"/>
      <c r="I7" s="12"/>
      <c r="J7" s="14"/>
      <c r="K7" s="111"/>
      <c r="L7" s="111"/>
      <c r="M7" s="114"/>
      <c r="CT7" s="32" t="s">
        <v>0</v>
      </c>
    </row>
    <row r="8" spans="1:98" ht="31.5" customHeight="1">
      <c r="A8" s="2"/>
      <c r="B8" s="2"/>
      <c r="C8" s="15"/>
      <c r="D8" s="3"/>
      <c r="E8" s="3"/>
      <c r="F8" s="3"/>
      <c r="G8" s="3"/>
      <c r="H8" s="3"/>
      <c r="I8" s="3"/>
      <c r="J8" s="3"/>
      <c r="K8" s="3"/>
      <c r="L8" s="3"/>
      <c r="M8" s="3"/>
    </row>
    <row r="9" spans="1:98" ht="39" customHeight="1">
      <c r="A9" s="16"/>
      <c r="B9" s="16" t="s">
        <v>153</v>
      </c>
      <c r="C9" s="17"/>
      <c r="D9" s="19">
        <v>296</v>
      </c>
      <c r="E9" s="19">
        <v>286</v>
      </c>
      <c r="F9" s="19">
        <v>10</v>
      </c>
      <c r="G9" s="19">
        <v>1</v>
      </c>
      <c r="H9" s="19">
        <v>294</v>
      </c>
      <c r="I9" s="19">
        <v>1</v>
      </c>
      <c r="J9" s="20">
        <v>2882</v>
      </c>
      <c r="K9" s="20">
        <v>2388</v>
      </c>
      <c r="L9" s="19">
        <v>125</v>
      </c>
      <c r="M9" s="19">
        <v>369</v>
      </c>
    </row>
    <row r="10" spans="1:98" ht="22.5" customHeight="1">
      <c r="A10" s="3"/>
      <c r="B10" s="3"/>
      <c r="C10" s="18"/>
      <c r="D10" s="19"/>
      <c r="E10" s="19"/>
      <c r="F10" s="19"/>
      <c r="G10" s="19"/>
      <c r="H10" s="19"/>
      <c r="I10" s="19"/>
      <c r="J10" s="20"/>
      <c r="K10" s="20"/>
      <c r="L10" s="19"/>
      <c r="M10" s="19"/>
    </row>
    <row r="11" spans="1:98" ht="39" customHeight="1">
      <c r="A11" s="16"/>
      <c r="B11" s="16" t="s">
        <v>154</v>
      </c>
      <c r="C11" s="17"/>
      <c r="D11" s="19">
        <f>SUM(E11:F11)</f>
        <v>287</v>
      </c>
      <c r="E11" s="19">
        <f>SUM(E13:E30)</f>
        <v>278</v>
      </c>
      <c r="F11" s="19">
        <f>SUM(F13:F30)</f>
        <v>9</v>
      </c>
      <c r="G11" s="19">
        <f>SUM(G13:G30)</f>
        <v>1</v>
      </c>
      <c r="H11" s="19">
        <f>SUM(H13:H30)</f>
        <v>285</v>
      </c>
      <c r="I11" s="19">
        <f>SUM(I13:I30)</f>
        <v>1</v>
      </c>
      <c r="J11" s="20">
        <f>SUM(K11:M11)</f>
        <v>2829</v>
      </c>
      <c r="K11" s="20">
        <f>SUM(K13:K30)</f>
        <v>2348</v>
      </c>
      <c r="L11" s="19">
        <f>SUM(L13:L30)</f>
        <v>118</v>
      </c>
      <c r="M11" s="19">
        <f>SUM(M13:M30)</f>
        <v>363</v>
      </c>
      <c r="N11" s="35"/>
    </row>
    <row r="12" spans="1:98" ht="31.5" customHeight="1">
      <c r="A12" s="21"/>
      <c r="B12" s="21"/>
      <c r="C12" s="2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35"/>
      <c r="P12" s="36"/>
    </row>
    <row r="13" spans="1:98" ht="45" customHeight="1">
      <c r="A13" s="23"/>
      <c r="B13" s="2" t="s">
        <v>62</v>
      </c>
      <c r="C13" s="24"/>
      <c r="D13" s="19">
        <f t="shared" ref="D13:D26" si="0">SUM(E13:F13)</f>
        <v>61</v>
      </c>
      <c r="E13" s="19">
        <v>60</v>
      </c>
      <c r="F13" s="19">
        <v>1</v>
      </c>
      <c r="G13" s="19">
        <v>1</v>
      </c>
      <c r="H13" s="19">
        <v>60</v>
      </c>
      <c r="I13" s="19">
        <v>0</v>
      </c>
      <c r="J13" s="20">
        <f t="shared" ref="J13:J24" si="1">SUM(K13:M13)</f>
        <v>1025</v>
      </c>
      <c r="K13" s="20">
        <v>892</v>
      </c>
      <c r="L13" s="19">
        <v>8</v>
      </c>
      <c r="M13" s="19">
        <v>125</v>
      </c>
    </row>
    <row r="14" spans="1:98" ht="45" customHeight="1">
      <c r="A14" s="25"/>
      <c r="B14" s="3" t="s">
        <v>63</v>
      </c>
      <c r="C14" s="26"/>
      <c r="D14" s="19">
        <f t="shared" si="0"/>
        <v>16</v>
      </c>
      <c r="E14" s="19">
        <v>15</v>
      </c>
      <c r="F14" s="19">
        <v>1</v>
      </c>
      <c r="G14" s="19">
        <v>0</v>
      </c>
      <c r="H14" s="19">
        <v>15</v>
      </c>
      <c r="I14" s="19">
        <v>1</v>
      </c>
      <c r="J14" s="19">
        <f t="shared" si="1"/>
        <v>228</v>
      </c>
      <c r="K14" s="19">
        <v>195</v>
      </c>
      <c r="L14" s="19">
        <v>2</v>
      </c>
      <c r="M14" s="19">
        <v>31</v>
      </c>
    </row>
    <row r="15" spans="1:98" ht="45" customHeight="1">
      <c r="A15" s="25"/>
      <c r="B15" s="3" t="s">
        <v>64</v>
      </c>
      <c r="C15" s="26"/>
      <c r="D15" s="19">
        <f t="shared" si="0"/>
        <v>22</v>
      </c>
      <c r="E15" s="19">
        <v>22</v>
      </c>
      <c r="F15" s="19">
        <v>0</v>
      </c>
      <c r="G15" s="19">
        <v>0</v>
      </c>
      <c r="H15" s="19">
        <v>22</v>
      </c>
      <c r="I15" s="19">
        <v>0</v>
      </c>
      <c r="J15" s="19">
        <f t="shared" si="1"/>
        <v>220</v>
      </c>
      <c r="K15" s="19">
        <v>187</v>
      </c>
      <c r="L15" s="19">
        <v>8</v>
      </c>
      <c r="M15" s="19">
        <v>25</v>
      </c>
    </row>
    <row r="16" spans="1:98" ht="45" customHeight="1">
      <c r="A16" s="25"/>
      <c r="B16" s="3" t="s">
        <v>65</v>
      </c>
      <c r="C16" s="26"/>
      <c r="D16" s="19">
        <f t="shared" si="0"/>
        <v>18</v>
      </c>
      <c r="E16" s="19">
        <v>18</v>
      </c>
      <c r="F16" s="19">
        <v>0</v>
      </c>
      <c r="G16" s="19">
        <v>0</v>
      </c>
      <c r="H16" s="19">
        <v>18</v>
      </c>
      <c r="I16" s="19">
        <v>0</v>
      </c>
      <c r="J16" s="19">
        <f t="shared" si="1"/>
        <v>187</v>
      </c>
      <c r="K16" s="19">
        <v>157</v>
      </c>
      <c r="L16" s="19">
        <v>1</v>
      </c>
      <c r="M16" s="19">
        <v>29</v>
      </c>
    </row>
    <row r="17" spans="1:13" ht="45" customHeight="1">
      <c r="A17" s="25"/>
      <c r="B17" s="3" t="s">
        <v>66</v>
      </c>
      <c r="C17" s="26"/>
      <c r="D17" s="19">
        <f t="shared" si="0"/>
        <v>28</v>
      </c>
      <c r="E17" s="19">
        <v>26</v>
      </c>
      <c r="F17" s="19">
        <v>2</v>
      </c>
      <c r="G17" s="19">
        <v>0</v>
      </c>
      <c r="H17" s="19">
        <v>28</v>
      </c>
      <c r="I17" s="19">
        <v>0</v>
      </c>
      <c r="J17" s="19">
        <f t="shared" si="1"/>
        <v>190</v>
      </c>
      <c r="K17" s="19">
        <v>155</v>
      </c>
      <c r="L17" s="19">
        <v>16</v>
      </c>
      <c r="M17" s="19">
        <v>19</v>
      </c>
    </row>
    <row r="18" spans="1:13" ht="45" customHeight="1">
      <c r="A18" s="25"/>
      <c r="B18" s="3" t="s">
        <v>67</v>
      </c>
      <c r="C18" s="18"/>
      <c r="D18" s="19">
        <f t="shared" si="0"/>
        <v>13</v>
      </c>
      <c r="E18" s="19">
        <v>13</v>
      </c>
      <c r="F18" s="19">
        <v>0</v>
      </c>
      <c r="G18" s="19">
        <v>0</v>
      </c>
      <c r="H18" s="19">
        <v>13</v>
      </c>
      <c r="I18" s="19">
        <v>0</v>
      </c>
      <c r="J18" s="19">
        <f t="shared" si="1"/>
        <v>107</v>
      </c>
      <c r="K18" s="19">
        <v>82</v>
      </c>
      <c r="L18" s="19">
        <v>7</v>
      </c>
      <c r="M18" s="19">
        <v>18</v>
      </c>
    </row>
    <row r="19" spans="1:13" ht="45" customHeight="1">
      <c r="A19" s="3"/>
      <c r="B19" s="3" t="s">
        <v>68</v>
      </c>
      <c r="C19" s="27"/>
      <c r="D19" s="19">
        <f t="shared" si="0"/>
        <v>11</v>
      </c>
      <c r="E19" s="19">
        <v>11</v>
      </c>
      <c r="F19" s="19">
        <v>0</v>
      </c>
      <c r="G19" s="19">
        <v>0</v>
      </c>
      <c r="H19" s="19">
        <v>11</v>
      </c>
      <c r="I19" s="19">
        <v>0</v>
      </c>
      <c r="J19" s="19">
        <f t="shared" si="1"/>
        <v>34</v>
      </c>
      <c r="K19" s="19">
        <v>30</v>
      </c>
      <c r="L19" s="19">
        <v>1</v>
      </c>
      <c r="M19" s="19">
        <v>3</v>
      </c>
    </row>
    <row r="20" spans="1:13" ht="45" customHeight="1">
      <c r="A20" s="3"/>
      <c r="B20" s="3" t="s">
        <v>69</v>
      </c>
      <c r="C20" s="27"/>
      <c r="D20" s="19">
        <f t="shared" si="0"/>
        <v>12</v>
      </c>
      <c r="E20" s="19">
        <v>12</v>
      </c>
      <c r="F20" s="19">
        <v>0</v>
      </c>
      <c r="G20" s="19">
        <v>0</v>
      </c>
      <c r="H20" s="19">
        <v>12</v>
      </c>
      <c r="I20" s="19">
        <v>0</v>
      </c>
      <c r="J20" s="19">
        <f t="shared" si="1"/>
        <v>73</v>
      </c>
      <c r="K20" s="19">
        <v>49</v>
      </c>
      <c r="L20" s="19">
        <v>11</v>
      </c>
      <c r="M20" s="19">
        <v>13</v>
      </c>
    </row>
    <row r="21" spans="1:13" ht="45" customHeight="1">
      <c r="A21" s="3"/>
      <c r="B21" s="3" t="s">
        <v>70</v>
      </c>
      <c r="C21" s="26"/>
      <c r="D21" s="19">
        <f t="shared" si="0"/>
        <v>11</v>
      </c>
      <c r="E21" s="19">
        <v>11</v>
      </c>
      <c r="F21" s="19">
        <v>0</v>
      </c>
      <c r="G21" s="19">
        <v>0</v>
      </c>
      <c r="H21" s="19">
        <v>11</v>
      </c>
      <c r="I21" s="19">
        <v>0</v>
      </c>
      <c r="J21" s="19">
        <f t="shared" si="1"/>
        <v>76</v>
      </c>
      <c r="K21" s="19">
        <v>53</v>
      </c>
      <c r="L21" s="19">
        <v>12</v>
      </c>
      <c r="M21" s="19">
        <v>11</v>
      </c>
    </row>
    <row r="22" spans="1:13" ht="45" customHeight="1">
      <c r="A22" s="25"/>
      <c r="B22" s="3" t="s">
        <v>71</v>
      </c>
      <c r="C22" s="26"/>
      <c r="D22" s="19">
        <f t="shared" si="0"/>
        <v>11</v>
      </c>
      <c r="E22" s="19">
        <v>11</v>
      </c>
      <c r="F22" s="19">
        <v>0</v>
      </c>
      <c r="G22" s="19">
        <v>0</v>
      </c>
      <c r="H22" s="19">
        <v>11</v>
      </c>
      <c r="I22" s="19">
        <v>0</v>
      </c>
      <c r="J22" s="19">
        <f t="shared" si="1"/>
        <v>86</v>
      </c>
      <c r="K22" s="19">
        <v>70</v>
      </c>
      <c r="L22" s="19">
        <v>7</v>
      </c>
      <c r="M22" s="19">
        <v>9</v>
      </c>
    </row>
    <row r="23" spans="1:13" ht="45" customHeight="1">
      <c r="A23" s="25"/>
      <c r="B23" s="3" t="s">
        <v>72</v>
      </c>
      <c r="C23" s="26"/>
      <c r="D23" s="19">
        <f t="shared" si="0"/>
        <v>27</v>
      </c>
      <c r="E23" s="19">
        <v>24</v>
      </c>
      <c r="F23" s="19">
        <v>3</v>
      </c>
      <c r="G23" s="19">
        <v>0</v>
      </c>
      <c r="H23" s="19">
        <v>27</v>
      </c>
      <c r="I23" s="19">
        <v>0</v>
      </c>
      <c r="J23" s="19">
        <f t="shared" si="1"/>
        <v>180</v>
      </c>
      <c r="K23" s="19">
        <v>141</v>
      </c>
      <c r="L23" s="19">
        <v>15</v>
      </c>
      <c r="M23" s="19">
        <v>24</v>
      </c>
    </row>
    <row r="24" spans="1:13" ht="45" customHeight="1">
      <c r="A24" s="25"/>
      <c r="B24" s="3" t="s">
        <v>38</v>
      </c>
      <c r="C24" s="26"/>
      <c r="D24" s="19">
        <f t="shared" si="0"/>
        <v>11</v>
      </c>
      <c r="E24" s="19">
        <v>11</v>
      </c>
      <c r="F24" s="19">
        <v>0</v>
      </c>
      <c r="G24" s="19">
        <v>0</v>
      </c>
      <c r="H24" s="19">
        <v>11</v>
      </c>
      <c r="I24" s="19">
        <v>0</v>
      </c>
      <c r="J24" s="19">
        <f t="shared" si="1"/>
        <v>94</v>
      </c>
      <c r="K24" s="19">
        <v>75</v>
      </c>
      <c r="L24" s="19">
        <v>3</v>
      </c>
      <c r="M24" s="19">
        <v>16</v>
      </c>
    </row>
    <row r="25" spans="1:13" ht="45" customHeight="1">
      <c r="A25" s="25"/>
      <c r="B25" s="3" t="s">
        <v>39</v>
      </c>
      <c r="C25" s="26"/>
      <c r="D25" s="19">
        <f t="shared" si="0"/>
        <v>11</v>
      </c>
      <c r="E25" s="19">
        <v>11</v>
      </c>
      <c r="F25" s="19">
        <v>0</v>
      </c>
      <c r="G25" s="19">
        <v>0</v>
      </c>
      <c r="H25" s="19">
        <v>11</v>
      </c>
      <c r="I25" s="19">
        <v>0</v>
      </c>
      <c r="J25" s="19">
        <f t="shared" ref="J25:J30" si="2">SUM(K25:M25)</f>
        <v>102</v>
      </c>
      <c r="K25" s="19">
        <v>81</v>
      </c>
      <c r="L25" s="19">
        <v>6</v>
      </c>
      <c r="M25" s="19">
        <v>15</v>
      </c>
    </row>
    <row r="26" spans="1:13" ht="45" customHeight="1">
      <c r="A26" s="25"/>
      <c r="B26" s="3" t="s">
        <v>40</v>
      </c>
      <c r="C26" s="26"/>
      <c r="D26" s="19">
        <f t="shared" si="0"/>
        <v>11</v>
      </c>
      <c r="E26" s="19">
        <v>11</v>
      </c>
      <c r="F26" s="19">
        <v>0</v>
      </c>
      <c r="G26" s="19">
        <v>0</v>
      </c>
      <c r="H26" s="19">
        <v>11</v>
      </c>
      <c r="I26" s="19">
        <v>0</v>
      </c>
      <c r="J26" s="19">
        <f t="shared" si="2"/>
        <v>71</v>
      </c>
      <c r="K26" s="19">
        <v>52</v>
      </c>
      <c r="L26" s="19">
        <v>9</v>
      </c>
      <c r="M26" s="19">
        <v>10</v>
      </c>
    </row>
    <row r="27" spans="1:13" ht="45" customHeight="1">
      <c r="A27" s="10"/>
      <c r="B27" s="3" t="s">
        <v>73</v>
      </c>
      <c r="C27" s="28"/>
      <c r="D27" s="19">
        <f>SUM(E27:F27)</f>
        <v>1</v>
      </c>
      <c r="E27" s="19">
        <v>1</v>
      </c>
      <c r="F27" s="19">
        <v>0</v>
      </c>
      <c r="G27" s="19">
        <v>0</v>
      </c>
      <c r="H27" s="19">
        <v>1</v>
      </c>
      <c r="I27" s="19">
        <v>0</v>
      </c>
      <c r="J27" s="19">
        <f t="shared" si="2"/>
        <v>6</v>
      </c>
      <c r="K27" s="19">
        <v>6</v>
      </c>
      <c r="L27" s="19">
        <v>0</v>
      </c>
      <c r="M27" s="19">
        <v>0</v>
      </c>
    </row>
    <row r="28" spans="1:13" ht="45" customHeight="1">
      <c r="A28" s="10"/>
      <c r="B28" s="3" t="s">
        <v>74</v>
      </c>
      <c r="C28" s="28"/>
      <c r="D28" s="19">
        <f>SUM(E28:F28)</f>
        <v>6</v>
      </c>
      <c r="E28" s="19">
        <v>6</v>
      </c>
      <c r="F28" s="19">
        <v>0</v>
      </c>
      <c r="G28" s="19">
        <v>0</v>
      </c>
      <c r="H28" s="19">
        <v>6</v>
      </c>
      <c r="I28" s="19">
        <v>0</v>
      </c>
      <c r="J28" s="19">
        <f t="shared" si="2"/>
        <v>66</v>
      </c>
      <c r="K28" s="19">
        <v>57</v>
      </c>
      <c r="L28" s="19">
        <v>0</v>
      </c>
      <c r="M28" s="19">
        <v>9</v>
      </c>
    </row>
    <row r="29" spans="1:13" ht="45" customHeight="1">
      <c r="A29" s="10"/>
      <c r="B29" s="3" t="s">
        <v>75</v>
      </c>
      <c r="C29" s="28"/>
      <c r="D29" s="19">
        <f>SUM(E29:F29)</f>
        <v>6</v>
      </c>
      <c r="E29" s="19">
        <v>6</v>
      </c>
      <c r="F29" s="19">
        <v>0</v>
      </c>
      <c r="G29" s="19">
        <v>0</v>
      </c>
      <c r="H29" s="19">
        <v>6</v>
      </c>
      <c r="I29" s="19">
        <v>0</v>
      </c>
      <c r="J29" s="19">
        <f t="shared" si="2"/>
        <v>32</v>
      </c>
      <c r="K29" s="19">
        <v>28</v>
      </c>
      <c r="L29" s="19">
        <v>4</v>
      </c>
      <c r="M29" s="19">
        <v>0</v>
      </c>
    </row>
    <row r="30" spans="1:13" ht="45" customHeight="1">
      <c r="A30" s="29"/>
      <c r="B30" s="21" t="s">
        <v>76</v>
      </c>
      <c r="C30" s="30"/>
      <c r="D30" s="31">
        <f>SUM(E30:F30)</f>
        <v>11</v>
      </c>
      <c r="E30" s="31">
        <v>9</v>
      </c>
      <c r="F30" s="31">
        <v>2</v>
      </c>
      <c r="G30" s="31">
        <v>0</v>
      </c>
      <c r="H30" s="31">
        <v>11</v>
      </c>
      <c r="I30" s="31">
        <v>0</v>
      </c>
      <c r="J30" s="31">
        <f t="shared" si="2"/>
        <v>52</v>
      </c>
      <c r="K30" s="31">
        <v>38</v>
      </c>
      <c r="L30" s="31">
        <v>8</v>
      </c>
      <c r="M30" s="31">
        <v>6</v>
      </c>
    </row>
  </sheetData>
  <mergeCells count="8">
    <mergeCell ref="A5:C5"/>
    <mergeCell ref="E6:E7"/>
    <mergeCell ref="F6:F7"/>
    <mergeCell ref="D3:I4"/>
    <mergeCell ref="J3:M4"/>
    <mergeCell ref="K5:K7"/>
    <mergeCell ref="L5:L7"/>
    <mergeCell ref="M5:M7"/>
  </mergeCells>
  <phoneticPr fontId="1"/>
  <printOptions horizontalCentered="1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  <ignoredErrors>
    <ignoredError sqref="D13:D26 D27:D30" formulaRange="1"/>
    <ignoredError sqref="J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4"/>
  <sheetViews>
    <sheetView showGridLines="0" showOutlineSymbols="0" view="pageBreakPreview" zoomScale="60" zoomScaleNormal="60" workbookViewId="0">
      <selection activeCell="B1" sqref="B1"/>
    </sheetView>
  </sheetViews>
  <sheetFormatPr defaultColWidth="10.69921875" defaultRowHeight="23.1" customHeight="1"/>
  <cols>
    <col min="1" max="1" width="1.69921875" style="32" customWidth="1"/>
    <col min="2" max="2" width="13.796875" style="32" customWidth="1"/>
    <col min="3" max="3" width="1.69921875" style="32" customWidth="1"/>
    <col min="4" max="4" width="12.69921875" style="32" customWidth="1"/>
    <col min="5" max="12" width="11.69921875" style="32" customWidth="1"/>
    <col min="13" max="13" width="10.69921875" style="32"/>
    <col min="14" max="14" width="4.69921875" style="32" customWidth="1"/>
    <col min="15" max="16" width="12.69921875" style="32" customWidth="1"/>
    <col min="17" max="18" width="10.69921875" style="32"/>
    <col min="19" max="22" width="8.69921875" style="32" customWidth="1"/>
    <col min="23" max="23" width="2.69921875" style="32" customWidth="1"/>
    <col min="24" max="31" width="8.69921875" style="32" customWidth="1"/>
    <col min="32" max="32" width="4.69921875" style="32" customWidth="1"/>
    <col min="33" max="33" width="12.69921875" style="32" customWidth="1"/>
    <col min="34" max="34" width="10.69921875" style="32"/>
    <col min="35" max="35" width="4.69921875" style="32" customWidth="1"/>
    <col min="36" max="36" width="12.69921875" style="32" customWidth="1"/>
    <col min="37" max="46" width="6.69921875" style="32" customWidth="1"/>
    <col min="47" max="47" width="9" style="32" customWidth="1"/>
    <col min="48" max="48" width="10.69921875" style="32"/>
    <col min="49" max="49" width="4.69921875" style="32" customWidth="1"/>
    <col min="50" max="50" width="12.69921875" style="32" customWidth="1"/>
    <col min="51" max="53" width="8.69921875" style="32" customWidth="1"/>
    <col min="54" max="60" width="6.69921875" style="32" customWidth="1"/>
    <col min="61" max="61" width="10.69921875" style="32"/>
    <col min="62" max="62" width="4.69921875" style="32" customWidth="1"/>
    <col min="63" max="63" width="12.69921875" style="32" customWidth="1"/>
    <col min="64" max="67" width="10.69921875" style="32"/>
    <col min="68" max="70" width="8.69921875" style="32" customWidth="1"/>
    <col min="71" max="71" width="10.69921875" style="32"/>
    <col min="72" max="72" width="4.69921875" style="32" customWidth="1"/>
    <col min="73" max="73" width="12.69921875" style="32" customWidth="1"/>
    <col min="74" max="74" width="6.69921875" style="32" customWidth="1"/>
    <col min="75" max="75" width="8.69921875" style="32" customWidth="1"/>
    <col min="76" max="76" width="6.69921875" style="32" customWidth="1"/>
    <col min="77" max="79" width="4.69921875" style="32" customWidth="1"/>
    <col min="80" max="80" width="6.69921875" style="32" customWidth="1"/>
    <col min="81" max="81" width="8.69921875" style="32" customWidth="1"/>
    <col min="82" max="82" width="6.69921875" style="32" customWidth="1"/>
    <col min="83" max="85" width="4.69921875" style="32" customWidth="1"/>
    <col min="86" max="86" width="10.69921875" style="32"/>
    <col min="87" max="87" width="4.69921875" style="32" customWidth="1"/>
    <col min="88" max="89" width="12.69921875" style="32" customWidth="1"/>
    <col min="90" max="92" width="10.69921875" style="32"/>
    <col min="93" max="93" width="12.69921875" style="32" customWidth="1"/>
    <col min="94" max="16384" width="10.69921875" style="32"/>
  </cols>
  <sheetData>
    <row r="1" spans="1:97" ht="31.5" customHeight="1">
      <c r="B1" s="1" t="s">
        <v>151</v>
      </c>
    </row>
    <row r="2" spans="1:97" ht="31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CR2" s="32" t="s">
        <v>0</v>
      </c>
    </row>
    <row r="3" spans="1:97" ht="31.5" customHeight="1">
      <c r="A3" s="2"/>
      <c r="B3" s="2"/>
      <c r="C3" s="2"/>
      <c r="D3" s="37"/>
      <c r="E3" s="37"/>
      <c r="F3" s="37"/>
      <c r="G3" s="38"/>
      <c r="H3" s="37"/>
      <c r="I3" s="37"/>
      <c r="J3" s="37"/>
      <c r="K3" s="37"/>
      <c r="L3" s="37"/>
      <c r="CR3" s="32" t="s">
        <v>0</v>
      </c>
    </row>
    <row r="4" spans="1:97" ht="31.5" customHeight="1">
      <c r="A4" s="3"/>
      <c r="B4" s="3" t="s">
        <v>3</v>
      </c>
      <c r="C4" s="3"/>
      <c r="D4" s="4"/>
      <c r="E4" s="9"/>
      <c r="F4" s="9" t="s">
        <v>128</v>
      </c>
      <c r="G4" s="3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</row>
    <row r="5" spans="1:97" ht="31.5" customHeight="1">
      <c r="A5" s="97" t="s">
        <v>1</v>
      </c>
      <c r="B5" s="97"/>
      <c r="C5" s="98"/>
      <c r="D5" s="9" t="s">
        <v>2</v>
      </c>
      <c r="E5" s="9" t="s">
        <v>127</v>
      </c>
      <c r="F5" s="4"/>
      <c r="G5" s="40"/>
      <c r="H5" s="4"/>
      <c r="I5" s="4"/>
      <c r="J5" s="4"/>
      <c r="K5" s="4"/>
      <c r="L5" s="4"/>
      <c r="CR5" s="34" t="s">
        <v>0</v>
      </c>
      <c r="CS5" s="32" t="s">
        <v>0</v>
      </c>
    </row>
    <row r="6" spans="1:97" ht="31.5" customHeight="1">
      <c r="A6" s="3"/>
      <c r="B6" s="3"/>
      <c r="C6" s="8"/>
      <c r="D6" s="4"/>
      <c r="E6" s="9" t="s">
        <v>77</v>
      </c>
      <c r="F6" s="9" t="s">
        <v>10</v>
      </c>
      <c r="G6" s="3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CS6" s="32" t="s">
        <v>0</v>
      </c>
    </row>
    <row r="7" spans="1:97" ht="31.5" customHeight="1">
      <c r="A7" s="3"/>
      <c r="B7" s="3"/>
      <c r="C7" s="8"/>
      <c r="D7" s="12"/>
      <c r="E7" s="12"/>
      <c r="F7" s="12"/>
      <c r="G7" s="41"/>
      <c r="H7" s="12"/>
      <c r="I7" s="12"/>
      <c r="J7" s="12"/>
      <c r="K7" s="12"/>
      <c r="L7" s="12"/>
      <c r="CS7" s="32" t="s">
        <v>0</v>
      </c>
    </row>
    <row r="8" spans="1:97" ht="31.5" customHeight="1">
      <c r="A8" s="2"/>
      <c r="B8" s="2"/>
      <c r="C8" s="15"/>
      <c r="D8" s="4"/>
      <c r="E8" s="3"/>
      <c r="F8" s="3"/>
      <c r="G8" s="3"/>
      <c r="H8" s="3"/>
      <c r="I8" s="3"/>
      <c r="J8" s="3"/>
      <c r="K8" s="3"/>
      <c r="L8" s="3"/>
    </row>
    <row r="9" spans="1:97" ht="39" customHeight="1">
      <c r="A9" s="16"/>
      <c r="B9" s="16" t="s">
        <v>153</v>
      </c>
      <c r="C9" s="42"/>
      <c r="D9" s="43">
        <v>2882</v>
      </c>
      <c r="E9" s="19">
        <v>580</v>
      </c>
      <c r="F9" s="19">
        <v>217</v>
      </c>
      <c r="G9" s="19">
        <v>318</v>
      </c>
      <c r="H9" s="19">
        <v>543</v>
      </c>
      <c r="I9" s="19">
        <v>615</v>
      </c>
      <c r="J9" s="19">
        <v>364</v>
      </c>
      <c r="K9" s="19">
        <v>244</v>
      </c>
      <c r="L9" s="19">
        <v>1</v>
      </c>
    </row>
    <row r="10" spans="1:97" ht="22.5" customHeight="1">
      <c r="A10" s="3"/>
      <c r="B10" s="3"/>
      <c r="C10" s="18"/>
      <c r="D10" s="43"/>
      <c r="E10" s="19"/>
      <c r="F10" s="19"/>
      <c r="G10" s="19"/>
      <c r="H10" s="19"/>
      <c r="I10" s="19"/>
      <c r="J10" s="19"/>
      <c r="K10" s="19"/>
      <c r="L10" s="19"/>
    </row>
    <row r="11" spans="1:97" ht="39" customHeight="1">
      <c r="A11" s="16"/>
      <c r="B11" s="16" t="s">
        <v>159</v>
      </c>
      <c r="C11" s="42"/>
      <c r="D11" s="43">
        <f>SUM(E11:L11)</f>
        <v>2829</v>
      </c>
      <c r="E11" s="19">
        <f>SUM(E13:E15)</f>
        <v>535</v>
      </c>
      <c r="F11" s="19">
        <f t="shared" ref="F11:L11" si="0">SUM(F13:F15)</f>
        <v>225</v>
      </c>
      <c r="G11" s="19">
        <f t="shared" si="0"/>
        <v>307</v>
      </c>
      <c r="H11" s="19">
        <f t="shared" si="0"/>
        <v>548</v>
      </c>
      <c r="I11" s="19">
        <f t="shared" si="0"/>
        <v>614</v>
      </c>
      <c r="J11" s="19">
        <f t="shared" si="0"/>
        <v>366</v>
      </c>
      <c r="K11" s="19">
        <f t="shared" si="0"/>
        <v>231</v>
      </c>
      <c r="L11" s="19">
        <f t="shared" si="0"/>
        <v>3</v>
      </c>
      <c r="M11" s="35"/>
    </row>
    <row r="12" spans="1:97" ht="22.5" customHeight="1">
      <c r="A12" s="44"/>
      <c r="B12" s="44"/>
      <c r="C12" s="45"/>
      <c r="D12" s="43"/>
      <c r="E12" s="19"/>
      <c r="F12" s="19"/>
      <c r="G12" s="19"/>
      <c r="H12" s="19"/>
      <c r="I12" s="19"/>
      <c r="J12" s="19"/>
      <c r="K12" s="19"/>
      <c r="L12" s="19"/>
      <c r="M12" s="35"/>
    </row>
    <row r="13" spans="1:97" ht="39" customHeight="1">
      <c r="A13" s="44"/>
      <c r="B13" s="16" t="s">
        <v>129</v>
      </c>
      <c r="C13" s="45"/>
      <c r="D13" s="43">
        <f>SUM(E13:L13)</f>
        <v>18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15</v>
      </c>
      <c r="K13" s="19">
        <v>3</v>
      </c>
      <c r="L13" s="19">
        <v>0</v>
      </c>
    </row>
    <row r="14" spans="1:97" ht="39" customHeight="1">
      <c r="A14" s="44"/>
      <c r="B14" s="16" t="s">
        <v>130</v>
      </c>
      <c r="C14" s="45"/>
      <c r="D14" s="43">
        <f>SUM(E14:L14)</f>
        <v>2799</v>
      </c>
      <c r="E14" s="19">
        <v>535</v>
      </c>
      <c r="F14" s="19">
        <v>225</v>
      </c>
      <c r="G14" s="19">
        <v>307</v>
      </c>
      <c r="H14" s="19">
        <v>546</v>
      </c>
      <c r="I14" s="19">
        <v>604</v>
      </c>
      <c r="J14" s="19">
        <v>351</v>
      </c>
      <c r="K14" s="19">
        <v>228</v>
      </c>
      <c r="L14" s="19">
        <v>3</v>
      </c>
    </row>
    <row r="15" spans="1:97" ht="39" customHeight="1">
      <c r="A15" s="44"/>
      <c r="B15" s="16" t="s">
        <v>131</v>
      </c>
      <c r="C15" s="45"/>
      <c r="D15" s="43">
        <f>SUM(E15:L15)</f>
        <v>12</v>
      </c>
      <c r="E15" s="19">
        <v>0</v>
      </c>
      <c r="F15" s="19">
        <v>0</v>
      </c>
      <c r="G15" s="19">
        <v>0</v>
      </c>
      <c r="H15" s="19">
        <v>2</v>
      </c>
      <c r="I15" s="19">
        <v>10</v>
      </c>
      <c r="J15" s="19">
        <v>0</v>
      </c>
      <c r="K15" s="19">
        <v>0</v>
      </c>
      <c r="L15" s="19">
        <v>0</v>
      </c>
    </row>
    <row r="16" spans="1:97" ht="22.5" customHeight="1">
      <c r="A16" s="21"/>
      <c r="B16" s="21"/>
      <c r="C16" s="22"/>
      <c r="D16" s="43"/>
      <c r="E16" s="19"/>
      <c r="F16" s="19"/>
      <c r="G16" s="19"/>
      <c r="H16" s="19"/>
      <c r="I16" s="19"/>
      <c r="J16" s="19"/>
      <c r="K16" s="19"/>
      <c r="L16" s="19"/>
    </row>
    <row r="17" spans="1:12" ht="45" customHeight="1">
      <c r="A17" s="23"/>
      <c r="B17" s="2" t="s">
        <v>78</v>
      </c>
      <c r="C17" s="24"/>
      <c r="D17" s="43">
        <f>SUM(E17:L17)</f>
        <v>1025</v>
      </c>
      <c r="E17" s="19">
        <v>127</v>
      </c>
      <c r="F17" s="19">
        <v>14</v>
      </c>
      <c r="G17" s="19">
        <v>36</v>
      </c>
      <c r="H17" s="19">
        <v>169</v>
      </c>
      <c r="I17" s="19">
        <v>303</v>
      </c>
      <c r="J17" s="19">
        <v>216</v>
      </c>
      <c r="K17" s="19">
        <v>158</v>
      </c>
      <c r="L17" s="19">
        <v>2</v>
      </c>
    </row>
    <row r="18" spans="1:12" ht="45" customHeight="1">
      <c r="A18" s="25"/>
      <c r="B18" s="3" t="s">
        <v>79</v>
      </c>
      <c r="C18" s="26"/>
      <c r="D18" s="43">
        <f t="shared" ref="D18:D32" si="1">SUM(E18:L18)</f>
        <v>228</v>
      </c>
      <c r="E18" s="19">
        <v>34</v>
      </c>
      <c r="F18" s="19">
        <v>1</v>
      </c>
      <c r="G18" s="19">
        <v>3</v>
      </c>
      <c r="H18" s="19">
        <v>64</v>
      </c>
      <c r="I18" s="19">
        <v>84</v>
      </c>
      <c r="J18" s="19">
        <v>27</v>
      </c>
      <c r="K18" s="19">
        <v>14</v>
      </c>
      <c r="L18" s="19">
        <v>1</v>
      </c>
    </row>
    <row r="19" spans="1:12" ht="45" customHeight="1">
      <c r="A19" s="25"/>
      <c r="B19" s="3" t="s">
        <v>80</v>
      </c>
      <c r="C19" s="26"/>
      <c r="D19" s="43">
        <f t="shared" si="1"/>
        <v>220</v>
      </c>
      <c r="E19" s="19">
        <v>36</v>
      </c>
      <c r="F19" s="19">
        <v>22</v>
      </c>
      <c r="G19" s="19">
        <v>20</v>
      </c>
      <c r="H19" s="19">
        <v>52</v>
      </c>
      <c r="I19" s="19">
        <v>42</v>
      </c>
      <c r="J19" s="19">
        <v>23</v>
      </c>
      <c r="K19" s="19">
        <v>25</v>
      </c>
      <c r="L19" s="19">
        <v>0</v>
      </c>
    </row>
    <row r="20" spans="1:12" ht="45" customHeight="1">
      <c r="A20" s="25"/>
      <c r="B20" s="3" t="s">
        <v>81</v>
      </c>
      <c r="C20" s="26"/>
      <c r="D20" s="43">
        <f t="shared" si="1"/>
        <v>187</v>
      </c>
      <c r="E20" s="19">
        <v>39</v>
      </c>
      <c r="F20" s="19">
        <v>14</v>
      </c>
      <c r="G20" s="19">
        <v>27</v>
      </c>
      <c r="H20" s="19">
        <v>45</v>
      </c>
      <c r="I20" s="19">
        <v>43</v>
      </c>
      <c r="J20" s="19">
        <v>12</v>
      </c>
      <c r="K20" s="19">
        <v>7</v>
      </c>
      <c r="L20" s="19">
        <v>0</v>
      </c>
    </row>
    <row r="21" spans="1:12" ht="45" customHeight="1">
      <c r="A21" s="25"/>
      <c r="B21" s="3" t="s">
        <v>82</v>
      </c>
      <c r="C21" s="26"/>
      <c r="D21" s="43">
        <f t="shared" si="1"/>
        <v>190</v>
      </c>
      <c r="E21" s="19">
        <v>45</v>
      </c>
      <c r="F21" s="19">
        <v>32</v>
      </c>
      <c r="G21" s="19">
        <v>25</v>
      </c>
      <c r="H21" s="19">
        <v>45</v>
      </c>
      <c r="I21" s="19">
        <v>22</v>
      </c>
      <c r="J21" s="19">
        <v>17</v>
      </c>
      <c r="K21" s="19">
        <v>4</v>
      </c>
      <c r="L21" s="19">
        <v>0</v>
      </c>
    </row>
    <row r="22" spans="1:12" ht="45" customHeight="1">
      <c r="A22" s="25"/>
      <c r="B22" s="3" t="s">
        <v>83</v>
      </c>
      <c r="C22" s="18"/>
      <c r="D22" s="43">
        <f t="shared" si="1"/>
        <v>107</v>
      </c>
      <c r="E22" s="19">
        <v>30</v>
      </c>
      <c r="F22" s="19">
        <v>12</v>
      </c>
      <c r="G22" s="19">
        <v>20</v>
      </c>
      <c r="H22" s="19">
        <v>24</v>
      </c>
      <c r="I22" s="19">
        <v>3</v>
      </c>
      <c r="J22" s="19">
        <v>16</v>
      </c>
      <c r="K22" s="19">
        <v>2</v>
      </c>
      <c r="L22" s="19">
        <v>0</v>
      </c>
    </row>
    <row r="23" spans="1:12" ht="45" customHeight="1">
      <c r="A23" s="3"/>
      <c r="B23" s="3" t="s">
        <v>84</v>
      </c>
      <c r="C23" s="27"/>
      <c r="D23" s="43">
        <f t="shared" si="1"/>
        <v>34</v>
      </c>
      <c r="E23" s="19">
        <v>6</v>
      </c>
      <c r="F23" s="19">
        <v>2</v>
      </c>
      <c r="G23" s="19">
        <v>5</v>
      </c>
      <c r="H23" s="19">
        <v>8</v>
      </c>
      <c r="I23" s="19">
        <v>8</v>
      </c>
      <c r="J23" s="19">
        <v>3</v>
      </c>
      <c r="K23" s="19">
        <v>2</v>
      </c>
      <c r="L23" s="19">
        <v>0</v>
      </c>
    </row>
    <row r="24" spans="1:12" ht="45" customHeight="1">
      <c r="A24" s="3"/>
      <c r="B24" s="3" t="s">
        <v>85</v>
      </c>
      <c r="C24" s="27"/>
      <c r="D24" s="43">
        <f t="shared" si="1"/>
        <v>73</v>
      </c>
      <c r="E24" s="19">
        <v>28</v>
      </c>
      <c r="F24" s="19">
        <v>21</v>
      </c>
      <c r="G24" s="19">
        <v>10</v>
      </c>
      <c r="H24" s="19">
        <v>6</v>
      </c>
      <c r="I24" s="19">
        <v>6</v>
      </c>
      <c r="J24" s="19">
        <v>2</v>
      </c>
      <c r="K24" s="19">
        <v>0</v>
      </c>
      <c r="L24" s="19">
        <v>0</v>
      </c>
    </row>
    <row r="25" spans="1:12" ht="45" customHeight="1">
      <c r="A25" s="3"/>
      <c r="B25" s="3" t="s">
        <v>86</v>
      </c>
      <c r="C25" s="26"/>
      <c r="D25" s="43">
        <f t="shared" si="1"/>
        <v>76</v>
      </c>
      <c r="E25" s="19">
        <v>26</v>
      </c>
      <c r="F25" s="19">
        <v>18</v>
      </c>
      <c r="G25" s="19">
        <v>8</v>
      </c>
      <c r="H25" s="19">
        <v>11</v>
      </c>
      <c r="I25" s="19">
        <v>9</v>
      </c>
      <c r="J25" s="19">
        <v>2</v>
      </c>
      <c r="K25" s="19">
        <v>2</v>
      </c>
      <c r="L25" s="19">
        <v>0</v>
      </c>
    </row>
    <row r="26" spans="1:12" ht="45" customHeight="1">
      <c r="A26" s="25"/>
      <c r="B26" s="3" t="s">
        <v>87</v>
      </c>
      <c r="C26" s="26"/>
      <c r="D26" s="43">
        <f t="shared" si="1"/>
        <v>86</v>
      </c>
      <c r="E26" s="19">
        <v>14</v>
      </c>
      <c r="F26" s="19">
        <v>16</v>
      </c>
      <c r="G26" s="19">
        <v>24</v>
      </c>
      <c r="H26" s="19">
        <v>22</v>
      </c>
      <c r="I26" s="19">
        <v>8</v>
      </c>
      <c r="J26" s="19">
        <v>2</v>
      </c>
      <c r="K26" s="19">
        <v>0</v>
      </c>
      <c r="L26" s="19">
        <v>0</v>
      </c>
    </row>
    <row r="27" spans="1:12" ht="45" customHeight="1">
      <c r="A27" s="25"/>
      <c r="B27" s="3" t="s">
        <v>88</v>
      </c>
      <c r="C27" s="26"/>
      <c r="D27" s="43">
        <f t="shared" si="1"/>
        <v>180</v>
      </c>
      <c r="E27" s="19">
        <v>45</v>
      </c>
      <c r="F27" s="19">
        <v>29</v>
      </c>
      <c r="G27" s="19">
        <v>47</v>
      </c>
      <c r="H27" s="19">
        <v>27</v>
      </c>
      <c r="I27" s="19">
        <v>21</v>
      </c>
      <c r="J27" s="19">
        <v>7</v>
      </c>
      <c r="K27" s="19">
        <v>4</v>
      </c>
      <c r="L27" s="19">
        <v>0</v>
      </c>
    </row>
    <row r="28" spans="1:12" ht="45" customHeight="1">
      <c r="A28" s="25"/>
      <c r="B28" s="3" t="s">
        <v>38</v>
      </c>
      <c r="C28" s="26"/>
      <c r="D28" s="43">
        <f t="shared" si="1"/>
        <v>94</v>
      </c>
      <c r="E28" s="19">
        <v>18</v>
      </c>
      <c r="F28" s="19">
        <v>9</v>
      </c>
      <c r="G28" s="19">
        <v>32</v>
      </c>
      <c r="H28" s="19">
        <v>13</v>
      </c>
      <c r="I28" s="19">
        <v>17</v>
      </c>
      <c r="J28" s="19">
        <v>5</v>
      </c>
      <c r="K28" s="19">
        <v>0</v>
      </c>
      <c r="L28" s="19">
        <v>0</v>
      </c>
    </row>
    <row r="29" spans="1:12" ht="45" customHeight="1">
      <c r="A29" s="25"/>
      <c r="B29" s="3" t="s">
        <v>39</v>
      </c>
      <c r="C29" s="26"/>
      <c r="D29" s="43">
        <f>SUM(E29:L29)</f>
        <v>102</v>
      </c>
      <c r="E29" s="19">
        <v>33</v>
      </c>
      <c r="F29" s="19">
        <v>9</v>
      </c>
      <c r="G29" s="19">
        <v>12</v>
      </c>
      <c r="H29" s="19">
        <v>15</v>
      </c>
      <c r="I29" s="19">
        <v>20</v>
      </c>
      <c r="J29" s="19">
        <v>12</v>
      </c>
      <c r="K29" s="19">
        <v>1</v>
      </c>
      <c r="L29" s="19">
        <v>0</v>
      </c>
    </row>
    <row r="30" spans="1:12" ht="45" customHeight="1">
      <c r="A30" s="25"/>
      <c r="B30" s="3" t="s">
        <v>40</v>
      </c>
      <c r="C30" s="96"/>
      <c r="D30" s="43">
        <f>SUM(E30:L30)</f>
        <v>71</v>
      </c>
      <c r="E30" s="19">
        <v>19</v>
      </c>
      <c r="F30" s="19">
        <v>14</v>
      </c>
      <c r="G30" s="19">
        <v>12</v>
      </c>
      <c r="H30" s="19">
        <v>9</v>
      </c>
      <c r="I30" s="19">
        <v>6</v>
      </c>
      <c r="J30" s="19">
        <v>7</v>
      </c>
      <c r="K30" s="19">
        <v>4</v>
      </c>
      <c r="L30" s="19">
        <v>0</v>
      </c>
    </row>
    <row r="31" spans="1:12" ht="45" customHeight="1">
      <c r="A31" s="92"/>
      <c r="B31" s="3" t="s">
        <v>89</v>
      </c>
      <c r="C31" s="93"/>
      <c r="D31" s="43">
        <f t="shared" si="1"/>
        <v>6</v>
      </c>
      <c r="E31" s="19">
        <v>1</v>
      </c>
      <c r="F31" s="19">
        <v>2</v>
      </c>
      <c r="G31" s="19">
        <v>3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45" customHeight="1">
      <c r="A32" s="10"/>
      <c r="B32" s="3" t="s">
        <v>90</v>
      </c>
      <c r="C32" s="28"/>
      <c r="D32" s="43">
        <f t="shared" si="1"/>
        <v>66</v>
      </c>
      <c r="E32" s="19">
        <v>9</v>
      </c>
      <c r="F32" s="19">
        <v>0</v>
      </c>
      <c r="G32" s="19">
        <v>4</v>
      </c>
      <c r="H32" s="19">
        <v>16</v>
      </c>
      <c r="I32" s="19">
        <v>16</v>
      </c>
      <c r="J32" s="19">
        <v>15</v>
      </c>
      <c r="K32" s="19">
        <v>6</v>
      </c>
      <c r="L32" s="19">
        <v>0</v>
      </c>
    </row>
    <row r="33" spans="1:12" ht="45" customHeight="1">
      <c r="A33" s="10"/>
      <c r="B33" s="3" t="s">
        <v>91</v>
      </c>
      <c r="C33" s="28"/>
      <c r="D33" s="43">
        <f>SUM(E33:L33)</f>
        <v>32</v>
      </c>
      <c r="E33" s="19">
        <v>6</v>
      </c>
      <c r="F33" s="19">
        <v>7</v>
      </c>
      <c r="G33" s="19">
        <v>14</v>
      </c>
      <c r="H33" s="19">
        <v>4</v>
      </c>
      <c r="I33" s="19">
        <v>1</v>
      </c>
      <c r="J33" s="19">
        <v>0</v>
      </c>
      <c r="K33" s="19">
        <v>0</v>
      </c>
      <c r="L33" s="19">
        <v>0</v>
      </c>
    </row>
    <row r="34" spans="1:12" ht="45" customHeight="1">
      <c r="A34" s="29"/>
      <c r="B34" s="21" t="s">
        <v>92</v>
      </c>
      <c r="C34" s="30"/>
      <c r="D34" s="46">
        <f>SUM(E34:L34)</f>
        <v>52</v>
      </c>
      <c r="E34" s="31">
        <v>19</v>
      </c>
      <c r="F34" s="31">
        <v>3</v>
      </c>
      <c r="G34" s="31">
        <v>5</v>
      </c>
      <c r="H34" s="31">
        <v>18</v>
      </c>
      <c r="I34" s="31">
        <v>5</v>
      </c>
      <c r="J34" s="31">
        <v>0</v>
      </c>
      <c r="K34" s="31">
        <v>2</v>
      </c>
      <c r="L34" s="31">
        <v>0</v>
      </c>
    </row>
  </sheetData>
  <mergeCells count="1">
    <mergeCell ref="A5:C5"/>
  </mergeCells>
  <phoneticPr fontId="6"/>
  <printOptions horizontalCentered="1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tabSelected="1" view="pageBreakPreview" zoomScale="60" zoomScaleNormal="55" zoomScalePageLayoutView="60" workbookViewId="0">
      <selection activeCell="B1" sqref="B1"/>
    </sheetView>
  </sheetViews>
  <sheetFormatPr defaultRowHeight="27.95" customHeight="1"/>
  <cols>
    <col min="1" max="1" width="1.69921875" style="32" customWidth="1"/>
    <col min="2" max="2" width="13.796875" style="32" customWidth="1"/>
    <col min="3" max="3" width="1.69921875" style="32" customWidth="1"/>
    <col min="4" max="6" width="12.69921875" style="32" customWidth="1"/>
    <col min="7" max="12" width="10" style="32" customWidth="1"/>
    <col min="13" max="13" width="9.69921875" style="32" customWidth="1"/>
    <col min="14" max="14" width="10" style="32" customWidth="1"/>
    <col min="15" max="16" width="8.8984375" style="32" customWidth="1"/>
    <col min="17" max="17" width="10" style="32" customWidth="1"/>
    <col min="18" max="19" width="8.8984375" style="32" customWidth="1"/>
    <col min="20" max="20" width="10" style="32" customWidth="1"/>
    <col min="21" max="22" width="8.8984375" style="32" customWidth="1"/>
    <col min="23" max="23" width="10" style="32" customWidth="1"/>
    <col min="24" max="25" width="8.8984375" style="32" customWidth="1"/>
    <col min="26" max="26" width="1.69921875" style="32" customWidth="1"/>
    <col min="27" max="27" width="13.796875" style="32" customWidth="1"/>
    <col min="28" max="28" width="0.69921875" style="32" customWidth="1"/>
    <col min="29" max="16384" width="8.796875" style="32"/>
  </cols>
  <sheetData>
    <row r="1" spans="1:29" ht="31.5" customHeight="1">
      <c r="B1" s="47" t="s">
        <v>152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9" ht="31.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3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9" ht="45" customHeight="1">
      <c r="A3" s="102" t="s">
        <v>132</v>
      </c>
      <c r="B3" s="102"/>
      <c r="C3" s="102"/>
      <c r="D3" s="48"/>
      <c r="E3" s="5"/>
      <c r="F3" s="5"/>
      <c r="G3" s="5"/>
      <c r="H3" s="120" t="s">
        <v>93</v>
      </c>
      <c r="I3" s="120"/>
      <c r="J3" s="120"/>
      <c r="K3" s="120"/>
      <c r="L3" s="5"/>
      <c r="M3" s="3"/>
      <c r="N3" s="5"/>
      <c r="O3" s="117" t="s">
        <v>133</v>
      </c>
      <c r="P3" s="117"/>
      <c r="Q3" s="117"/>
      <c r="R3" s="117"/>
      <c r="S3" s="5"/>
      <c r="T3" s="49"/>
      <c r="U3" s="5"/>
      <c r="V3" s="5"/>
      <c r="W3" s="2"/>
      <c r="X3" s="2"/>
      <c r="Y3" s="2"/>
      <c r="Z3" s="101" t="s">
        <v>132</v>
      </c>
      <c r="AA3" s="102"/>
      <c r="AB3" s="102"/>
    </row>
    <row r="4" spans="1:29" ht="45" customHeight="1">
      <c r="A4" s="97"/>
      <c r="B4" s="97"/>
      <c r="C4" s="97"/>
      <c r="D4" s="115" t="s">
        <v>27</v>
      </c>
      <c r="E4" s="108"/>
      <c r="F4" s="108"/>
      <c r="G4" s="116" t="s">
        <v>17</v>
      </c>
      <c r="H4" s="117"/>
      <c r="I4" s="117"/>
      <c r="J4" s="116" t="s">
        <v>18</v>
      </c>
      <c r="K4" s="117"/>
      <c r="L4" s="117"/>
      <c r="M4" s="10"/>
      <c r="N4" s="117" t="s">
        <v>19</v>
      </c>
      <c r="O4" s="117"/>
      <c r="P4" s="118"/>
      <c r="Q4" s="116" t="s">
        <v>20</v>
      </c>
      <c r="R4" s="117"/>
      <c r="S4" s="118"/>
      <c r="T4" s="116" t="s">
        <v>21</v>
      </c>
      <c r="U4" s="117"/>
      <c r="V4" s="118"/>
      <c r="W4" s="116" t="s">
        <v>22</v>
      </c>
      <c r="X4" s="117"/>
      <c r="Y4" s="118"/>
      <c r="Z4" s="119"/>
      <c r="AA4" s="97"/>
      <c r="AB4" s="97"/>
    </row>
    <row r="5" spans="1:29" ht="23.1" customHeight="1">
      <c r="A5" s="97"/>
      <c r="B5" s="97"/>
      <c r="C5" s="97"/>
      <c r="D5" s="4"/>
      <c r="E5" s="4"/>
      <c r="F5" s="4"/>
      <c r="G5" s="4"/>
      <c r="H5" s="4"/>
      <c r="I5" s="4"/>
      <c r="J5" s="40"/>
      <c r="K5" s="4"/>
      <c r="L5" s="4"/>
      <c r="M5" s="3"/>
      <c r="N5" s="15"/>
      <c r="O5" s="40"/>
      <c r="P5" s="50"/>
      <c r="Q5" s="51"/>
      <c r="R5" s="3"/>
      <c r="S5" s="4"/>
      <c r="T5" s="4"/>
      <c r="U5" s="4"/>
      <c r="V5" s="4"/>
      <c r="W5" s="4"/>
      <c r="X5" s="4"/>
      <c r="Y5" s="4"/>
      <c r="Z5" s="119"/>
      <c r="AA5" s="97"/>
      <c r="AB5" s="97"/>
    </row>
    <row r="6" spans="1:29" ht="23.1" customHeight="1">
      <c r="A6" s="97"/>
      <c r="B6" s="97"/>
      <c r="C6" s="97"/>
      <c r="D6" s="9" t="s">
        <v>2</v>
      </c>
      <c r="E6" s="9" t="s">
        <v>23</v>
      </c>
      <c r="F6" s="9" t="s">
        <v>24</v>
      </c>
      <c r="G6" s="86" t="s">
        <v>2</v>
      </c>
      <c r="H6" s="86" t="s">
        <v>23</v>
      </c>
      <c r="I6" s="86" t="s">
        <v>24</v>
      </c>
      <c r="J6" s="85" t="s">
        <v>2</v>
      </c>
      <c r="K6" s="86" t="s">
        <v>23</v>
      </c>
      <c r="L6" s="86" t="s">
        <v>24</v>
      </c>
      <c r="M6" s="10"/>
      <c r="N6" s="28" t="s">
        <v>2</v>
      </c>
      <c r="O6" s="85" t="s">
        <v>23</v>
      </c>
      <c r="P6" s="52" t="s">
        <v>24</v>
      </c>
      <c r="Q6" s="53" t="s">
        <v>2</v>
      </c>
      <c r="R6" s="84" t="s">
        <v>23</v>
      </c>
      <c r="S6" s="86" t="s">
        <v>24</v>
      </c>
      <c r="T6" s="9" t="s">
        <v>2</v>
      </c>
      <c r="U6" s="9" t="s">
        <v>23</v>
      </c>
      <c r="V6" s="9" t="s">
        <v>24</v>
      </c>
      <c r="W6" s="9" t="s">
        <v>2</v>
      </c>
      <c r="X6" s="9" t="s">
        <v>23</v>
      </c>
      <c r="Y6" s="9" t="s">
        <v>24</v>
      </c>
      <c r="Z6" s="119"/>
      <c r="AA6" s="97"/>
      <c r="AB6" s="97"/>
    </row>
    <row r="7" spans="1:29" ht="21.6" customHeight="1">
      <c r="A7" s="105"/>
      <c r="B7" s="105"/>
      <c r="C7" s="105"/>
      <c r="D7" s="12"/>
      <c r="E7" s="12"/>
      <c r="F7" s="12"/>
      <c r="G7" s="12"/>
      <c r="H7" s="12"/>
      <c r="I7" s="12"/>
      <c r="J7" s="54"/>
      <c r="K7" s="55"/>
      <c r="L7" s="55"/>
      <c r="M7" s="3"/>
      <c r="N7" s="22"/>
      <c r="O7" s="54"/>
      <c r="P7" s="56"/>
      <c r="Q7" s="57"/>
      <c r="R7" s="13"/>
      <c r="S7" s="12"/>
      <c r="T7" s="12"/>
      <c r="U7" s="12"/>
      <c r="V7" s="12"/>
      <c r="W7" s="12"/>
      <c r="X7" s="12"/>
      <c r="Y7" s="12"/>
      <c r="Z7" s="104"/>
      <c r="AA7" s="105"/>
      <c r="AB7" s="105"/>
    </row>
    <row r="8" spans="1:29" ht="31.5" customHeight="1">
      <c r="A8" s="2"/>
      <c r="B8" s="2"/>
      <c r="C8" s="15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8"/>
      <c r="AA8" s="2"/>
      <c r="AB8" s="2"/>
    </row>
    <row r="9" spans="1:29" ht="39" customHeight="1">
      <c r="A9" s="16"/>
      <c r="B9" s="16" t="s">
        <v>153</v>
      </c>
      <c r="C9" s="42"/>
      <c r="D9" s="60">
        <v>60605</v>
      </c>
      <c r="E9" s="58">
        <v>31047</v>
      </c>
      <c r="F9" s="58">
        <v>29558</v>
      </c>
      <c r="G9" s="58">
        <v>10224</v>
      </c>
      <c r="H9" s="58">
        <v>5205</v>
      </c>
      <c r="I9" s="58">
        <v>5019</v>
      </c>
      <c r="J9" s="58">
        <v>10151</v>
      </c>
      <c r="K9" s="58">
        <v>5226</v>
      </c>
      <c r="L9" s="58">
        <v>4925</v>
      </c>
      <c r="M9" s="58"/>
      <c r="N9" s="58">
        <v>10138</v>
      </c>
      <c r="O9" s="58">
        <v>5135</v>
      </c>
      <c r="P9" s="58">
        <v>5003</v>
      </c>
      <c r="Q9" s="58">
        <v>9796</v>
      </c>
      <c r="R9" s="58">
        <v>5002</v>
      </c>
      <c r="S9" s="58">
        <v>4794</v>
      </c>
      <c r="T9" s="58">
        <v>9996</v>
      </c>
      <c r="U9" s="58">
        <v>5137</v>
      </c>
      <c r="V9" s="58">
        <v>4859</v>
      </c>
      <c r="W9" s="58">
        <v>10300</v>
      </c>
      <c r="X9" s="58">
        <v>5342</v>
      </c>
      <c r="Y9" s="58">
        <v>4958</v>
      </c>
      <c r="Z9" s="59"/>
      <c r="AA9" s="16" t="s">
        <v>153</v>
      </c>
      <c r="AB9" s="16"/>
    </row>
    <row r="10" spans="1:29" ht="22.5" customHeight="1">
      <c r="A10" s="3"/>
      <c r="B10" s="3"/>
      <c r="C10" s="18"/>
      <c r="D10" s="60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40"/>
      <c r="AA10" s="3"/>
      <c r="AB10" s="3"/>
    </row>
    <row r="11" spans="1:29" ht="39" customHeight="1">
      <c r="A11" s="16"/>
      <c r="B11" s="16" t="s">
        <v>155</v>
      </c>
      <c r="C11" s="42"/>
      <c r="D11" s="60">
        <f>SUM(E11:F11)</f>
        <v>60135</v>
      </c>
      <c r="E11" s="58">
        <f t="shared" ref="E11:L11" si="0">SUM(E17:E34)</f>
        <v>30676</v>
      </c>
      <c r="F11" s="58">
        <f t="shared" si="0"/>
        <v>29459</v>
      </c>
      <c r="G11" s="58">
        <f t="shared" si="0"/>
        <v>9895</v>
      </c>
      <c r="H11" s="58">
        <f t="shared" si="0"/>
        <v>5015</v>
      </c>
      <c r="I11" s="58">
        <f t="shared" si="0"/>
        <v>4880</v>
      </c>
      <c r="J11" s="58">
        <f t="shared" si="0"/>
        <v>10216</v>
      </c>
      <c r="K11" s="58">
        <f t="shared" si="0"/>
        <v>5198</v>
      </c>
      <c r="L11" s="58">
        <f t="shared" si="0"/>
        <v>5018</v>
      </c>
      <c r="M11" s="58"/>
      <c r="N11" s="58">
        <f t="shared" ref="N11:Y11" si="1">SUM(N17:N34)</f>
        <v>10139</v>
      </c>
      <c r="O11" s="58">
        <f t="shared" si="1"/>
        <v>5228</v>
      </c>
      <c r="P11" s="58">
        <f t="shared" si="1"/>
        <v>4911</v>
      </c>
      <c r="Q11" s="58">
        <f t="shared" si="1"/>
        <v>10129</v>
      </c>
      <c r="R11" s="58">
        <f t="shared" si="1"/>
        <v>5119</v>
      </c>
      <c r="S11" s="58">
        <f t="shared" si="1"/>
        <v>5010</v>
      </c>
      <c r="T11" s="58">
        <f t="shared" si="1"/>
        <v>9777</v>
      </c>
      <c r="U11" s="58">
        <f t="shared" si="1"/>
        <v>4980</v>
      </c>
      <c r="V11" s="58">
        <f t="shared" si="1"/>
        <v>4797</v>
      </c>
      <c r="W11" s="58">
        <f t="shared" si="1"/>
        <v>9979</v>
      </c>
      <c r="X11" s="58">
        <f t="shared" si="1"/>
        <v>5136</v>
      </c>
      <c r="Y11" s="58">
        <f t="shared" si="1"/>
        <v>4843</v>
      </c>
      <c r="Z11" s="59"/>
      <c r="AA11" s="16" t="s">
        <v>155</v>
      </c>
      <c r="AB11" s="16"/>
      <c r="AC11" s="35"/>
    </row>
    <row r="12" spans="1:29" ht="22.5" customHeight="1">
      <c r="A12" s="44"/>
      <c r="B12" s="44"/>
      <c r="C12" s="45"/>
      <c r="D12" s="60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61"/>
      <c r="AA12" s="16"/>
      <c r="AB12" s="44"/>
      <c r="AC12" s="35"/>
    </row>
    <row r="13" spans="1:29" ht="39" customHeight="1">
      <c r="A13" s="44"/>
      <c r="B13" s="16" t="s">
        <v>129</v>
      </c>
      <c r="C13" s="45"/>
      <c r="D13" s="60">
        <f>SUM(E13:F13)</f>
        <v>642</v>
      </c>
      <c r="E13" s="58">
        <f>H13+K13+O13+R13+U13+X13</f>
        <v>321</v>
      </c>
      <c r="F13" s="58">
        <f t="shared" ref="E13:F15" si="2">I13+L13+P13+S13+V13+Y13</f>
        <v>321</v>
      </c>
      <c r="G13" s="58">
        <f>SUM(H13:I13)</f>
        <v>105</v>
      </c>
      <c r="H13" s="58">
        <v>53</v>
      </c>
      <c r="I13" s="58">
        <v>52</v>
      </c>
      <c r="J13" s="58">
        <f>SUM(K13:L13)</f>
        <v>105</v>
      </c>
      <c r="K13" s="58">
        <v>52</v>
      </c>
      <c r="L13" s="58">
        <v>53</v>
      </c>
      <c r="M13" s="58"/>
      <c r="N13" s="58">
        <f>SUM(O13:P13)</f>
        <v>102</v>
      </c>
      <c r="O13" s="58">
        <v>51</v>
      </c>
      <c r="P13" s="58">
        <v>51</v>
      </c>
      <c r="Q13" s="58">
        <f>SUM(R13:S13)</f>
        <v>105</v>
      </c>
      <c r="R13" s="58">
        <v>52</v>
      </c>
      <c r="S13" s="58">
        <v>53</v>
      </c>
      <c r="T13" s="58">
        <f>SUM(U13:V13)</f>
        <v>105</v>
      </c>
      <c r="U13" s="58">
        <v>53</v>
      </c>
      <c r="V13" s="58">
        <v>52</v>
      </c>
      <c r="W13" s="58">
        <f>SUM(X13:Y13)</f>
        <v>120</v>
      </c>
      <c r="X13" s="58">
        <v>60</v>
      </c>
      <c r="Y13" s="58">
        <v>60</v>
      </c>
      <c r="Z13" s="61"/>
      <c r="AA13" s="16" t="s">
        <v>129</v>
      </c>
      <c r="AB13" s="44"/>
    </row>
    <row r="14" spans="1:29" ht="39" customHeight="1">
      <c r="A14" s="44"/>
      <c r="B14" s="16" t="s">
        <v>130</v>
      </c>
      <c r="C14" s="45"/>
      <c r="D14" s="60">
        <f>SUM(E14:F14)</f>
        <v>59171</v>
      </c>
      <c r="E14" s="58">
        <f>H14+K14+O14+R14+U14+X14</f>
        <v>30187</v>
      </c>
      <c r="F14" s="58">
        <f t="shared" si="2"/>
        <v>28984</v>
      </c>
      <c r="G14" s="58">
        <f>SUM(H14:I14)</f>
        <v>9737</v>
      </c>
      <c r="H14" s="58">
        <f>H11-H13-H15</f>
        <v>4935</v>
      </c>
      <c r="I14" s="58">
        <f>I11-I13-I15</f>
        <v>4802</v>
      </c>
      <c r="J14" s="58">
        <f>SUM(K14:L14)</f>
        <v>10060</v>
      </c>
      <c r="K14" s="58">
        <f>K11-K13-K15</f>
        <v>5124</v>
      </c>
      <c r="L14" s="58">
        <f>L11-L13-L15</f>
        <v>4936</v>
      </c>
      <c r="M14" s="58"/>
      <c r="N14" s="58">
        <f>SUM(O14:P14)</f>
        <v>9986</v>
      </c>
      <c r="O14" s="58">
        <f>O11-O13-O15</f>
        <v>5152</v>
      </c>
      <c r="P14" s="58">
        <f>P11-P13-P15</f>
        <v>4834</v>
      </c>
      <c r="Q14" s="58">
        <f>SUM(R14:S14)</f>
        <v>9968</v>
      </c>
      <c r="R14" s="58">
        <f>R11-R13-R15</f>
        <v>5033</v>
      </c>
      <c r="S14" s="58">
        <f>S11-S13-S15</f>
        <v>4935</v>
      </c>
      <c r="T14" s="58">
        <f>SUM(U14:V14)</f>
        <v>9613</v>
      </c>
      <c r="U14" s="58">
        <f>U11-U13-U15</f>
        <v>4898</v>
      </c>
      <c r="V14" s="58">
        <f>V11-V13-V15</f>
        <v>4715</v>
      </c>
      <c r="W14" s="58">
        <f>SUM(X14:Y14)</f>
        <v>9807</v>
      </c>
      <c r="X14" s="58">
        <f>X11-X13-X15</f>
        <v>5045</v>
      </c>
      <c r="Y14" s="58">
        <f>Y11-Y13-Y15</f>
        <v>4762</v>
      </c>
      <c r="Z14" s="61"/>
      <c r="AA14" s="16" t="s">
        <v>130</v>
      </c>
      <c r="AB14" s="44"/>
    </row>
    <row r="15" spans="1:29" ht="39" customHeight="1">
      <c r="A15" s="44"/>
      <c r="B15" s="16" t="s">
        <v>131</v>
      </c>
      <c r="C15" s="45"/>
      <c r="D15" s="60">
        <f>SUM(E15:F15)</f>
        <v>322</v>
      </c>
      <c r="E15" s="58">
        <f t="shared" si="2"/>
        <v>168</v>
      </c>
      <c r="F15" s="58">
        <f t="shared" si="2"/>
        <v>154</v>
      </c>
      <c r="G15" s="58">
        <f>SUM(H15:I15)</f>
        <v>53</v>
      </c>
      <c r="H15" s="58">
        <v>27</v>
      </c>
      <c r="I15" s="58">
        <v>26</v>
      </c>
      <c r="J15" s="58">
        <f>SUM(K15:L15)</f>
        <v>51</v>
      </c>
      <c r="K15" s="58">
        <v>22</v>
      </c>
      <c r="L15" s="58">
        <v>29</v>
      </c>
      <c r="M15" s="58"/>
      <c r="N15" s="58">
        <f>SUM(O15:P15)</f>
        <v>51</v>
      </c>
      <c r="O15" s="58">
        <v>25</v>
      </c>
      <c r="P15" s="58">
        <v>26</v>
      </c>
      <c r="Q15" s="58">
        <f>SUM(R15:S15)</f>
        <v>56</v>
      </c>
      <c r="R15" s="58">
        <v>34</v>
      </c>
      <c r="S15" s="58">
        <v>22</v>
      </c>
      <c r="T15" s="58">
        <f>SUM(U15:V15)</f>
        <v>59</v>
      </c>
      <c r="U15" s="58">
        <v>29</v>
      </c>
      <c r="V15" s="58">
        <v>30</v>
      </c>
      <c r="W15" s="58">
        <f>SUM(X15:Y15)</f>
        <v>52</v>
      </c>
      <c r="X15" s="58">
        <v>31</v>
      </c>
      <c r="Y15" s="58">
        <v>21</v>
      </c>
      <c r="Z15" s="61"/>
      <c r="AA15" s="16" t="s">
        <v>131</v>
      </c>
      <c r="AB15" s="44"/>
    </row>
    <row r="16" spans="1:29" ht="22.5" customHeight="1">
      <c r="A16" s="21"/>
      <c r="B16" s="21"/>
      <c r="C16" s="22"/>
      <c r="D16" s="6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4"/>
      <c r="AA16" s="21"/>
      <c r="AB16" s="21"/>
    </row>
    <row r="17" spans="1:28" ht="45" customHeight="1">
      <c r="A17" s="23"/>
      <c r="B17" s="2" t="s">
        <v>31</v>
      </c>
      <c r="C17" s="24"/>
      <c r="D17" s="60">
        <f>SUM(E17:F17)</f>
        <v>26903</v>
      </c>
      <c r="E17" s="58">
        <f t="shared" ref="E17:E30" si="3">H17+K17+O17+R17+U17+X17</f>
        <v>13711</v>
      </c>
      <c r="F17" s="58">
        <f t="shared" ref="F17:F30" si="4">I17+L17+P17+S17+V17+Y17</f>
        <v>13192</v>
      </c>
      <c r="G17" s="58">
        <f>SUM(H17:I17)</f>
        <v>4505</v>
      </c>
      <c r="H17" s="58">
        <v>2257</v>
      </c>
      <c r="I17" s="58">
        <v>2248</v>
      </c>
      <c r="J17" s="58">
        <f>SUM(K17:L17)</f>
        <v>4589</v>
      </c>
      <c r="K17" s="58">
        <v>2329</v>
      </c>
      <c r="L17" s="58">
        <v>2260</v>
      </c>
      <c r="M17" s="58"/>
      <c r="N17" s="58">
        <f>SUM(O17:P17)</f>
        <v>4525</v>
      </c>
      <c r="O17" s="58">
        <v>2360</v>
      </c>
      <c r="P17" s="58">
        <v>2165</v>
      </c>
      <c r="Q17" s="58">
        <f>SUM(R17:S17)</f>
        <v>4533</v>
      </c>
      <c r="R17" s="58">
        <v>2288</v>
      </c>
      <c r="S17" s="58">
        <v>2245</v>
      </c>
      <c r="T17" s="58">
        <f>SUM(U17:V17)</f>
        <v>4341</v>
      </c>
      <c r="U17" s="58">
        <v>2181</v>
      </c>
      <c r="V17" s="58">
        <v>2160</v>
      </c>
      <c r="W17" s="58">
        <f>SUM(X17:Y17)</f>
        <v>4410</v>
      </c>
      <c r="X17" s="58">
        <v>2296</v>
      </c>
      <c r="Y17" s="58">
        <v>2114</v>
      </c>
      <c r="Z17" s="62"/>
      <c r="AA17" s="2" t="s">
        <v>31</v>
      </c>
      <c r="AB17" s="23"/>
    </row>
    <row r="18" spans="1:28" ht="45" customHeight="1">
      <c r="A18" s="25"/>
      <c r="B18" s="3" t="s">
        <v>32</v>
      </c>
      <c r="C18" s="26"/>
      <c r="D18" s="60">
        <f>SUM(E18:F18)</f>
        <v>5485</v>
      </c>
      <c r="E18" s="58">
        <f t="shared" si="3"/>
        <v>2826</v>
      </c>
      <c r="F18" s="58">
        <f t="shared" si="4"/>
        <v>2659</v>
      </c>
      <c r="G18" s="58">
        <f t="shared" ref="G18:G30" si="5">SUM(H18:I18)</f>
        <v>889</v>
      </c>
      <c r="H18" s="58">
        <v>439</v>
      </c>
      <c r="I18" s="58">
        <v>450</v>
      </c>
      <c r="J18" s="58">
        <f t="shared" ref="J18:J30" si="6">SUM(K18:L18)</f>
        <v>927</v>
      </c>
      <c r="K18" s="58">
        <v>478</v>
      </c>
      <c r="L18" s="58">
        <v>449</v>
      </c>
      <c r="M18" s="58"/>
      <c r="N18" s="58">
        <f t="shared" ref="N18:N30" si="7">SUM(O18:P18)</f>
        <v>912</v>
      </c>
      <c r="O18" s="58">
        <v>474</v>
      </c>
      <c r="P18" s="58">
        <v>438</v>
      </c>
      <c r="Q18" s="58">
        <f t="shared" ref="Q18:Q30" si="8">SUM(R18:S18)</f>
        <v>909</v>
      </c>
      <c r="R18" s="58">
        <v>478</v>
      </c>
      <c r="S18" s="58">
        <v>431</v>
      </c>
      <c r="T18" s="58">
        <f t="shared" ref="T18:T30" si="9">SUM(U18:V18)</f>
        <v>940</v>
      </c>
      <c r="U18" s="58">
        <v>488</v>
      </c>
      <c r="V18" s="58">
        <v>452</v>
      </c>
      <c r="W18" s="58">
        <f t="shared" ref="W18:W30" si="10">SUM(X18:Y18)</f>
        <v>908</v>
      </c>
      <c r="X18" s="58">
        <v>469</v>
      </c>
      <c r="Y18" s="58">
        <v>439</v>
      </c>
      <c r="Z18" s="63"/>
      <c r="AA18" s="3" t="s">
        <v>32</v>
      </c>
      <c r="AB18" s="25"/>
    </row>
    <row r="19" spans="1:28" ht="45" customHeight="1">
      <c r="A19" s="25"/>
      <c r="B19" s="3" t="s">
        <v>33</v>
      </c>
      <c r="C19" s="26"/>
      <c r="D19" s="60">
        <f t="shared" ref="D19:D31" si="11">SUM(E19:F19)</f>
        <v>4723</v>
      </c>
      <c r="E19" s="58">
        <f t="shared" si="3"/>
        <v>2354</v>
      </c>
      <c r="F19" s="58">
        <f t="shared" si="4"/>
        <v>2369</v>
      </c>
      <c r="G19" s="58">
        <f t="shared" si="5"/>
        <v>802</v>
      </c>
      <c r="H19" s="58">
        <v>406</v>
      </c>
      <c r="I19" s="58">
        <v>396</v>
      </c>
      <c r="J19" s="58">
        <f t="shared" si="6"/>
        <v>816</v>
      </c>
      <c r="K19" s="58">
        <v>429</v>
      </c>
      <c r="L19" s="58">
        <v>387</v>
      </c>
      <c r="M19" s="58"/>
      <c r="N19" s="58">
        <f t="shared" si="7"/>
        <v>781</v>
      </c>
      <c r="O19" s="58">
        <v>386</v>
      </c>
      <c r="P19" s="58">
        <v>395</v>
      </c>
      <c r="Q19" s="58">
        <f t="shared" si="8"/>
        <v>815</v>
      </c>
      <c r="R19" s="58">
        <v>395</v>
      </c>
      <c r="S19" s="58">
        <v>420</v>
      </c>
      <c r="T19" s="58">
        <f t="shared" si="9"/>
        <v>749</v>
      </c>
      <c r="U19" s="58">
        <v>375</v>
      </c>
      <c r="V19" s="58">
        <v>374</v>
      </c>
      <c r="W19" s="58">
        <f t="shared" si="10"/>
        <v>760</v>
      </c>
      <c r="X19" s="58">
        <v>363</v>
      </c>
      <c r="Y19" s="58">
        <v>397</v>
      </c>
      <c r="Z19" s="63"/>
      <c r="AA19" s="3" t="s">
        <v>33</v>
      </c>
      <c r="AB19" s="25"/>
    </row>
    <row r="20" spans="1:28" ht="45" customHeight="1">
      <c r="A20" s="25"/>
      <c r="B20" s="3" t="s">
        <v>34</v>
      </c>
      <c r="C20" s="26"/>
      <c r="D20" s="60">
        <f t="shared" si="11"/>
        <v>3620</v>
      </c>
      <c r="E20" s="58">
        <f t="shared" si="3"/>
        <v>1867</v>
      </c>
      <c r="F20" s="58">
        <f t="shared" si="4"/>
        <v>1753</v>
      </c>
      <c r="G20" s="58">
        <f t="shared" si="5"/>
        <v>575</v>
      </c>
      <c r="H20" s="58">
        <v>304</v>
      </c>
      <c r="I20" s="58">
        <v>271</v>
      </c>
      <c r="J20" s="58">
        <f t="shared" si="6"/>
        <v>635</v>
      </c>
      <c r="K20" s="58">
        <v>314</v>
      </c>
      <c r="L20" s="58">
        <v>321</v>
      </c>
      <c r="M20" s="58"/>
      <c r="N20" s="58">
        <f t="shared" si="7"/>
        <v>617</v>
      </c>
      <c r="O20" s="58">
        <v>322</v>
      </c>
      <c r="P20" s="58">
        <v>295</v>
      </c>
      <c r="Q20" s="58">
        <f t="shared" si="8"/>
        <v>589</v>
      </c>
      <c r="R20" s="58">
        <v>295</v>
      </c>
      <c r="S20" s="58">
        <v>294</v>
      </c>
      <c r="T20" s="58">
        <f t="shared" si="9"/>
        <v>596</v>
      </c>
      <c r="U20" s="58">
        <v>306</v>
      </c>
      <c r="V20" s="58">
        <v>290</v>
      </c>
      <c r="W20" s="58">
        <f t="shared" si="10"/>
        <v>608</v>
      </c>
      <c r="X20" s="58">
        <v>326</v>
      </c>
      <c r="Y20" s="58">
        <v>282</v>
      </c>
      <c r="Z20" s="63"/>
      <c r="AA20" s="3" t="s">
        <v>34</v>
      </c>
      <c r="AB20" s="25"/>
    </row>
    <row r="21" spans="1:28" ht="45" customHeight="1">
      <c r="A21" s="25"/>
      <c r="B21" s="3" t="s">
        <v>35</v>
      </c>
      <c r="C21" s="26"/>
      <c r="D21" s="60">
        <f t="shared" si="11"/>
        <v>3288</v>
      </c>
      <c r="E21" s="58">
        <f t="shared" si="3"/>
        <v>1635</v>
      </c>
      <c r="F21" s="58">
        <f t="shared" si="4"/>
        <v>1653</v>
      </c>
      <c r="G21" s="58">
        <f t="shared" si="5"/>
        <v>518</v>
      </c>
      <c r="H21" s="58">
        <v>265</v>
      </c>
      <c r="I21" s="58">
        <v>253</v>
      </c>
      <c r="J21" s="58">
        <f t="shared" si="6"/>
        <v>519</v>
      </c>
      <c r="K21" s="58">
        <v>266</v>
      </c>
      <c r="L21" s="58">
        <v>253</v>
      </c>
      <c r="M21" s="58"/>
      <c r="N21" s="58">
        <f t="shared" si="7"/>
        <v>572</v>
      </c>
      <c r="O21" s="58">
        <v>276</v>
      </c>
      <c r="P21" s="58">
        <v>296</v>
      </c>
      <c r="Q21" s="58">
        <f t="shared" si="8"/>
        <v>573</v>
      </c>
      <c r="R21" s="58">
        <v>278</v>
      </c>
      <c r="S21" s="58">
        <v>295</v>
      </c>
      <c r="T21" s="58">
        <f t="shared" si="9"/>
        <v>526</v>
      </c>
      <c r="U21" s="58">
        <v>265</v>
      </c>
      <c r="V21" s="58">
        <v>261</v>
      </c>
      <c r="W21" s="58">
        <f t="shared" si="10"/>
        <v>580</v>
      </c>
      <c r="X21" s="58">
        <v>285</v>
      </c>
      <c r="Y21" s="58">
        <v>295</v>
      </c>
      <c r="Z21" s="63"/>
      <c r="AA21" s="3" t="s">
        <v>35</v>
      </c>
      <c r="AB21" s="25"/>
    </row>
    <row r="22" spans="1:28" ht="45" customHeight="1">
      <c r="A22" s="25"/>
      <c r="B22" s="3" t="s">
        <v>36</v>
      </c>
      <c r="C22" s="18"/>
      <c r="D22" s="60">
        <f t="shared" si="11"/>
        <v>1818</v>
      </c>
      <c r="E22" s="58">
        <f t="shared" si="3"/>
        <v>931</v>
      </c>
      <c r="F22" s="58">
        <f t="shared" si="4"/>
        <v>887</v>
      </c>
      <c r="G22" s="58">
        <f t="shared" si="5"/>
        <v>305</v>
      </c>
      <c r="H22" s="58">
        <v>151</v>
      </c>
      <c r="I22" s="58">
        <v>154</v>
      </c>
      <c r="J22" s="58">
        <f t="shared" si="6"/>
        <v>320</v>
      </c>
      <c r="K22" s="58">
        <v>158</v>
      </c>
      <c r="L22" s="58">
        <v>162</v>
      </c>
      <c r="M22" s="58"/>
      <c r="N22" s="58">
        <f t="shared" si="7"/>
        <v>285</v>
      </c>
      <c r="O22" s="58">
        <v>152</v>
      </c>
      <c r="P22" s="58">
        <v>133</v>
      </c>
      <c r="Q22" s="58">
        <f t="shared" si="8"/>
        <v>322</v>
      </c>
      <c r="R22" s="58">
        <v>169</v>
      </c>
      <c r="S22" s="58">
        <v>153</v>
      </c>
      <c r="T22" s="58">
        <f t="shared" si="9"/>
        <v>275</v>
      </c>
      <c r="U22" s="58">
        <v>143</v>
      </c>
      <c r="V22" s="58">
        <v>132</v>
      </c>
      <c r="W22" s="58">
        <f t="shared" si="10"/>
        <v>311</v>
      </c>
      <c r="X22" s="58">
        <v>158</v>
      </c>
      <c r="Y22" s="58">
        <v>153</v>
      </c>
      <c r="Z22" s="63"/>
      <c r="AA22" s="3" t="s">
        <v>36</v>
      </c>
      <c r="AB22" s="3"/>
    </row>
    <row r="23" spans="1:28" ht="45" customHeight="1">
      <c r="A23" s="3"/>
      <c r="B23" s="3" t="s">
        <v>45</v>
      </c>
      <c r="C23" s="27"/>
      <c r="D23" s="60">
        <f t="shared" si="11"/>
        <v>701</v>
      </c>
      <c r="E23" s="58">
        <f t="shared" si="3"/>
        <v>375</v>
      </c>
      <c r="F23" s="58">
        <f t="shared" si="4"/>
        <v>326</v>
      </c>
      <c r="G23" s="58">
        <f t="shared" si="5"/>
        <v>97</v>
      </c>
      <c r="H23" s="58">
        <v>52</v>
      </c>
      <c r="I23" s="58">
        <v>45</v>
      </c>
      <c r="J23" s="58">
        <f t="shared" si="6"/>
        <v>109</v>
      </c>
      <c r="K23" s="58">
        <v>56</v>
      </c>
      <c r="L23" s="58">
        <v>53</v>
      </c>
      <c r="M23" s="58"/>
      <c r="N23" s="58">
        <f t="shared" si="7"/>
        <v>122</v>
      </c>
      <c r="O23" s="58">
        <v>66</v>
      </c>
      <c r="P23" s="58">
        <v>56</v>
      </c>
      <c r="Q23" s="58">
        <f t="shared" si="8"/>
        <v>123</v>
      </c>
      <c r="R23" s="58">
        <v>60</v>
      </c>
      <c r="S23" s="58">
        <v>63</v>
      </c>
      <c r="T23" s="58">
        <f t="shared" si="9"/>
        <v>147</v>
      </c>
      <c r="U23" s="58">
        <v>81</v>
      </c>
      <c r="V23" s="58">
        <v>66</v>
      </c>
      <c r="W23" s="58">
        <f t="shared" si="10"/>
        <v>103</v>
      </c>
      <c r="X23" s="58">
        <v>60</v>
      </c>
      <c r="Y23" s="58">
        <v>43</v>
      </c>
      <c r="Z23" s="40"/>
      <c r="AA23" s="3" t="s">
        <v>45</v>
      </c>
      <c r="AB23" s="64"/>
    </row>
    <row r="24" spans="1:28" ht="45" customHeight="1">
      <c r="A24" s="3"/>
      <c r="B24" s="3" t="s">
        <v>46</v>
      </c>
      <c r="C24" s="27"/>
      <c r="D24" s="60">
        <f t="shared" si="11"/>
        <v>848</v>
      </c>
      <c r="E24" s="58">
        <f t="shared" si="3"/>
        <v>431</v>
      </c>
      <c r="F24" s="58">
        <f t="shared" si="4"/>
        <v>417</v>
      </c>
      <c r="G24" s="58">
        <f t="shared" si="5"/>
        <v>138</v>
      </c>
      <c r="H24" s="58">
        <v>73</v>
      </c>
      <c r="I24" s="58">
        <v>65</v>
      </c>
      <c r="J24" s="58">
        <f t="shared" si="6"/>
        <v>139</v>
      </c>
      <c r="K24" s="58">
        <v>72</v>
      </c>
      <c r="L24" s="58">
        <v>67</v>
      </c>
      <c r="M24" s="58"/>
      <c r="N24" s="58">
        <f t="shared" si="7"/>
        <v>152</v>
      </c>
      <c r="O24" s="58">
        <v>70</v>
      </c>
      <c r="P24" s="58">
        <v>82</v>
      </c>
      <c r="Q24" s="58">
        <f t="shared" si="8"/>
        <v>142</v>
      </c>
      <c r="R24" s="58">
        <v>74</v>
      </c>
      <c r="S24" s="58">
        <v>68</v>
      </c>
      <c r="T24" s="58">
        <f t="shared" si="9"/>
        <v>150</v>
      </c>
      <c r="U24" s="58">
        <v>74</v>
      </c>
      <c r="V24" s="58">
        <v>76</v>
      </c>
      <c r="W24" s="58">
        <f t="shared" si="10"/>
        <v>127</v>
      </c>
      <c r="X24" s="58">
        <v>68</v>
      </c>
      <c r="Y24" s="58">
        <v>59</v>
      </c>
      <c r="Z24" s="40"/>
      <c r="AA24" s="3" t="s">
        <v>46</v>
      </c>
      <c r="AB24" s="64"/>
    </row>
    <row r="25" spans="1:28" ht="45" customHeight="1">
      <c r="A25" s="3"/>
      <c r="B25" s="3" t="s">
        <v>44</v>
      </c>
      <c r="C25" s="26"/>
      <c r="D25" s="60">
        <f t="shared" si="11"/>
        <v>1022</v>
      </c>
      <c r="E25" s="58">
        <f t="shared" si="3"/>
        <v>552</v>
      </c>
      <c r="F25" s="58">
        <f t="shared" si="4"/>
        <v>470</v>
      </c>
      <c r="G25" s="58">
        <f t="shared" si="5"/>
        <v>150</v>
      </c>
      <c r="H25" s="58">
        <v>88</v>
      </c>
      <c r="I25" s="58">
        <v>62</v>
      </c>
      <c r="J25" s="58">
        <f t="shared" si="6"/>
        <v>176</v>
      </c>
      <c r="K25" s="58">
        <v>96</v>
      </c>
      <c r="L25" s="58">
        <v>80</v>
      </c>
      <c r="M25" s="58"/>
      <c r="N25" s="58">
        <f t="shared" si="7"/>
        <v>179</v>
      </c>
      <c r="O25" s="58">
        <v>84</v>
      </c>
      <c r="P25" s="58">
        <v>95</v>
      </c>
      <c r="Q25" s="58">
        <f t="shared" si="8"/>
        <v>167</v>
      </c>
      <c r="R25" s="58">
        <v>92</v>
      </c>
      <c r="S25" s="58">
        <v>75</v>
      </c>
      <c r="T25" s="58">
        <f t="shared" si="9"/>
        <v>160</v>
      </c>
      <c r="U25" s="58">
        <v>89</v>
      </c>
      <c r="V25" s="58">
        <v>71</v>
      </c>
      <c r="W25" s="58">
        <f t="shared" si="10"/>
        <v>190</v>
      </c>
      <c r="X25" s="58">
        <v>103</v>
      </c>
      <c r="Y25" s="58">
        <v>87</v>
      </c>
      <c r="Z25" s="40"/>
      <c r="AA25" s="3" t="s">
        <v>44</v>
      </c>
      <c r="AB25" s="25"/>
    </row>
    <row r="26" spans="1:28" ht="45" customHeight="1">
      <c r="A26" s="25"/>
      <c r="B26" s="3" t="s">
        <v>47</v>
      </c>
      <c r="C26" s="26"/>
      <c r="D26" s="60">
        <f t="shared" si="11"/>
        <v>1430</v>
      </c>
      <c r="E26" s="58">
        <f t="shared" si="3"/>
        <v>725</v>
      </c>
      <c r="F26" s="58">
        <f t="shared" si="4"/>
        <v>705</v>
      </c>
      <c r="G26" s="58">
        <f t="shared" si="5"/>
        <v>245</v>
      </c>
      <c r="H26" s="58">
        <v>128</v>
      </c>
      <c r="I26" s="58">
        <v>117</v>
      </c>
      <c r="J26" s="58">
        <f t="shared" si="6"/>
        <v>255</v>
      </c>
      <c r="K26" s="58">
        <v>130</v>
      </c>
      <c r="L26" s="58">
        <v>125</v>
      </c>
      <c r="M26" s="58"/>
      <c r="N26" s="58">
        <f t="shared" si="7"/>
        <v>238</v>
      </c>
      <c r="O26" s="58">
        <v>117</v>
      </c>
      <c r="P26" s="58">
        <v>121</v>
      </c>
      <c r="Q26" s="58">
        <f t="shared" si="8"/>
        <v>239</v>
      </c>
      <c r="R26" s="58">
        <v>121</v>
      </c>
      <c r="S26" s="58">
        <v>118</v>
      </c>
      <c r="T26" s="58">
        <f t="shared" si="9"/>
        <v>219</v>
      </c>
      <c r="U26" s="58">
        <v>113</v>
      </c>
      <c r="V26" s="58">
        <v>106</v>
      </c>
      <c r="W26" s="58">
        <f t="shared" si="10"/>
        <v>234</v>
      </c>
      <c r="X26" s="58">
        <v>116</v>
      </c>
      <c r="Y26" s="58">
        <v>118</v>
      </c>
      <c r="Z26" s="63"/>
      <c r="AA26" s="3" t="s">
        <v>47</v>
      </c>
      <c r="AB26" s="25"/>
    </row>
    <row r="27" spans="1:28" ht="45" customHeight="1">
      <c r="A27" s="25"/>
      <c r="B27" s="3" t="s">
        <v>37</v>
      </c>
      <c r="C27" s="26"/>
      <c r="D27" s="60">
        <f t="shared" si="11"/>
        <v>2804</v>
      </c>
      <c r="E27" s="58">
        <f t="shared" si="3"/>
        <v>1416</v>
      </c>
      <c r="F27" s="58">
        <f t="shared" si="4"/>
        <v>1388</v>
      </c>
      <c r="G27" s="58">
        <f t="shared" si="5"/>
        <v>479</v>
      </c>
      <c r="H27" s="58">
        <v>242</v>
      </c>
      <c r="I27" s="58">
        <v>237</v>
      </c>
      <c r="J27" s="58">
        <f t="shared" si="6"/>
        <v>466</v>
      </c>
      <c r="K27" s="58">
        <v>240</v>
      </c>
      <c r="L27" s="58">
        <v>226</v>
      </c>
      <c r="M27" s="58"/>
      <c r="N27" s="58">
        <f t="shared" si="7"/>
        <v>462</v>
      </c>
      <c r="O27" s="58">
        <v>236</v>
      </c>
      <c r="P27" s="58">
        <v>226</v>
      </c>
      <c r="Q27" s="58">
        <f t="shared" si="8"/>
        <v>467</v>
      </c>
      <c r="R27" s="58">
        <v>222</v>
      </c>
      <c r="S27" s="58">
        <v>245</v>
      </c>
      <c r="T27" s="58">
        <f t="shared" si="9"/>
        <v>447</v>
      </c>
      <c r="U27" s="58">
        <v>227</v>
      </c>
      <c r="V27" s="58">
        <v>220</v>
      </c>
      <c r="W27" s="58">
        <f t="shared" si="10"/>
        <v>483</v>
      </c>
      <c r="X27" s="58">
        <v>249</v>
      </c>
      <c r="Y27" s="58">
        <v>234</v>
      </c>
      <c r="Z27" s="63"/>
      <c r="AA27" s="3" t="s">
        <v>37</v>
      </c>
      <c r="AB27" s="25"/>
    </row>
    <row r="28" spans="1:28" ht="45" customHeight="1">
      <c r="A28" s="25"/>
      <c r="B28" s="3" t="s">
        <v>38</v>
      </c>
      <c r="C28" s="26"/>
      <c r="D28" s="60">
        <f>SUM(E28:F28)</f>
        <v>1606</v>
      </c>
      <c r="E28" s="58">
        <f t="shared" si="3"/>
        <v>828</v>
      </c>
      <c r="F28" s="58">
        <f t="shared" si="4"/>
        <v>778</v>
      </c>
      <c r="G28" s="58">
        <f t="shared" si="5"/>
        <v>252</v>
      </c>
      <c r="H28" s="58">
        <v>118</v>
      </c>
      <c r="I28" s="58">
        <v>134</v>
      </c>
      <c r="J28" s="58">
        <f t="shared" si="6"/>
        <v>245</v>
      </c>
      <c r="K28" s="58">
        <v>132</v>
      </c>
      <c r="L28" s="58">
        <v>113</v>
      </c>
      <c r="M28" s="58"/>
      <c r="N28" s="58">
        <f t="shared" si="7"/>
        <v>288</v>
      </c>
      <c r="O28" s="58">
        <v>160</v>
      </c>
      <c r="P28" s="58">
        <v>128</v>
      </c>
      <c r="Q28" s="58">
        <f t="shared" si="8"/>
        <v>282</v>
      </c>
      <c r="R28" s="58">
        <v>140</v>
      </c>
      <c r="S28" s="58">
        <v>142</v>
      </c>
      <c r="T28" s="58">
        <f t="shared" si="9"/>
        <v>254</v>
      </c>
      <c r="U28" s="58">
        <v>127</v>
      </c>
      <c r="V28" s="58">
        <v>127</v>
      </c>
      <c r="W28" s="58">
        <f t="shared" si="10"/>
        <v>285</v>
      </c>
      <c r="X28" s="58">
        <v>151</v>
      </c>
      <c r="Y28" s="58">
        <v>134</v>
      </c>
      <c r="Z28" s="63"/>
      <c r="AA28" s="3" t="s">
        <v>38</v>
      </c>
      <c r="AB28" s="25"/>
    </row>
    <row r="29" spans="1:28" ht="45" customHeight="1">
      <c r="A29" s="25"/>
      <c r="B29" s="3" t="s">
        <v>39</v>
      </c>
      <c r="C29" s="26"/>
      <c r="D29" s="60">
        <f>SUM(E29:F29)</f>
        <v>1777</v>
      </c>
      <c r="E29" s="58">
        <f t="shared" si="3"/>
        <v>922</v>
      </c>
      <c r="F29" s="58">
        <f t="shared" si="4"/>
        <v>855</v>
      </c>
      <c r="G29" s="58">
        <f t="shared" si="5"/>
        <v>290</v>
      </c>
      <c r="H29" s="58">
        <v>152</v>
      </c>
      <c r="I29" s="58">
        <v>138</v>
      </c>
      <c r="J29" s="58">
        <f t="shared" si="6"/>
        <v>310</v>
      </c>
      <c r="K29" s="58">
        <v>148</v>
      </c>
      <c r="L29" s="58">
        <v>162</v>
      </c>
      <c r="M29" s="58"/>
      <c r="N29" s="58">
        <f t="shared" si="7"/>
        <v>301</v>
      </c>
      <c r="O29" s="58">
        <v>155</v>
      </c>
      <c r="P29" s="58">
        <v>146</v>
      </c>
      <c r="Q29" s="58">
        <f t="shared" si="8"/>
        <v>307</v>
      </c>
      <c r="R29" s="58">
        <v>170</v>
      </c>
      <c r="S29" s="58">
        <v>137</v>
      </c>
      <c r="T29" s="58">
        <f t="shared" si="9"/>
        <v>288</v>
      </c>
      <c r="U29" s="58">
        <v>156</v>
      </c>
      <c r="V29" s="58">
        <v>132</v>
      </c>
      <c r="W29" s="58">
        <f t="shared" si="10"/>
        <v>281</v>
      </c>
      <c r="X29" s="58">
        <v>141</v>
      </c>
      <c r="Y29" s="58">
        <v>140</v>
      </c>
      <c r="Z29" s="63"/>
      <c r="AA29" s="3" t="s">
        <v>39</v>
      </c>
      <c r="AB29" s="25"/>
    </row>
    <row r="30" spans="1:28" ht="45" customHeight="1">
      <c r="A30" s="25"/>
      <c r="B30" s="3" t="s">
        <v>40</v>
      </c>
      <c r="C30" s="96"/>
      <c r="D30" s="60">
        <f>SUM(E30:F30)</f>
        <v>1167</v>
      </c>
      <c r="E30" s="58">
        <f t="shared" si="3"/>
        <v>591</v>
      </c>
      <c r="F30" s="58">
        <f t="shared" si="4"/>
        <v>576</v>
      </c>
      <c r="G30" s="58">
        <f t="shared" si="5"/>
        <v>178</v>
      </c>
      <c r="H30" s="58">
        <v>88</v>
      </c>
      <c r="I30" s="58">
        <v>90</v>
      </c>
      <c r="J30" s="58">
        <f t="shared" si="6"/>
        <v>209</v>
      </c>
      <c r="K30" s="58">
        <v>90</v>
      </c>
      <c r="L30" s="58">
        <v>119</v>
      </c>
      <c r="M30" s="58"/>
      <c r="N30" s="58">
        <f t="shared" si="7"/>
        <v>193</v>
      </c>
      <c r="O30" s="58">
        <v>101</v>
      </c>
      <c r="P30" s="58">
        <v>92</v>
      </c>
      <c r="Q30" s="58">
        <f t="shared" si="8"/>
        <v>178</v>
      </c>
      <c r="R30" s="58">
        <v>96</v>
      </c>
      <c r="S30" s="58">
        <v>82</v>
      </c>
      <c r="T30" s="58">
        <f t="shared" si="9"/>
        <v>201</v>
      </c>
      <c r="U30" s="58">
        <v>109</v>
      </c>
      <c r="V30" s="58">
        <v>92</v>
      </c>
      <c r="W30" s="58">
        <f t="shared" si="10"/>
        <v>208</v>
      </c>
      <c r="X30" s="58">
        <v>107</v>
      </c>
      <c r="Y30" s="58">
        <v>101</v>
      </c>
      <c r="Z30" s="63"/>
      <c r="AA30" s="3" t="s">
        <v>40</v>
      </c>
      <c r="AB30" s="25"/>
    </row>
    <row r="31" spans="1:28" ht="45" customHeight="1">
      <c r="A31" s="92"/>
      <c r="B31" s="3" t="s">
        <v>41</v>
      </c>
      <c r="C31" s="93"/>
      <c r="D31" s="60">
        <f t="shared" si="11"/>
        <v>69</v>
      </c>
      <c r="E31" s="58">
        <f t="shared" ref="E31:F34" si="12">H31+K31+O31+R31+U31+X31</f>
        <v>45</v>
      </c>
      <c r="F31" s="58">
        <f t="shared" si="12"/>
        <v>24</v>
      </c>
      <c r="G31" s="58">
        <f>SUM(H31:I31)</f>
        <v>4</v>
      </c>
      <c r="H31" s="58">
        <v>4</v>
      </c>
      <c r="I31" s="58">
        <v>0</v>
      </c>
      <c r="J31" s="58">
        <f>SUM(K31:L31)</f>
        <v>18</v>
      </c>
      <c r="K31" s="58">
        <v>10</v>
      </c>
      <c r="L31" s="58">
        <v>8</v>
      </c>
      <c r="M31" s="58"/>
      <c r="N31" s="58">
        <f>SUM(O31:P31)</f>
        <v>11</v>
      </c>
      <c r="O31" s="58">
        <v>7</v>
      </c>
      <c r="P31" s="58">
        <v>4</v>
      </c>
      <c r="Q31" s="58">
        <f>SUM(R31:S31)</f>
        <v>9</v>
      </c>
      <c r="R31" s="58">
        <v>6</v>
      </c>
      <c r="S31" s="58">
        <v>3</v>
      </c>
      <c r="T31" s="58">
        <f>SUM(U31:V31)</f>
        <v>13</v>
      </c>
      <c r="U31" s="58">
        <v>9</v>
      </c>
      <c r="V31" s="58">
        <v>4</v>
      </c>
      <c r="W31" s="58">
        <f>SUM(X31:Y31)</f>
        <v>14</v>
      </c>
      <c r="X31" s="58">
        <v>9</v>
      </c>
      <c r="Y31" s="58">
        <v>5</v>
      </c>
      <c r="Z31" s="95"/>
      <c r="AA31" s="3" t="s">
        <v>41</v>
      </c>
      <c r="AB31" s="94"/>
    </row>
    <row r="32" spans="1:28" ht="45" customHeight="1">
      <c r="A32" s="10"/>
      <c r="B32" s="3" t="s">
        <v>48</v>
      </c>
      <c r="C32" s="28"/>
      <c r="D32" s="60">
        <f>SUM(E32:F32)</f>
        <v>1653</v>
      </c>
      <c r="E32" s="58">
        <f t="shared" si="12"/>
        <v>865</v>
      </c>
      <c r="F32" s="58">
        <f t="shared" si="12"/>
        <v>788</v>
      </c>
      <c r="G32" s="58">
        <f>SUM(H32:I32)</f>
        <v>245</v>
      </c>
      <c r="H32" s="58">
        <v>134</v>
      </c>
      <c r="I32" s="58">
        <v>111</v>
      </c>
      <c r="J32" s="58">
        <f>SUM(K32:L32)</f>
        <v>268</v>
      </c>
      <c r="K32" s="58">
        <v>136</v>
      </c>
      <c r="L32" s="58">
        <v>132</v>
      </c>
      <c r="M32" s="58"/>
      <c r="N32" s="58">
        <f>SUM(O32:P32)</f>
        <v>294</v>
      </c>
      <c r="O32" s="58">
        <v>155</v>
      </c>
      <c r="P32" s="58">
        <v>139</v>
      </c>
      <c r="Q32" s="58">
        <f>SUM(R32:S32)</f>
        <v>289</v>
      </c>
      <c r="R32" s="58">
        <v>152</v>
      </c>
      <c r="S32" s="58">
        <v>137</v>
      </c>
      <c r="T32" s="58">
        <f>SUM(U32:V32)</f>
        <v>277</v>
      </c>
      <c r="U32" s="58">
        <v>147</v>
      </c>
      <c r="V32" s="58">
        <v>130</v>
      </c>
      <c r="W32" s="58">
        <f>SUM(X32:Y32)</f>
        <v>280</v>
      </c>
      <c r="X32" s="58">
        <v>141</v>
      </c>
      <c r="Y32" s="58">
        <v>139</v>
      </c>
      <c r="Z32" s="39"/>
      <c r="AA32" s="3" t="s">
        <v>48</v>
      </c>
      <c r="AB32" s="10"/>
    </row>
    <row r="33" spans="1:28" ht="45" customHeight="1">
      <c r="A33" s="10"/>
      <c r="B33" s="3" t="s">
        <v>42</v>
      </c>
      <c r="C33" s="28"/>
      <c r="D33" s="60">
        <f>SUM(E33:F33)</f>
        <v>439</v>
      </c>
      <c r="E33" s="58">
        <f t="shared" si="12"/>
        <v>227</v>
      </c>
      <c r="F33" s="58">
        <f t="shared" si="12"/>
        <v>212</v>
      </c>
      <c r="G33" s="58">
        <f>SUM(H33:I33)</f>
        <v>84</v>
      </c>
      <c r="H33" s="58">
        <v>41</v>
      </c>
      <c r="I33" s="58">
        <v>43</v>
      </c>
      <c r="J33" s="58">
        <f>SUM(K33:L33)</f>
        <v>77</v>
      </c>
      <c r="K33" s="58">
        <v>36</v>
      </c>
      <c r="L33" s="58">
        <v>41</v>
      </c>
      <c r="M33" s="58"/>
      <c r="N33" s="58">
        <f>SUM(O33:P33)</f>
        <v>70</v>
      </c>
      <c r="O33" s="58">
        <v>44</v>
      </c>
      <c r="P33" s="58">
        <v>26</v>
      </c>
      <c r="Q33" s="58">
        <f>SUM(R33:S33)</f>
        <v>74</v>
      </c>
      <c r="R33" s="58">
        <v>35</v>
      </c>
      <c r="S33" s="58">
        <v>39</v>
      </c>
      <c r="T33" s="58">
        <f>SUM(U33:V33)</f>
        <v>64</v>
      </c>
      <c r="U33" s="58">
        <v>31</v>
      </c>
      <c r="V33" s="58">
        <v>33</v>
      </c>
      <c r="W33" s="58">
        <f>SUM(X33:Y33)</f>
        <v>70</v>
      </c>
      <c r="X33" s="58">
        <v>40</v>
      </c>
      <c r="Y33" s="58">
        <v>30</v>
      </c>
      <c r="Z33" s="39"/>
      <c r="AA33" s="3" t="s">
        <v>42</v>
      </c>
      <c r="AB33" s="10"/>
    </row>
    <row r="34" spans="1:28" ht="45" customHeight="1">
      <c r="A34" s="29"/>
      <c r="B34" s="21" t="s">
        <v>43</v>
      </c>
      <c r="C34" s="30"/>
      <c r="D34" s="65">
        <f>SUM(E34:F34)</f>
        <v>782</v>
      </c>
      <c r="E34" s="66">
        <f t="shared" si="12"/>
        <v>375</v>
      </c>
      <c r="F34" s="66">
        <f t="shared" si="12"/>
        <v>407</v>
      </c>
      <c r="G34" s="66">
        <f>SUM(H34:I34)</f>
        <v>139</v>
      </c>
      <c r="H34" s="66">
        <v>73</v>
      </c>
      <c r="I34" s="66">
        <v>66</v>
      </c>
      <c r="J34" s="66">
        <f>SUM(K34:L34)</f>
        <v>138</v>
      </c>
      <c r="K34" s="66">
        <v>78</v>
      </c>
      <c r="L34" s="66">
        <v>60</v>
      </c>
      <c r="M34" s="58"/>
      <c r="N34" s="66">
        <f>SUM(O34:P34)</f>
        <v>137</v>
      </c>
      <c r="O34" s="66">
        <v>63</v>
      </c>
      <c r="P34" s="66">
        <v>74</v>
      </c>
      <c r="Q34" s="66">
        <f>SUM(R34:S34)</f>
        <v>111</v>
      </c>
      <c r="R34" s="66">
        <v>48</v>
      </c>
      <c r="S34" s="66">
        <v>63</v>
      </c>
      <c r="T34" s="66">
        <f>SUM(U34:V34)</f>
        <v>130</v>
      </c>
      <c r="U34" s="66">
        <v>59</v>
      </c>
      <c r="V34" s="66">
        <v>71</v>
      </c>
      <c r="W34" s="66">
        <f>SUM(X34:Y34)</f>
        <v>127</v>
      </c>
      <c r="X34" s="66">
        <v>54</v>
      </c>
      <c r="Y34" s="66">
        <v>73</v>
      </c>
      <c r="Z34" s="67"/>
      <c r="AA34" s="21" t="s">
        <v>43</v>
      </c>
      <c r="AB34" s="29"/>
    </row>
  </sheetData>
  <dataConsolidate/>
  <mergeCells count="11">
    <mergeCell ref="D4:F4"/>
    <mergeCell ref="W4:Y4"/>
    <mergeCell ref="A3:C7"/>
    <mergeCell ref="Z3:AB7"/>
    <mergeCell ref="H3:K3"/>
    <mergeCell ref="T4:V4"/>
    <mergeCell ref="O3:R3"/>
    <mergeCell ref="G4:I4"/>
    <mergeCell ref="J4:L4"/>
    <mergeCell ref="N4:P4"/>
    <mergeCell ref="Q4:S4"/>
  </mergeCells>
  <phoneticPr fontId="1"/>
  <printOptions horizontalCentered="1" gridLinesSet="0"/>
  <pageMargins left="0.70866141732283472" right="0.59055118110236227" top="0.98425196850393704" bottom="0.94488188976377963" header="0.51181102362204722" footer="0.51181102362204722"/>
  <pageSetup paperSize="9" scale="52" fitToWidth="2" orientation="portrait" r:id="rId1"/>
  <headerFooter alignWithMargins="0"/>
  <ignoredErrors>
    <ignoredError sqref="G13:G15 N13:N15 Q13 T13 G31:G34 G18:G30 G17 N17:N30 Q17:Q30 T17:T30 Q15 T15 N31:N34 Q31:Q34 T31:T34" formulaRange="1"/>
    <ignoredError sqref="J14 W14" formula="1"/>
    <ignoredError sqref="Q14 T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view="pageBreakPreview" topLeftCell="A7" zoomScale="60" zoomScaleNormal="60" zoomScalePageLayoutView="60" workbookViewId="0">
      <selection activeCell="B1" sqref="B1"/>
    </sheetView>
  </sheetViews>
  <sheetFormatPr defaultRowHeight="27.95" customHeight="1"/>
  <cols>
    <col min="1" max="1" width="1.69921875" style="32" customWidth="1"/>
    <col min="2" max="2" width="13.796875" style="32" customWidth="1"/>
    <col min="3" max="3" width="0.8984375" style="32" customWidth="1"/>
    <col min="4" max="6" width="9" style="32" customWidth="1"/>
    <col min="7" max="11" width="7.8984375" style="32" customWidth="1"/>
    <col min="12" max="12" width="9" style="32" customWidth="1"/>
    <col min="13" max="16" width="7.8984375" style="32" customWidth="1"/>
    <col min="17" max="17" width="8.796875" style="32"/>
    <col min="18" max="18" width="11.5" style="32" bestFit="1" customWidth="1"/>
    <col min="19" max="16384" width="8.796875" style="32"/>
  </cols>
  <sheetData>
    <row r="1" spans="1:17" ht="31.5" customHeight="1">
      <c r="B1" s="1" t="s">
        <v>160</v>
      </c>
    </row>
    <row r="2" spans="1:17" ht="31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ht="31.5" customHeight="1">
      <c r="A3" s="2"/>
      <c r="B3" s="2"/>
      <c r="C3" s="2"/>
      <c r="D3" s="37"/>
      <c r="E3" s="2"/>
      <c r="F3" s="69"/>
      <c r="G3" s="37"/>
      <c r="H3" s="37"/>
      <c r="I3" s="37"/>
      <c r="J3" s="129" t="s">
        <v>55</v>
      </c>
      <c r="K3" s="129" t="s">
        <v>56</v>
      </c>
      <c r="L3" s="2"/>
      <c r="M3" s="121" t="s">
        <v>109</v>
      </c>
      <c r="N3" s="124" t="s">
        <v>161</v>
      </c>
      <c r="O3" s="121" t="s">
        <v>57</v>
      </c>
      <c r="P3" s="37"/>
    </row>
    <row r="4" spans="1:17" ht="31.5" customHeight="1">
      <c r="A4" s="3"/>
      <c r="B4" s="3" t="s">
        <v>3</v>
      </c>
      <c r="C4" s="3"/>
      <c r="D4" s="4"/>
      <c r="E4" s="3"/>
      <c r="F4" s="8"/>
      <c r="G4" s="4"/>
      <c r="H4" s="4"/>
      <c r="I4" s="4"/>
      <c r="J4" s="130"/>
      <c r="K4" s="130"/>
      <c r="L4" s="3"/>
      <c r="M4" s="122"/>
      <c r="N4" s="125"/>
      <c r="O4" s="127"/>
      <c r="P4" s="4"/>
    </row>
    <row r="5" spans="1:17" ht="31.5" customHeight="1">
      <c r="A5" s="97" t="s">
        <v>1</v>
      </c>
      <c r="B5" s="97"/>
      <c r="C5" s="98"/>
      <c r="D5" s="9" t="s">
        <v>2</v>
      </c>
      <c r="E5" s="70"/>
      <c r="F5" s="71"/>
      <c r="G5" s="9" t="s">
        <v>134</v>
      </c>
      <c r="H5" s="9" t="s">
        <v>54</v>
      </c>
      <c r="I5" s="9" t="s">
        <v>135</v>
      </c>
      <c r="J5" s="130"/>
      <c r="K5" s="130"/>
      <c r="L5" s="10" t="s">
        <v>136</v>
      </c>
      <c r="M5" s="122"/>
      <c r="N5" s="125"/>
      <c r="O5" s="127"/>
      <c r="P5" s="9" t="s">
        <v>137</v>
      </c>
    </row>
    <row r="6" spans="1:17" ht="31.5" customHeight="1">
      <c r="A6" s="3"/>
      <c r="B6" s="3"/>
      <c r="C6" s="8"/>
      <c r="D6" s="4"/>
      <c r="E6" s="9" t="s">
        <v>23</v>
      </c>
      <c r="F6" s="9" t="s">
        <v>24</v>
      </c>
      <c r="G6" s="4"/>
      <c r="H6" s="4"/>
      <c r="I6" s="4"/>
      <c r="J6" s="130"/>
      <c r="K6" s="130"/>
      <c r="L6" s="3"/>
      <c r="M6" s="122"/>
      <c r="N6" s="125"/>
      <c r="O6" s="127"/>
      <c r="P6" s="4"/>
    </row>
    <row r="7" spans="1:17" ht="31.5" customHeight="1">
      <c r="A7" s="3"/>
      <c r="B7" s="3"/>
      <c r="C7" s="8"/>
      <c r="D7" s="12"/>
      <c r="E7" s="12"/>
      <c r="F7" s="12"/>
      <c r="G7" s="12"/>
      <c r="H7" s="12"/>
      <c r="I7" s="12"/>
      <c r="J7" s="131"/>
      <c r="K7" s="131"/>
      <c r="L7" s="13"/>
      <c r="M7" s="123"/>
      <c r="N7" s="126"/>
      <c r="O7" s="128"/>
      <c r="P7" s="12"/>
    </row>
    <row r="8" spans="1:17" ht="31.5" customHeight="1">
      <c r="A8" s="2"/>
      <c r="B8" s="2"/>
      <c r="C8" s="1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39" customHeight="1">
      <c r="A9" s="16"/>
      <c r="B9" s="16" t="s">
        <v>153</v>
      </c>
      <c r="C9" s="17"/>
      <c r="D9" s="72">
        <v>4497</v>
      </c>
      <c r="E9" s="72">
        <v>1652</v>
      </c>
      <c r="F9" s="72">
        <v>2845</v>
      </c>
      <c r="G9" s="72">
        <v>271</v>
      </c>
      <c r="H9" s="74">
        <v>0</v>
      </c>
      <c r="I9" s="72">
        <v>285</v>
      </c>
      <c r="J9" s="74">
        <v>36</v>
      </c>
      <c r="K9" s="74">
        <v>24</v>
      </c>
      <c r="L9" s="72">
        <v>3137</v>
      </c>
      <c r="M9" s="72">
        <v>261</v>
      </c>
      <c r="N9" s="72">
        <v>31</v>
      </c>
      <c r="O9" s="72">
        <v>23</v>
      </c>
      <c r="P9" s="72">
        <v>429</v>
      </c>
    </row>
    <row r="10" spans="1:17" ht="22.5" customHeight="1">
      <c r="A10" s="3"/>
      <c r="B10" s="3"/>
      <c r="C10" s="1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7" ht="39" customHeight="1">
      <c r="A11" s="16"/>
      <c r="B11" s="16" t="s">
        <v>156</v>
      </c>
      <c r="C11" s="17"/>
      <c r="D11" s="72">
        <f>SUM(E11:F11)</f>
        <v>4426</v>
      </c>
      <c r="E11" s="72">
        <f t="shared" ref="E11:P11" si="0">SUM(E17:E34)</f>
        <v>1642</v>
      </c>
      <c r="F11" s="72">
        <f t="shared" si="0"/>
        <v>2784</v>
      </c>
      <c r="G11" s="72">
        <f t="shared" si="0"/>
        <v>262</v>
      </c>
      <c r="H11" s="72">
        <f t="shared" si="0"/>
        <v>0</v>
      </c>
      <c r="I11" s="72">
        <f t="shared" si="0"/>
        <v>277</v>
      </c>
      <c r="J11" s="72">
        <f t="shared" si="0"/>
        <v>49</v>
      </c>
      <c r="K11" s="72">
        <f t="shared" si="0"/>
        <v>29</v>
      </c>
      <c r="L11" s="72">
        <f t="shared" si="0"/>
        <v>3104</v>
      </c>
      <c r="M11" s="72">
        <f t="shared" si="0"/>
        <v>253</v>
      </c>
      <c r="N11" s="72">
        <f t="shared" si="0"/>
        <v>34</v>
      </c>
      <c r="O11" s="72">
        <f t="shared" si="0"/>
        <v>23</v>
      </c>
      <c r="P11" s="72">
        <f t="shared" si="0"/>
        <v>395</v>
      </c>
      <c r="Q11" s="35"/>
    </row>
    <row r="12" spans="1:17" ht="22.5" customHeight="1">
      <c r="A12" s="10"/>
      <c r="B12" s="10"/>
      <c r="C12" s="28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35"/>
    </row>
    <row r="13" spans="1:17" ht="39" customHeight="1">
      <c r="A13" s="10"/>
      <c r="B13" s="16" t="s">
        <v>129</v>
      </c>
      <c r="C13" s="28"/>
      <c r="D13" s="72">
        <f>SUM(E13:F13)</f>
        <v>27</v>
      </c>
      <c r="E13" s="72">
        <f>SUM(G13:P13)-F13</f>
        <v>18</v>
      </c>
      <c r="F13" s="72">
        <v>9</v>
      </c>
      <c r="G13" s="72">
        <v>1</v>
      </c>
      <c r="H13" s="72">
        <v>0</v>
      </c>
      <c r="I13" s="72">
        <v>1</v>
      </c>
      <c r="J13" s="72">
        <v>1</v>
      </c>
      <c r="K13" s="72">
        <v>1</v>
      </c>
      <c r="L13" s="72">
        <v>21</v>
      </c>
      <c r="M13" s="72">
        <v>1</v>
      </c>
      <c r="N13" s="72">
        <v>0</v>
      </c>
      <c r="O13" s="72">
        <v>1</v>
      </c>
      <c r="P13" s="72">
        <v>0</v>
      </c>
    </row>
    <row r="14" spans="1:17" ht="39" customHeight="1">
      <c r="A14" s="10"/>
      <c r="B14" s="16" t="s">
        <v>130</v>
      </c>
      <c r="C14" s="28"/>
      <c r="D14" s="72">
        <f>SUM(E14:F14)</f>
        <v>4382</v>
      </c>
      <c r="E14" s="72">
        <f>SUM(G14:P14)-F14</f>
        <v>1614</v>
      </c>
      <c r="F14" s="72">
        <f>F11-F13-F15</f>
        <v>2768</v>
      </c>
      <c r="G14" s="72">
        <f t="shared" ref="G14:P14" si="1">G11-G13-G15</f>
        <v>260</v>
      </c>
      <c r="H14" s="72">
        <f t="shared" si="1"/>
        <v>0</v>
      </c>
      <c r="I14" s="72">
        <f t="shared" si="1"/>
        <v>275</v>
      </c>
      <c r="J14" s="72">
        <f t="shared" si="1"/>
        <v>48</v>
      </c>
      <c r="K14" s="72">
        <f t="shared" si="1"/>
        <v>28</v>
      </c>
      <c r="L14" s="72">
        <f t="shared" si="1"/>
        <v>3070</v>
      </c>
      <c r="M14" s="72">
        <f t="shared" si="1"/>
        <v>251</v>
      </c>
      <c r="N14" s="72">
        <f t="shared" si="1"/>
        <v>34</v>
      </c>
      <c r="O14" s="72">
        <f t="shared" si="1"/>
        <v>22</v>
      </c>
      <c r="P14" s="72">
        <f t="shared" si="1"/>
        <v>394</v>
      </c>
    </row>
    <row r="15" spans="1:17" ht="39" customHeight="1">
      <c r="A15" s="10"/>
      <c r="B15" s="16" t="s">
        <v>131</v>
      </c>
      <c r="C15" s="28"/>
      <c r="D15" s="72">
        <f>SUM(E15:F15)</f>
        <v>17</v>
      </c>
      <c r="E15" s="72">
        <f>SUM(G15:P15)-F15</f>
        <v>10</v>
      </c>
      <c r="F15" s="72">
        <v>7</v>
      </c>
      <c r="G15" s="72">
        <v>1</v>
      </c>
      <c r="H15" s="72">
        <v>0</v>
      </c>
      <c r="I15" s="72">
        <v>1</v>
      </c>
      <c r="J15" s="72">
        <v>0</v>
      </c>
      <c r="K15" s="72">
        <v>0</v>
      </c>
      <c r="L15" s="72">
        <v>13</v>
      </c>
      <c r="M15" s="72">
        <v>1</v>
      </c>
      <c r="N15" s="72">
        <v>0</v>
      </c>
      <c r="O15" s="72">
        <v>0</v>
      </c>
      <c r="P15" s="72">
        <v>1</v>
      </c>
    </row>
    <row r="16" spans="1:17" ht="22.5" customHeight="1">
      <c r="A16" s="21"/>
      <c r="B16" s="21"/>
      <c r="C16" s="2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9" ht="45" customHeight="1">
      <c r="A17" s="23"/>
      <c r="B17" s="2" t="s">
        <v>94</v>
      </c>
      <c r="C17" s="24"/>
      <c r="D17" s="72">
        <f>SUM(E17:F17)</f>
        <v>1460</v>
      </c>
      <c r="E17" s="72">
        <f t="shared" ref="E17:E30" si="2">SUM(G17:P17)-F17</f>
        <v>469</v>
      </c>
      <c r="F17" s="72">
        <v>991</v>
      </c>
      <c r="G17" s="72">
        <v>58</v>
      </c>
      <c r="H17" s="72">
        <v>0</v>
      </c>
      <c r="I17" s="72">
        <v>70</v>
      </c>
      <c r="J17" s="72">
        <v>9</v>
      </c>
      <c r="K17" s="72">
        <v>4</v>
      </c>
      <c r="L17" s="72">
        <v>1089</v>
      </c>
      <c r="M17" s="72">
        <v>62</v>
      </c>
      <c r="N17" s="72">
        <v>9</v>
      </c>
      <c r="O17" s="72">
        <v>6</v>
      </c>
      <c r="P17" s="72">
        <v>153</v>
      </c>
    </row>
    <row r="18" spans="1:19" ht="45" customHeight="1">
      <c r="A18" s="25"/>
      <c r="B18" s="3" t="s">
        <v>95</v>
      </c>
      <c r="C18" s="26"/>
      <c r="D18" s="72">
        <f t="shared" ref="D18:D32" si="3">SUM(E18:F18)</f>
        <v>364</v>
      </c>
      <c r="E18" s="72">
        <f t="shared" si="2"/>
        <v>138</v>
      </c>
      <c r="F18" s="72">
        <v>226</v>
      </c>
      <c r="G18" s="72">
        <v>14</v>
      </c>
      <c r="H18" s="72">
        <v>0</v>
      </c>
      <c r="I18" s="72">
        <v>15</v>
      </c>
      <c r="J18" s="72">
        <v>9</v>
      </c>
      <c r="K18" s="72">
        <v>0</v>
      </c>
      <c r="L18" s="72">
        <v>273</v>
      </c>
      <c r="M18" s="72">
        <v>15</v>
      </c>
      <c r="N18" s="72">
        <v>3</v>
      </c>
      <c r="O18" s="72">
        <v>1</v>
      </c>
      <c r="P18" s="72">
        <v>34</v>
      </c>
    </row>
    <row r="19" spans="1:19" ht="45" customHeight="1">
      <c r="A19" s="25"/>
      <c r="B19" s="3" t="s">
        <v>96</v>
      </c>
      <c r="C19" s="26"/>
      <c r="D19" s="72">
        <f t="shared" si="3"/>
        <v>341</v>
      </c>
      <c r="E19" s="72">
        <f t="shared" si="2"/>
        <v>141</v>
      </c>
      <c r="F19" s="72">
        <v>200</v>
      </c>
      <c r="G19" s="72">
        <v>22</v>
      </c>
      <c r="H19" s="72">
        <v>0</v>
      </c>
      <c r="I19" s="72">
        <v>21</v>
      </c>
      <c r="J19" s="72">
        <v>5</v>
      </c>
      <c r="K19" s="72">
        <v>2</v>
      </c>
      <c r="L19" s="72">
        <v>241</v>
      </c>
      <c r="M19" s="72">
        <v>20</v>
      </c>
      <c r="N19" s="72">
        <v>3</v>
      </c>
      <c r="O19" s="72">
        <v>1</v>
      </c>
      <c r="P19" s="72">
        <v>26</v>
      </c>
    </row>
    <row r="20" spans="1:19" ht="45" customHeight="1">
      <c r="A20" s="25"/>
      <c r="B20" s="3" t="s">
        <v>97</v>
      </c>
      <c r="C20" s="26"/>
      <c r="D20" s="72">
        <f t="shared" si="3"/>
        <v>306</v>
      </c>
      <c r="E20" s="72">
        <f t="shared" si="2"/>
        <v>124</v>
      </c>
      <c r="F20" s="72">
        <v>182</v>
      </c>
      <c r="G20" s="72">
        <v>18</v>
      </c>
      <c r="H20" s="72">
        <v>0</v>
      </c>
      <c r="I20" s="72">
        <v>18</v>
      </c>
      <c r="J20" s="72">
        <v>5</v>
      </c>
      <c r="K20" s="72">
        <v>1</v>
      </c>
      <c r="L20" s="72">
        <v>205</v>
      </c>
      <c r="M20" s="72">
        <v>18</v>
      </c>
      <c r="N20" s="72">
        <v>1</v>
      </c>
      <c r="O20" s="72">
        <v>2</v>
      </c>
      <c r="P20" s="72">
        <v>38</v>
      </c>
    </row>
    <row r="21" spans="1:19" ht="45" customHeight="1">
      <c r="A21" s="25"/>
      <c r="B21" s="3" t="s">
        <v>98</v>
      </c>
      <c r="C21" s="26"/>
      <c r="D21" s="72">
        <f t="shared" si="3"/>
        <v>338</v>
      </c>
      <c r="E21" s="72">
        <f t="shared" si="2"/>
        <v>139</v>
      </c>
      <c r="F21" s="72">
        <v>199</v>
      </c>
      <c r="G21" s="72">
        <v>25</v>
      </c>
      <c r="H21" s="72">
        <v>0</v>
      </c>
      <c r="I21" s="72">
        <v>25</v>
      </c>
      <c r="J21" s="72">
        <v>3</v>
      </c>
      <c r="K21" s="72">
        <v>3</v>
      </c>
      <c r="L21" s="72">
        <v>224</v>
      </c>
      <c r="M21" s="72">
        <v>23</v>
      </c>
      <c r="N21" s="72">
        <v>5</v>
      </c>
      <c r="O21" s="72">
        <v>2</v>
      </c>
      <c r="P21" s="72">
        <v>28</v>
      </c>
    </row>
    <row r="22" spans="1:19" ht="45" customHeight="1">
      <c r="A22" s="25"/>
      <c r="B22" s="3" t="s">
        <v>99</v>
      </c>
      <c r="C22" s="18"/>
      <c r="D22" s="72">
        <f t="shared" si="3"/>
        <v>179</v>
      </c>
      <c r="E22" s="72">
        <f t="shared" si="2"/>
        <v>72</v>
      </c>
      <c r="F22" s="72">
        <v>107</v>
      </c>
      <c r="G22" s="72">
        <v>13</v>
      </c>
      <c r="H22" s="72">
        <v>0</v>
      </c>
      <c r="I22" s="72">
        <v>13</v>
      </c>
      <c r="J22" s="72">
        <v>3</v>
      </c>
      <c r="K22" s="72">
        <v>0</v>
      </c>
      <c r="L22" s="72">
        <v>113</v>
      </c>
      <c r="M22" s="72">
        <v>13</v>
      </c>
      <c r="N22" s="72">
        <v>0</v>
      </c>
      <c r="O22" s="72">
        <v>2</v>
      </c>
      <c r="P22" s="72">
        <v>22</v>
      </c>
    </row>
    <row r="23" spans="1:19" ht="45" customHeight="1">
      <c r="A23" s="3"/>
      <c r="B23" s="3" t="s">
        <v>100</v>
      </c>
      <c r="C23" s="27"/>
      <c r="D23" s="72">
        <f t="shared" si="3"/>
        <v>61</v>
      </c>
      <c r="E23" s="72">
        <f t="shared" si="2"/>
        <v>26</v>
      </c>
      <c r="F23" s="72">
        <v>35</v>
      </c>
      <c r="G23" s="72">
        <v>4</v>
      </c>
      <c r="H23" s="72">
        <v>0</v>
      </c>
      <c r="I23" s="72">
        <v>5</v>
      </c>
      <c r="J23" s="72">
        <v>1</v>
      </c>
      <c r="K23" s="72">
        <v>1</v>
      </c>
      <c r="L23" s="72">
        <v>43</v>
      </c>
      <c r="M23" s="72">
        <v>4</v>
      </c>
      <c r="N23" s="72">
        <v>0</v>
      </c>
      <c r="O23" s="72">
        <v>0</v>
      </c>
      <c r="P23" s="72">
        <v>3</v>
      </c>
    </row>
    <row r="24" spans="1:19" ht="45" customHeight="1">
      <c r="A24" s="3"/>
      <c r="B24" s="3" t="s">
        <v>101</v>
      </c>
      <c r="C24" s="27"/>
      <c r="D24" s="72">
        <f t="shared" si="3"/>
        <v>127</v>
      </c>
      <c r="E24" s="72">
        <f t="shared" si="2"/>
        <v>55</v>
      </c>
      <c r="F24" s="72">
        <v>72</v>
      </c>
      <c r="G24" s="72">
        <v>12</v>
      </c>
      <c r="H24" s="72">
        <v>0</v>
      </c>
      <c r="I24" s="72">
        <v>12</v>
      </c>
      <c r="J24" s="72">
        <v>1</v>
      </c>
      <c r="K24" s="72">
        <v>4</v>
      </c>
      <c r="L24" s="72">
        <v>82</v>
      </c>
      <c r="M24" s="72">
        <v>10</v>
      </c>
      <c r="N24" s="72">
        <v>2</v>
      </c>
      <c r="O24" s="72">
        <v>1</v>
      </c>
      <c r="P24" s="72">
        <v>3</v>
      </c>
    </row>
    <row r="25" spans="1:19" ht="45" customHeight="1">
      <c r="A25" s="3"/>
      <c r="B25" s="3" t="s">
        <v>102</v>
      </c>
      <c r="C25" s="26"/>
      <c r="D25" s="72">
        <f t="shared" si="3"/>
        <v>123</v>
      </c>
      <c r="E25" s="72">
        <f t="shared" si="2"/>
        <v>47</v>
      </c>
      <c r="F25" s="72">
        <v>76</v>
      </c>
      <c r="G25" s="72">
        <v>10</v>
      </c>
      <c r="H25" s="72">
        <v>0</v>
      </c>
      <c r="I25" s="72">
        <v>11</v>
      </c>
      <c r="J25" s="72">
        <v>2</v>
      </c>
      <c r="K25" s="72">
        <v>4</v>
      </c>
      <c r="L25" s="72">
        <v>80</v>
      </c>
      <c r="M25" s="72">
        <v>9</v>
      </c>
      <c r="N25" s="72">
        <v>1</v>
      </c>
      <c r="O25" s="72">
        <v>0</v>
      </c>
      <c r="P25" s="72">
        <v>6</v>
      </c>
    </row>
    <row r="26" spans="1:19" ht="45" customHeight="1">
      <c r="A26" s="25"/>
      <c r="B26" s="3" t="s">
        <v>103</v>
      </c>
      <c r="C26" s="26"/>
      <c r="D26" s="72">
        <f t="shared" si="3"/>
        <v>129</v>
      </c>
      <c r="E26" s="72">
        <f t="shared" si="2"/>
        <v>49</v>
      </c>
      <c r="F26" s="72">
        <v>80</v>
      </c>
      <c r="G26" s="72">
        <v>11</v>
      </c>
      <c r="H26" s="72">
        <v>0</v>
      </c>
      <c r="I26" s="72">
        <v>11</v>
      </c>
      <c r="J26" s="72">
        <v>1</v>
      </c>
      <c r="K26" s="72">
        <v>1</v>
      </c>
      <c r="L26" s="72">
        <v>84</v>
      </c>
      <c r="M26" s="72">
        <v>8</v>
      </c>
      <c r="N26" s="72">
        <v>2</v>
      </c>
      <c r="O26" s="72">
        <v>1</v>
      </c>
      <c r="P26" s="72">
        <v>10</v>
      </c>
      <c r="R26" s="75"/>
      <c r="S26" s="33"/>
    </row>
    <row r="27" spans="1:19" ht="45" customHeight="1">
      <c r="A27" s="25"/>
      <c r="B27" s="3" t="s">
        <v>104</v>
      </c>
      <c r="C27" s="26"/>
      <c r="D27" s="72">
        <f t="shared" si="3"/>
        <v>289</v>
      </c>
      <c r="E27" s="72">
        <f t="shared" si="2"/>
        <v>118</v>
      </c>
      <c r="F27" s="72">
        <v>171</v>
      </c>
      <c r="G27" s="72">
        <v>24</v>
      </c>
      <c r="H27" s="72">
        <v>0</v>
      </c>
      <c r="I27" s="72">
        <v>24</v>
      </c>
      <c r="J27" s="72">
        <v>2</v>
      </c>
      <c r="K27" s="72">
        <v>2</v>
      </c>
      <c r="L27" s="72">
        <v>196</v>
      </c>
      <c r="M27" s="72">
        <v>23</v>
      </c>
      <c r="N27" s="72">
        <v>1</v>
      </c>
      <c r="O27" s="72">
        <v>1</v>
      </c>
      <c r="P27" s="72">
        <v>16</v>
      </c>
    </row>
    <row r="28" spans="1:19" ht="45" customHeight="1">
      <c r="A28" s="25"/>
      <c r="B28" s="3" t="s">
        <v>38</v>
      </c>
      <c r="C28" s="26"/>
      <c r="D28" s="72">
        <f>SUM(E28:F28)</f>
        <v>152</v>
      </c>
      <c r="E28" s="72">
        <f t="shared" si="2"/>
        <v>55</v>
      </c>
      <c r="F28" s="72">
        <v>97</v>
      </c>
      <c r="G28" s="72">
        <v>11</v>
      </c>
      <c r="H28" s="72">
        <v>0</v>
      </c>
      <c r="I28" s="72">
        <v>11</v>
      </c>
      <c r="J28" s="72">
        <v>1</v>
      </c>
      <c r="K28" s="72">
        <v>1</v>
      </c>
      <c r="L28" s="72">
        <v>109</v>
      </c>
      <c r="M28" s="72">
        <v>10</v>
      </c>
      <c r="N28" s="72">
        <v>1</v>
      </c>
      <c r="O28" s="72">
        <v>2</v>
      </c>
      <c r="P28" s="72">
        <v>6</v>
      </c>
    </row>
    <row r="29" spans="1:19" ht="45" customHeight="1">
      <c r="A29" s="25"/>
      <c r="B29" s="3" t="s">
        <v>39</v>
      </c>
      <c r="C29" s="26"/>
      <c r="D29" s="72">
        <f>SUM(E29:F29)</f>
        <v>162</v>
      </c>
      <c r="E29" s="72">
        <f t="shared" si="2"/>
        <v>61</v>
      </c>
      <c r="F29" s="72">
        <v>101</v>
      </c>
      <c r="G29" s="72">
        <v>11</v>
      </c>
      <c r="H29" s="72">
        <v>0</v>
      </c>
      <c r="I29" s="72">
        <v>11</v>
      </c>
      <c r="J29" s="72">
        <v>2</v>
      </c>
      <c r="K29" s="72">
        <v>2</v>
      </c>
      <c r="L29" s="72">
        <v>111</v>
      </c>
      <c r="M29" s="72">
        <v>11</v>
      </c>
      <c r="N29" s="72">
        <v>0</v>
      </c>
      <c r="O29" s="72">
        <v>1</v>
      </c>
      <c r="P29" s="72">
        <v>13</v>
      </c>
    </row>
    <row r="30" spans="1:19" ht="45" customHeight="1">
      <c r="A30" s="25"/>
      <c r="B30" s="3" t="s">
        <v>40</v>
      </c>
      <c r="C30" s="26"/>
      <c r="D30" s="72">
        <f>SUM(E30:F30)</f>
        <v>126</v>
      </c>
      <c r="E30" s="72">
        <f t="shared" si="2"/>
        <v>42</v>
      </c>
      <c r="F30" s="72">
        <v>84</v>
      </c>
      <c r="G30" s="72">
        <v>11</v>
      </c>
      <c r="H30" s="72">
        <v>0</v>
      </c>
      <c r="I30" s="72">
        <v>11</v>
      </c>
      <c r="J30" s="72">
        <v>1</v>
      </c>
      <c r="K30" s="72">
        <v>1</v>
      </c>
      <c r="L30" s="72">
        <v>80</v>
      </c>
      <c r="M30" s="72">
        <v>10</v>
      </c>
      <c r="N30" s="72">
        <v>2</v>
      </c>
      <c r="O30" s="72">
        <v>0</v>
      </c>
      <c r="P30" s="72">
        <v>10</v>
      </c>
    </row>
    <row r="31" spans="1:19" ht="45" customHeight="1">
      <c r="A31" s="92"/>
      <c r="B31" s="3" t="s">
        <v>105</v>
      </c>
      <c r="C31" s="28"/>
      <c r="D31" s="72">
        <f t="shared" si="3"/>
        <v>11</v>
      </c>
      <c r="E31" s="72">
        <f>SUM(G31:P31)-F31</f>
        <v>7</v>
      </c>
      <c r="F31" s="72">
        <v>4</v>
      </c>
      <c r="G31" s="72">
        <v>1</v>
      </c>
      <c r="H31" s="72">
        <v>0</v>
      </c>
      <c r="I31" s="72">
        <v>1</v>
      </c>
      <c r="J31" s="72">
        <v>1</v>
      </c>
      <c r="K31" s="72">
        <v>0</v>
      </c>
      <c r="L31" s="72">
        <v>6</v>
      </c>
      <c r="M31" s="72">
        <v>1</v>
      </c>
      <c r="N31" s="72">
        <v>0</v>
      </c>
      <c r="O31" s="72">
        <v>0</v>
      </c>
      <c r="P31" s="72">
        <v>1</v>
      </c>
    </row>
    <row r="32" spans="1:19" ht="45" customHeight="1">
      <c r="A32" s="10"/>
      <c r="B32" s="3" t="s">
        <v>106</v>
      </c>
      <c r="C32" s="28"/>
      <c r="D32" s="72">
        <f t="shared" si="3"/>
        <v>105</v>
      </c>
      <c r="E32" s="72">
        <f>SUM(G32:P32)-F32</f>
        <v>32</v>
      </c>
      <c r="F32" s="72">
        <v>73</v>
      </c>
      <c r="G32" s="72">
        <v>5</v>
      </c>
      <c r="H32" s="72">
        <v>0</v>
      </c>
      <c r="I32" s="72">
        <v>5</v>
      </c>
      <c r="J32" s="72">
        <v>2</v>
      </c>
      <c r="K32" s="72">
        <v>1</v>
      </c>
      <c r="L32" s="72">
        <v>72</v>
      </c>
      <c r="M32" s="72">
        <v>5</v>
      </c>
      <c r="N32" s="72">
        <v>1</v>
      </c>
      <c r="O32" s="72">
        <v>1</v>
      </c>
      <c r="P32" s="72">
        <v>13</v>
      </c>
    </row>
    <row r="33" spans="1:16" ht="45" customHeight="1">
      <c r="A33" s="10"/>
      <c r="B33" s="3" t="s">
        <v>107</v>
      </c>
      <c r="C33" s="28"/>
      <c r="D33" s="72">
        <f>SUM(E33:F33)</f>
        <v>62</v>
      </c>
      <c r="E33" s="72">
        <f>SUM(G33:P33)-F33</f>
        <v>29</v>
      </c>
      <c r="F33" s="72">
        <v>33</v>
      </c>
      <c r="G33" s="72">
        <v>6</v>
      </c>
      <c r="H33" s="72">
        <v>0</v>
      </c>
      <c r="I33" s="72">
        <v>6</v>
      </c>
      <c r="J33" s="72">
        <v>0</v>
      </c>
      <c r="K33" s="72">
        <v>1</v>
      </c>
      <c r="L33" s="72">
        <v>35</v>
      </c>
      <c r="M33" s="72">
        <v>6</v>
      </c>
      <c r="N33" s="72">
        <v>0</v>
      </c>
      <c r="O33" s="72">
        <v>1</v>
      </c>
      <c r="P33" s="72">
        <v>7</v>
      </c>
    </row>
    <row r="34" spans="1:16" ht="45" customHeight="1">
      <c r="A34" s="29"/>
      <c r="B34" s="21" t="s">
        <v>108</v>
      </c>
      <c r="C34" s="30"/>
      <c r="D34" s="73">
        <f>SUM(E34:F34)</f>
        <v>91</v>
      </c>
      <c r="E34" s="73">
        <f>SUM(G34:P34)-F34</f>
        <v>38</v>
      </c>
      <c r="F34" s="73">
        <v>53</v>
      </c>
      <c r="G34" s="73">
        <v>6</v>
      </c>
      <c r="H34" s="73">
        <v>0</v>
      </c>
      <c r="I34" s="73">
        <v>7</v>
      </c>
      <c r="J34" s="73">
        <v>1</v>
      </c>
      <c r="K34" s="73">
        <v>1</v>
      </c>
      <c r="L34" s="73">
        <v>61</v>
      </c>
      <c r="M34" s="73">
        <v>5</v>
      </c>
      <c r="N34" s="73">
        <v>3</v>
      </c>
      <c r="O34" s="73">
        <v>1</v>
      </c>
      <c r="P34" s="73">
        <v>6</v>
      </c>
    </row>
  </sheetData>
  <mergeCells count="6">
    <mergeCell ref="M3:M7"/>
    <mergeCell ref="N3:N7"/>
    <mergeCell ref="O3:O7"/>
    <mergeCell ref="A5:C5"/>
    <mergeCell ref="J3:J7"/>
    <mergeCell ref="K3:K7"/>
  </mergeCells>
  <phoneticPr fontId="6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5" fitToHeight="0" orientation="portrait" r:id="rId1"/>
  <headerFooter alignWithMargins="0"/>
  <ignoredErrors>
    <ignoredError sqref="D13 D14:D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view="pageBreakPreview" topLeftCell="A4" zoomScale="60" zoomScaleNormal="60" workbookViewId="0">
      <selection activeCell="B1" sqref="B1"/>
    </sheetView>
  </sheetViews>
  <sheetFormatPr defaultRowHeight="27.95" customHeight="1"/>
  <cols>
    <col min="1" max="1" width="1.69921875" style="32" customWidth="1"/>
    <col min="2" max="2" width="13.796875" style="32" customWidth="1"/>
    <col min="3" max="3" width="1.69921875" style="32" customWidth="1"/>
    <col min="4" max="9" width="16.69921875" style="32" customWidth="1"/>
    <col min="10" max="10" width="4.59765625" style="32" customWidth="1"/>
    <col min="11" max="16384" width="8.796875" style="32"/>
  </cols>
  <sheetData>
    <row r="1" spans="1:10" ht="32.25" customHeight="1">
      <c r="B1" s="1" t="s">
        <v>162</v>
      </c>
    </row>
    <row r="2" spans="1:10" ht="32.25" customHeight="1">
      <c r="B2" s="33"/>
      <c r="C2" s="33"/>
      <c r="D2" s="33"/>
      <c r="E2" s="33"/>
      <c r="F2" s="33"/>
      <c r="G2" s="33"/>
      <c r="H2" s="33"/>
      <c r="I2" s="33"/>
    </row>
    <row r="3" spans="1:10" ht="32.25" customHeight="1">
      <c r="A3" s="2"/>
      <c r="B3" s="2"/>
      <c r="C3" s="2"/>
      <c r="D3" s="132" t="s">
        <v>2</v>
      </c>
      <c r="E3" s="2"/>
      <c r="F3" s="69"/>
      <c r="G3" s="134" t="s">
        <v>58</v>
      </c>
      <c r="H3" s="102"/>
      <c r="I3" s="102"/>
    </row>
    <row r="4" spans="1:10" ht="32.25" customHeight="1">
      <c r="A4" s="3"/>
      <c r="B4" s="3" t="s">
        <v>3</v>
      </c>
      <c r="C4" s="3"/>
      <c r="D4" s="133"/>
      <c r="E4" s="3"/>
      <c r="F4" s="8"/>
      <c r="G4" s="115"/>
      <c r="H4" s="108"/>
      <c r="I4" s="108"/>
    </row>
    <row r="5" spans="1:10" ht="32.25" customHeight="1">
      <c r="A5" s="97" t="s">
        <v>1</v>
      </c>
      <c r="B5" s="97"/>
      <c r="C5" s="98"/>
      <c r="D5" s="133"/>
      <c r="E5" s="70"/>
      <c r="F5" s="71"/>
      <c r="G5" s="4"/>
      <c r="H5" s="76"/>
      <c r="I5" s="112" t="s">
        <v>147</v>
      </c>
    </row>
    <row r="6" spans="1:10" ht="32.25" customHeight="1">
      <c r="A6" s="3"/>
      <c r="B6" s="3"/>
      <c r="C6" s="8"/>
      <c r="D6" s="133"/>
      <c r="E6" s="9" t="s">
        <v>23</v>
      </c>
      <c r="F6" s="9" t="s">
        <v>24</v>
      </c>
      <c r="G6" s="9" t="s">
        <v>2</v>
      </c>
      <c r="H6" s="77" t="s">
        <v>49</v>
      </c>
      <c r="I6" s="135"/>
    </row>
    <row r="7" spans="1:10" ht="32.25" customHeight="1">
      <c r="A7" s="3"/>
      <c r="B7" s="3"/>
      <c r="C7" s="8"/>
      <c r="D7" s="115"/>
      <c r="E7" s="12"/>
      <c r="F7" s="12"/>
      <c r="G7" s="12"/>
      <c r="H7" s="78"/>
      <c r="I7" s="136"/>
    </row>
    <row r="8" spans="1:10" ht="27" customHeight="1">
      <c r="A8" s="2"/>
      <c r="B8" s="2"/>
      <c r="C8" s="15"/>
      <c r="D8" s="4"/>
      <c r="E8" s="3"/>
      <c r="F8" s="3"/>
      <c r="G8" s="3"/>
      <c r="H8" s="3"/>
      <c r="I8" s="3"/>
    </row>
    <row r="9" spans="1:10" ht="39" customHeight="1">
      <c r="A9" s="16"/>
      <c r="B9" s="16" t="s">
        <v>153</v>
      </c>
      <c r="C9" s="42"/>
      <c r="D9" s="43">
        <v>1040</v>
      </c>
      <c r="E9" s="19">
        <v>197</v>
      </c>
      <c r="F9" s="19">
        <v>843</v>
      </c>
      <c r="G9" s="19">
        <v>198</v>
      </c>
      <c r="H9" s="19">
        <v>143</v>
      </c>
      <c r="I9" s="19">
        <v>55</v>
      </c>
    </row>
    <row r="10" spans="1:10" ht="22.5" customHeight="1">
      <c r="A10" s="3"/>
      <c r="B10" s="3"/>
      <c r="C10" s="18"/>
      <c r="D10" s="43"/>
      <c r="E10" s="19"/>
      <c r="F10" s="19"/>
      <c r="G10" s="19"/>
      <c r="H10" s="19"/>
      <c r="I10" s="19"/>
    </row>
    <row r="11" spans="1:10" ht="39" customHeight="1">
      <c r="A11" s="16"/>
      <c r="B11" s="16" t="s">
        <v>155</v>
      </c>
      <c r="C11" s="42"/>
      <c r="D11" s="43">
        <f>SUM(E11:F11)</f>
        <v>1077</v>
      </c>
      <c r="E11" s="19">
        <f>SUM(E17:E34)</f>
        <v>209</v>
      </c>
      <c r="F11" s="19">
        <f>SUM(F17:F34)</f>
        <v>868</v>
      </c>
      <c r="G11" s="19">
        <f>SUM(G17:G34)</f>
        <v>197</v>
      </c>
      <c r="H11" s="19">
        <f>SUM(H17:H34)</f>
        <v>144</v>
      </c>
      <c r="I11" s="19">
        <f>SUM(I17:I34)</f>
        <v>53</v>
      </c>
      <c r="J11" s="35"/>
    </row>
    <row r="12" spans="1:10" ht="22.5" customHeight="1">
      <c r="A12" s="44"/>
      <c r="B12" s="44"/>
      <c r="C12" s="45"/>
      <c r="D12" s="43"/>
      <c r="E12" s="19"/>
      <c r="F12" s="19"/>
      <c r="G12" s="19"/>
      <c r="H12" s="19"/>
      <c r="I12" s="19"/>
      <c r="J12" s="35"/>
    </row>
    <row r="13" spans="1:10" ht="39" customHeight="1">
      <c r="A13" s="44"/>
      <c r="B13" s="16" t="s">
        <v>129</v>
      </c>
      <c r="C13" s="45"/>
      <c r="D13" s="43">
        <f>SUM(E13:F13)</f>
        <v>7</v>
      </c>
      <c r="E13" s="19">
        <v>0</v>
      </c>
      <c r="F13" s="19">
        <v>7</v>
      </c>
      <c r="G13" s="79" t="s">
        <v>110</v>
      </c>
      <c r="H13" s="79" t="s">
        <v>110</v>
      </c>
      <c r="I13" s="79" t="s">
        <v>110</v>
      </c>
    </row>
    <row r="14" spans="1:10" ht="39" customHeight="1">
      <c r="A14" s="44"/>
      <c r="B14" s="16" t="s">
        <v>130</v>
      </c>
      <c r="C14" s="45"/>
      <c r="D14" s="43">
        <f>SUM(E14:F14)</f>
        <v>1069</v>
      </c>
      <c r="E14" s="19">
        <f>E11-E13-E15</f>
        <v>209</v>
      </c>
      <c r="F14" s="19">
        <f>F11-F13-F15</f>
        <v>860</v>
      </c>
      <c r="G14" s="19">
        <f>SUM(H14:I14)</f>
        <v>197</v>
      </c>
      <c r="H14" s="19">
        <f>H11</f>
        <v>144</v>
      </c>
      <c r="I14" s="19">
        <f>I11</f>
        <v>53</v>
      </c>
    </row>
    <row r="15" spans="1:10" ht="39" customHeight="1">
      <c r="A15" s="44"/>
      <c r="B15" s="16" t="s">
        <v>131</v>
      </c>
      <c r="C15" s="45"/>
      <c r="D15" s="43">
        <f>SUM(E15:F15)</f>
        <v>1</v>
      </c>
      <c r="E15" s="19">
        <v>0</v>
      </c>
      <c r="F15" s="19">
        <v>1</v>
      </c>
      <c r="G15" s="79" t="s">
        <v>110</v>
      </c>
      <c r="H15" s="79" t="s">
        <v>110</v>
      </c>
      <c r="I15" s="79" t="s">
        <v>110</v>
      </c>
    </row>
    <row r="16" spans="1:10" ht="22.5" customHeight="1">
      <c r="A16" s="21"/>
      <c r="B16" s="21"/>
      <c r="C16" s="22"/>
      <c r="D16" s="43"/>
      <c r="E16" s="19"/>
      <c r="F16" s="19"/>
      <c r="G16" s="19"/>
      <c r="H16" s="19"/>
      <c r="I16" s="19"/>
    </row>
    <row r="17" spans="1:9" ht="45" customHeight="1">
      <c r="A17" s="23"/>
      <c r="B17" s="2" t="s">
        <v>31</v>
      </c>
      <c r="C17" s="24"/>
      <c r="D17" s="43">
        <f>SUM(E17:F17)</f>
        <v>297</v>
      </c>
      <c r="E17" s="19">
        <v>55</v>
      </c>
      <c r="F17" s="19">
        <v>242</v>
      </c>
      <c r="G17" s="19">
        <f>SUM(H17:I17)</f>
        <v>69</v>
      </c>
      <c r="H17" s="19">
        <v>44</v>
      </c>
      <c r="I17" s="19">
        <v>25</v>
      </c>
    </row>
    <row r="18" spans="1:9" ht="45" customHeight="1">
      <c r="A18" s="25"/>
      <c r="B18" s="3" t="s">
        <v>32</v>
      </c>
      <c r="C18" s="26"/>
      <c r="D18" s="43">
        <f t="shared" ref="D18:D29" si="0">SUM(E18:F18)</f>
        <v>114</v>
      </c>
      <c r="E18" s="19">
        <v>30</v>
      </c>
      <c r="F18" s="19">
        <v>84</v>
      </c>
      <c r="G18" s="19">
        <f t="shared" ref="G18:G30" si="1">SUM(H18:I18)</f>
        <v>17</v>
      </c>
      <c r="H18" s="19">
        <v>14</v>
      </c>
      <c r="I18" s="19">
        <v>3</v>
      </c>
    </row>
    <row r="19" spans="1:9" ht="45" customHeight="1">
      <c r="A19" s="25"/>
      <c r="B19" s="3" t="s">
        <v>33</v>
      </c>
      <c r="C19" s="26"/>
      <c r="D19" s="43">
        <f t="shared" si="0"/>
        <v>60</v>
      </c>
      <c r="E19" s="19">
        <v>28</v>
      </c>
      <c r="F19" s="19">
        <v>32</v>
      </c>
      <c r="G19" s="19">
        <f t="shared" si="1"/>
        <v>10</v>
      </c>
      <c r="H19" s="19">
        <v>7</v>
      </c>
      <c r="I19" s="19">
        <v>3</v>
      </c>
    </row>
    <row r="20" spans="1:9" ht="45" customHeight="1">
      <c r="A20" s="25"/>
      <c r="B20" s="3" t="s">
        <v>34</v>
      </c>
      <c r="C20" s="26"/>
      <c r="D20" s="43">
        <f t="shared" si="0"/>
        <v>84</v>
      </c>
      <c r="E20" s="19">
        <v>13</v>
      </c>
      <c r="F20" s="19">
        <v>71</v>
      </c>
      <c r="G20" s="19">
        <f t="shared" si="1"/>
        <v>14</v>
      </c>
      <c r="H20" s="19">
        <v>12</v>
      </c>
      <c r="I20" s="19">
        <v>2</v>
      </c>
    </row>
    <row r="21" spans="1:9" ht="45" customHeight="1">
      <c r="A21" s="25"/>
      <c r="B21" s="3" t="s">
        <v>35</v>
      </c>
      <c r="C21" s="26"/>
      <c r="D21" s="43">
        <f t="shared" si="0"/>
        <v>99</v>
      </c>
      <c r="E21" s="19">
        <v>20</v>
      </c>
      <c r="F21" s="19">
        <v>79</v>
      </c>
      <c r="G21" s="19">
        <f t="shared" si="1"/>
        <v>22</v>
      </c>
      <c r="H21" s="19">
        <v>18</v>
      </c>
      <c r="I21" s="19">
        <v>4</v>
      </c>
    </row>
    <row r="22" spans="1:9" ht="45" customHeight="1">
      <c r="A22" s="25"/>
      <c r="B22" s="3" t="s">
        <v>36</v>
      </c>
      <c r="C22" s="18"/>
      <c r="D22" s="43">
        <f t="shared" si="0"/>
        <v>62</v>
      </c>
      <c r="E22" s="19">
        <v>5</v>
      </c>
      <c r="F22" s="19">
        <v>57</v>
      </c>
      <c r="G22" s="19">
        <f t="shared" si="1"/>
        <v>3</v>
      </c>
      <c r="H22" s="19">
        <v>2</v>
      </c>
      <c r="I22" s="19">
        <v>1</v>
      </c>
    </row>
    <row r="23" spans="1:9" ht="45" customHeight="1">
      <c r="A23" s="3"/>
      <c r="B23" s="3" t="s">
        <v>45</v>
      </c>
      <c r="C23" s="27"/>
      <c r="D23" s="43">
        <f t="shared" si="0"/>
        <v>13</v>
      </c>
      <c r="E23" s="19">
        <v>4</v>
      </c>
      <c r="F23" s="19">
        <v>9</v>
      </c>
      <c r="G23" s="19">
        <f t="shared" si="1"/>
        <v>7</v>
      </c>
      <c r="H23" s="19">
        <v>6</v>
      </c>
      <c r="I23" s="19">
        <v>1</v>
      </c>
    </row>
    <row r="24" spans="1:9" ht="45" customHeight="1">
      <c r="A24" s="3"/>
      <c r="B24" s="3" t="s">
        <v>46</v>
      </c>
      <c r="C24" s="27"/>
      <c r="D24" s="43">
        <f t="shared" si="0"/>
        <v>39</v>
      </c>
      <c r="E24" s="19">
        <v>3</v>
      </c>
      <c r="F24" s="19">
        <v>36</v>
      </c>
      <c r="G24" s="19">
        <f t="shared" si="1"/>
        <v>3</v>
      </c>
      <c r="H24" s="19">
        <v>1</v>
      </c>
      <c r="I24" s="19">
        <v>2</v>
      </c>
    </row>
    <row r="25" spans="1:9" ht="45" customHeight="1">
      <c r="A25" s="3"/>
      <c r="B25" s="3" t="s">
        <v>44</v>
      </c>
      <c r="C25" s="26"/>
      <c r="D25" s="43">
        <f t="shared" si="0"/>
        <v>28</v>
      </c>
      <c r="E25" s="19">
        <v>5</v>
      </c>
      <c r="F25" s="19">
        <v>23</v>
      </c>
      <c r="G25" s="19">
        <f t="shared" si="1"/>
        <v>11</v>
      </c>
      <c r="H25" s="19">
        <v>10</v>
      </c>
      <c r="I25" s="19">
        <v>1</v>
      </c>
    </row>
    <row r="26" spans="1:9" ht="45" customHeight="1">
      <c r="A26" s="25"/>
      <c r="B26" s="3" t="s">
        <v>47</v>
      </c>
      <c r="C26" s="26"/>
      <c r="D26" s="43">
        <f t="shared" si="0"/>
        <v>33</v>
      </c>
      <c r="E26" s="19">
        <v>3</v>
      </c>
      <c r="F26" s="19">
        <v>30</v>
      </c>
      <c r="G26" s="19">
        <f t="shared" si="1"/>
        <v>4</v>
      </c>
      <c r="H26" s="19">
        <v>1</v>
      </c>
      <c r="I26" s="19">
        <v>3</v>
      </c>
    </row>
    <row r="27" spans="1:9" ht="45" customHeight="1">
      <c r="A27" s="25"/>
      <c r="B27" s="3" t="s">
        <v>37</v>
      </c>
      <c r="C27" s="26"/>
      <c r="D27" s="43">
        <f t="shared" si="0"/>
        <v>65</v>
      </c>
      <c r="E27" s="19">
        <v>17</v>
      </c>
      <c r="F27" s="19">
        <v>48</v>
      </c>
      <c r="G27" s="19">
        <f t="shared" si="1"/>
        <v>11</v>
      </c>
      <c r="H27" s="19">
        <v>10</v>
      </c>
      <c r="I27" s="19">
        <v>1</v>
      </c>
    </row>
    <row r="28" spans="1:9" ht="45" customHeight="1">
      <c r="A28" s="25"/>
      <c r="B28" s="3" t="s">
        <v>38</v>
      </c>
      <c r="C28" s="26"/>
      <c r="D28" s="43">
        <f t="shared" si="0"/>
        <v>44</v>
      </c>
      <c r="E28" s="19">
        <v>8</v>
      </c>
      <c r="F28" s="19">
        <v>36</v>
      </c>
      <c r="G28" s="19">
        <f t="shared" si="1"/>
        <v>8</v>
      </c>
      <c r="H28" s="19">
        <v>7</v>
      </c>
      <c r="I28" s="19">
        <v>1</v>
      </c>
    </row>
    <row r="29" spans="1:9" ht="45" customHeight="1">
      <c r="A29" s="25"/>
      <c r="B29" s="3" t="s">
        <v>39</v>
      </c>
      <c r="C29" s="26"/>
      <c r="D29" s="43">
        <f t="shared" si="0"/>
        <v>46</v>
      </c>
      <c r="E29" s="19">
        <v>5</v>
      </c>
      <c r="F29" s="19">
        <v>41</v>
      </c>
      <c r="G29" s="19">
        <f t="shared" si="1"/>
        <v>4</v>
      </c>
      <c r="H29" s="19">
        <v>3</v>
      </c>
      <c r="I29" s="19">
        <v>1</v>
      </c>
    </row>
    <row r="30" spans="1:9" ht="45" customHeight="1">
      <c r="A30" s="25"/>
      <c r="B30" s="3" t="s">
        <v>40</v>
      </c>
      <c r="C30" s="26"/>
      <c r="D30" s="43">
        <f>SUM(E30:F30)</f>
        <v>15</v>
      </c>
      <c r="E30" s="19">
        <v>3</v>
      </c>
      <c r="F30" s="19">
        <v>12</v>
      </c>
      <c r="G30" s="19">
        <f t="shared" si="1"/>
        <v>3</v>
      </c>
      <c r="H30" s="19">
        <v>1</v>
      </c>
      <c r="I30" s="19">
        <v>2</v>
      </c>
    </row>
    <row r="31" spans="1:9" ht="45" customHeight="1">
      <c r="A31" s="92"/>
      <c r="B31" s="3" t="s">
        <v>41</v>
      </c>
      <c r="C31" s="93"/>
      <c r="D31" s="43">
        <f>SUM(E31:F31)</f>
        <v>3</v>
      </c>
      <c r="E31" s="19">
        <v>1</v>
      </c>
      <c r="F31" s="19">
        <v>2</v>
      </c>
      <c r="G31" s="19">
        <v>1</v>
      </c>
      <c r="H31" s="19">
        <v>1</v>
      </c>
      <c r="I31" s="19">
        <v>0</v>
      </c>
    </row>
    <row r="32" spans="1:9" ht="45" customHeight="1">
      <c r="A32" s="10"/>
      <c r="B32" s="3" t="s">
        <v>48</v>
      </c>
      <c r="C32" s="28"/>
      <c r="D32" s="43">
        <f t="shared" ref="D32:D34" si="2">SUM(E32:F32)</f>
        <v>24</v>
      </c>
      <c r="E32" s="19">
        <v>4</v>
      </c>
      <c r="F32" s="19">
        <v>20</v>
      </c>
      <c r="G32" s="19">
        <f>SUM(H32:I32)</f>
        <v>6</v>
      </c>
      <c r="H32" s="19">
        <v>4</v>
      </c>
      <c r="I32" s="19">
        <v>2</v>
      </c>
    </row>
    <row r="33" spans="1:9" ht="45" customHeight="1">
      <c r="A33" s="10"/>
      <c r="B33" s="3" t="s">
        <v>42</v>
      </c>
      <c r="C33" s="28"/>
      <c r="D33" s="43">
        <f t="shared" si="2"/>
        <v>22</v>
      </c>
      <c r="E33" s="19">
        <v>1</v>
      </c>
      <c r="F33" s="19">
        <v>21</v>
      </c>
      <c r="G33" s="19">
        <f>SUM(H33:I33)</f>
        <v>2</v>
      </c>
      <c r="H33" s="19">
        <v>1</v>
      </c>
      <c r="I33" s="19">
        <v>1</v>
      </c>
    </row>
    <row r="34" spans="1:9" ht="45" customHeight="1">
      <c r="A34" s="80"/>
      <c r="B34" s="87" t="s">
        <v>43</v>
      </c>
      <c r="C34" s="88"/>
      <c r="D34" s="89">
        <f t="shared" si="2"/>
        <v>29</v>
      </c>
      <c r="E34" s="90">
        <v>4</v>
      </c>
      <c r="F34" s="90">
        <v>25</v>
      </c>
      <c r="G34" s="90">
        <f>SUM(H34:I34)</f>
        <v>2</v>
      </c>
      <c r="H34" s="90">
        <v>2</v>
      </c>
      <c r="I34" s="90">
        <v>0</v>
      </c>
    </row>
  </sheetData>
  <mergeCells count="4">
    <mergeCell ref="A5:C5"/>
    <mergeCell ref="D3:D7"/>
    <mergeCell ref="G3:I4"/>
    <mergeCell ref="I5:I7"/>
  </mergeCells>
  <phoneticPr fontId="1"/>
  <printOptions horizontalCentered="1" gridLinesSet="0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  <ignoredErrors>
    <ignoredError sqref="D14 D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32" customWidth="1"/>
    <col min="2" max="2" width="13.796875" style="32" customWidth="1"/>
    <col min="3" max="3" width="1.69921875" style="32" customWidth="1"/>
    <col min="4" max="15" width="9" style="32" customWidth="1"/>
    <col min="16" max="16384" width="8.796875" style="32"/>
  </cols>
  <sheetData>
    <row r="1" spans="1:16" ht="31.5" customHeight="1">
      <c r="B1" s="1" t="s">
        <v>163</v>
      </c>
    </row>
    <row r="2" spans="1:16" ht="31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44.1" customHeight="1">
      <c r="A3" s="102" t="s">
        <v>138</v>
      </c>
      <c r="B3" s="102"/>
      <c r="C3" s="137"/>
      <c r="D3" s="145" t="s">
        <v>148</v>
      </c>
      <c r="E3" s="146"/>
      <c r="F3" s="146"/>
      <c r="G3" s="146"/>
      <c r="H3" s="146"/>
      <c r="I3" s="147"/>
      <c r="J3" s="148" t="s">
        <v>30</v>
      </c>
      <c r="K3" s="149"/>
      <c r="L3" s="149"/>
      <c r="M3" s="149"/>
      <c r="N3" s="149"/>
      <c r="O3" s="149"/>
    </row>
    <row r="4" spans="1:16" ht="35.450000000000003" customHeight="1">
      <c r="A4" s="97"/>
      <c r="B4" s="97"/>
      <c r="C4" s="98"/>
      <c r="D4" s="150" t="s">
        <v>2</v>
      </c>
      <c r="E4" s="153" t="s">
        <v>25</v>
      </c>
      <c r="F4" s="154"/>
      <c r="G4" s="154"/>
      <c r="H4" s="155"/>
      <c r="I4" s="156" t="s">
        <v>142</v>
      </c>
      <c r="J4" s="151" t="s">
        <v>2</v>
      </c>
      <c r="K4" s="159" t="s">
        <v>25</v>
      </c>
      <c r="L4" s="160"/>
      <c r="M4" s="160"/>
      <c r="N4" s="161"/>
      <c r="O4" s="162" t="s">
        <v>142</v>
      </c>
    </row>
    <row r="5" spans="1:16" ht="26.1" customHeight="1">
      <c r="A5" s="97"/>
      <c r="B5" s="97"/>
      <c r="C5" s="98"/>
      <c r="D5" s="151"/>
      <c r="E5" s="139" t="s">
        <v>139</v>
      </c>
      <c r="F5" s="142" t="s">
        <v>149</v>
      </c>
      <c r="G5" s="81"/>
      <c r="H5" s="150" t="s">
        <v>140</v>
      </c>
      <c r="I5" s="157"/>
      <c r="J5" s="151"/>
      <c r="K5" s="139" t="s">
        <v>139</v>
      </c>
      <c r="L5" s="142" t="s">
        <v>149</v>
      </c>
      <c r="M5" s="81"/>
      <c r="N5" s="150" t="s">
        <v>140</v>
      </c>
      <c r="O5" s="163"/>
    </row>
    <row r="6" spans="1:16" ht="26.1" customHeight="1">
      <c r="A6" s="97"/>
      <c r="B6" s="97"/>
      <c r="C6" s="98"/>
      <c r="D6" s="151"/>
      <c r="E6" s="140"/>
      <c r="F6" s="143"/>
      <c r="G6" s="82" t="s">
        <v>141</v>
      </c>
      <c r="H6" s="151"/>
      <c r="I6" s="157"/>
      <c r="J6" s="151"/>
      <c r="K6" s="140"/>
      <c r="L6" s="143"/>
      <c r="M6" s="82" t="s">
        <v>141</v>
      </c>
      <c r="N6" s="151"/>
      <c r="O6" s="163"/>
    </row>
    <row r="7" spans="1:16" ht="26.1" customHeight="1">
      <c r="A7" s="105"/>
      <c r="B7" s="105"/>
      <c r="C7" s="138"/>
      <c r="D7" s="152"/>
      <c r="E7" s="141"/>
      <c r="F7" s="144"/>
      <c r="G7" s="83"/>
      <c r="H7" s="152"/>
      <c r="I7" s="158"/>
      <c r="J7" s="152"/>
      <c r="K7" s="141"/>
      <c r="L7" s="144"/>
      <c r="M7" s="83"/>
      <c r="N7" s="152"/>
      <c r="O7" s="164"/>
    </row>
    <row r="8" spans="1:16" ht="31.5" customHeight="1">
      <c r="A8" s="2"/>
      <c r="B8" s="2"/>
      <c r="C8" s="15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ht="39" customHeight="1">
      <c r="A9" s="16"/>
      <c r="B9" s="16" t="s">
        <v>153</v>
      </c>
      <c r="C9" s="42"/>
      <c r="D9" s="43">
        <v>104</v>
      </c>
      <c r="E9" s="19">
        <v>9</v>
      </c>
      <c r="F9" s="19">
        <v>0</v>
      </c>
      <c r="G9" s="19">
        <v>0</v>
      </c>
      <c r="H9" s="19">
        <v>19</v>
      </c>
      <c r="I9" s="19">
        <v>76</v>
      </c>
      <c r="J9" s="19">
        <v>11</v>
      </c>
      <c r="K9" s="19">
        <v>0</v>
      </c>
      <c r="L9" s="19">
        <v>0</v>
      </c>
      <c r="M9" s="19">
        <v>0</v>
      </c>
      <c r="N9" s="19">
        <v>0</v>
      </c>
      <c r="O9" s="19">
        <v>11</v>
      </c>
    </row>
    <row r="10" spans="1:16" ht="22.5" customHeight="1">
      <c r="A10" s="3"/>
      <c r="B10" s="3"/>
      <c r="C10" s="18"/>
      <c r="D10" s="43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t="39" customHeight="1">
      <c r="A11" s="16"/>
      <c r="B11" s="16" t="s">
        <v>157</v>
      </c>
      <c r="C11" s="42"/>
      <c r="D11" s="43">
        <f>SUM(E11:I11)</f>
        <v>111</v>
      </c>
      <c r="E11" s="19">
        <f>SUM(E13:E31)</f>
        <v>10</v>
      </c>
      <c r="F11" s="19">
        <f>SUM(F13:F31)</f>
        <v>0</v>
      </c>
      <c r="G11" s="19">
        <f>SUM(G13:G31)</f>
        <v>0</v>
      </c>
      <c r="H11" s="19">
        <f>SUM(H13:H31)</f>
        <v>13</v>
      </c>
      <c r="I11" s="19">
        <f>SUM(I13:I31)</f>
        <v>88</v>
      </c>
      <c r="J11" s="19">
        <f>SUM(K11:O11)</f>
        <v>13</v>
      </c>
      <c r="K11" s="19">
        <f>SUM(K13:K31)</f>
        <v>0</v>
      </c>
      <c r="L11" s="19">
        <f>SUM(L13:L31)</f>
        <v>0</v>
      </c>
      <c r="M11" s="19">
        <f>SUM(M13:M31)</f>
        <v>0</v>
      </c>
      <c r="N11" s="19">
        <f>SUM(N13:N31)</f>
        <v>1</v>
      </c>
      <c r="O11" s="19">
        <f>SUM(O13:O31)</f>
        <v>12</v>
      </c>
      <c r="P11" s="35"/>
    </row>
    <row r="12" spans="1:16" ht="31.5" customHeight="1">
      <c r="A12" s="21"/>
      <c r="B12" s="21"/>
      <c r="C12" s="22"/>
      <c r="D12" s="43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5"/>
    </row>
    <row r="13" spans="1:16" ht="45" customHeight="1">
      <c r="A13" s="23"/>
      <c r="B13" s="2" t="s">
        <v>111</v>
      </c>
      <c r="C13" s="24"/>
      <c r="D13" s="43">
        <f>SUM(E13:I13)</f>
        <v>32</v>
      </c>
      <c r="E13" s="19">
        <v>1</v>
      </c>
      <c r="F13" s="19">
        <v>0</v>
      </c>
      <c r="G13" s="19">
        <v>0</v>
      </c>
      <c r="H13" s="19">
        <v>3</v>
      </c>
      <c r="I13" s="19">
        <v>28</v>
      </c>
      <c r="J13" s="19">
        <f>SUM(K13:O13)</f>
        <v>3</v>
      </c>
      <c r="K13" s="19">
        <v>0</v>
      </c>
      <c r="L13" s="19">
        <v>0</v>
      </c>
      <c r="M13" s="19">
        <v>0</v>
      </c>
      <c r="N13" s="19">
        <v>0</v>
      </c>
      <c r="O13" s="19">
        <v>3</v>
      </c>
    </row>
    <row r="14" spans="1:16" ht="45" customHeight="1">
      <c r="A14" s="25"/>
      <c r="B14" s="3" t="s">
        <v>112</v>
      </c>
      <c r="C14" s="26"/>
      <c r="D14" s="43">
        <f t="shared" ref="D14:D25" si="0">SUM(E14:I14)</f>
        <v>21</v>
      </c>
      <c r="E14" s="19">
        <v>0</v>
      </c>
      <c r="F14" s="19">
        <v>0</v>
      </c>
      <c r="G14" s="19">
        <v>0</v>
      </c>
      <c r="H14" s="19">
        <v>6</v>
      </c>
      <c r="I14" s="19">
        <v>15</v>
      </c>
      <c r="J14" s="19">
        <f t="shared" ref="J14:J16" si="1">SUM(K14:O14)</f>
        <v>2</v>
      </c>
      <c r="K14" s="19">
        <v>0</v>
      </c>
      <c r="L14" s="19">
        <v>0</v>
      </c>
      <c r="M14" s="19">
        <v>0</v>
      </c>
      <c r="N14" s="19">
        <v>0</v>
      </c>
      <c r="O14" s="19">
        <v>2</v>
      </c>
    </row>
    <row r="15" spans="1:16" ht="45" customHeight="1">
      <c r="A15" s="25"/>
      <c r="B15" s="3" t="s">
        <v>113</v>
      </c>
      <c r="C15" s="26"/>
      <c r="D15" s="43">
        <f t="shared" si="0"/>
        <v>4</v>
      </c>
      <c r="E15" s="19">
        <v>1</v>
      </c>
      <c r="F15" s="19">
        <v>0</v>
      </c>
      <c r="G15" s="19">
        <v>0</v>
      </c>
      <c r="H15" s="19">
        <v>0</v>
      </c>
      <c r="I15" s="19">
        <v>3</v>
      </c>
      <c r="J15" s="19">
        <f t="shared" si="1"/>
        <v>1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</row>
    <row r="16" spans="1:16" ht="45" customHeight="1">
      <c r="A16" s="25"/>
      <c r="B16" s="3" t="s">
        <v>114</v>
      </c>
      <c r="C16" s="26"/>
      <c r="D16" s="43">
        <f t="shared" si="0"/>
        <v>9</v>
      </c>
      <c r="E16" s="19">
        <v>0</v>
      </c>
      <c r="F16" s="19">
        <v>0</v>
      </c>
      <c r="G16" s="19">
        <v>0</v>
      </c>
      <c r="H16" s="19">
        <v>2</v>
      </c>
      <c r="I16" s="19">
        <v>7</v>
      </c>
      <c r="J16" s="19">
        <f t="shared" si="1"/>
        <v>2</v>
      </c>
      <c r="K16" s="19">
        <v>0</v>
      </c>
      <c r="L16" s="19">
        <v>0</v>
      </c>
      <c r="M16" s="19">
        <v>0</v>
      </c>
      <c r="N16" s="19">
        <v>1</v>
      </c>
      <c r="O16" s="19">
        <v>1</v>
      </c>
    </row>
    <row r="17" spans="1:15" ht="45" customHeight="1">
      <c r="A17" s="25"/>
      <c r="B17" s="3" t="s">
        <v>115</v>
      </c>
      <c r="C17" s="26"/>
      <c r="D17" s="43">
        <f t="shared" si="0"/>
        <v>10</v>
      </c>
      <c r="E17" s="19">
        <v>1</v>
      </c>
      <c r="F17" s="19">
        <v>0</v>
      </c>
      <c r="G17" s="19">
        <v>0</v>
      </c>
      <c r="H17" s="19">
        <v>1</v>
      </c>
      <c r="I17" s="19">
        <v>8</v>
      </c>
      <c r="J17" s="19">
        <f>SUM(K17:O17)</f>
        <v>2</v>
      </c>
      <c r="K17" s="19">
        <v>0</v>
      </c>
      <c r="L17" s="19">
        <v>0</v>
      </c>
      <c r="M17" s="19">
        <v>0</v>
      </c>
      <c r="N17" s="19">
        <v>0</v>
      </c>
      <c r="O17" s="19">
        <v>2</v>
      </c>
    </row>
    <row r="18" spans="1:15" ht="45" customHeight="1">
      <c r="A18" s="25"/>
      <c r="B18" s="3" t="s">
        <v>116</v>
      </c>
      <c r="C18" s="18"/>
      <c r="D18" s="43">
        <f t="shared" si="0"/>
        <v>7</v>
      </c>
      <c r="E18" s="19">
        <v>1</v>
      </c>
      <c r="F18" s="19">
        <v>0</v>
      </c>
      <c r="G18" s="19">
        <v>0</v>
      </c>
      <c r="H18" s="19">
        <v>0</v>
      </c>
      <c r="I18" s="19">
        <v>6</v>
      </c>
      <c r="J18" s="19">
        <f t="shared" ref="J18:J26" si="2">SUM(K18:O18)</f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ht="45" customHeight="1">
      <c r="A19" s="3"/>
      <c r="B19" s="3" t="s">
        <v>117</v>
      </c>
      <c r="C19" s="27"/>
      <c r="D19" s="43">
        <f t="shared" si="0"/>
        <v>2</v>
      </c>
      <c r="E19" s="19">
        <v>0</v>
      </c>
      <c r="F19" s="19">
        <v>0</v>
      </c>
      <c r="G19" s="19">
        <v>0</v>
      </c>
      <c r="H19" s="19">
        <v>0</v>
      </c>
      <c r="I19" s="19">
        <v>2</v>
      </c>
      <c r="J19" s="19">
        <f t="shared" si="2"/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ht="45" customHeight="1">
      <c r="A20" s="3"/>
      <c r="B20" s="3" t="s">
        <v>118</v>
      </c>
      <c r="C20" s="27"/>
      <c r="D20" s="43">
        <f t="shared" si="0"/>
        <v>1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f t="shared" si="2"/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  <row r="21" spans="1:15" ht="45" customHeight="1">
      <c r="A21" s="3"/>
      <c r="B21" s="3" t="s">
        <v>119</v>
      </c>
      <c r="C21" s="26"/>
      <c r="D21" s="43">
        <f t="shared" si="0"/>
        <v>1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f t="shared" si="2"/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</row>
    <row r="22" spans="1:15" ht="45" customHeight="1">
      <c r="A22" s="25"/>
      <c r="B22" s="3" t="s">
        <v>120</v>
      </c>
      <c r="C22" s="26"/>
      <c r="D22" s="43">
        <f t="shared" si="0"/>
        <v>1</v>
      </c>
      <c r="E22" s="19">
        <v>0</v>
      </c>
      <c r="F22" s="19">
        <v>0</v>
      </c>
      <c r="G22" s="19">
        <v>0</v>
      </c>
      <c r="H22" s="19">
        <v>0</v>
      </c>
      <c r="I22" s="19">
        <v>1</v>
      </c>
      <c r="J22" s="19">
        <f t="shared" si="2"/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45" customHeight="1">
      <c r="A23" s="25"/>
      <c r="B23" s="3" t="s">
        <v>121</v>
      </c>
      <c r="C23" s="26"/>
      <c r="D23" s="43">
        <f t="shared" si="0"/>
        <v>5</v>
      </c>
      <c r="E23" s="19">
        <v>0</v>
      </c>
      <c r="F23" s="19">
        <v>0</v>
      </c>
      <c r="G23" s="19">
        <v>0</v>
      </c>
      <c r="H23" s="19">
        <v>0</v>
      </c>
      <c r="I23" s="19">
        <v>5</v>
      </c>
      <c r="J23" s="19">
        <f t="shared" si="2"/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</row>
    <row r="24" spans="1:15" ht="45" customHeight="1">
      <c r="A24" s="25"/>
      <c r="B24" s="3" t="s">
        <v>38</v>
      </c>
      <c r="C24" s="26"/>
      <c r="D24" s="43">
        <f t="shared" si="0"/>
        <v>2</v>
      </c>
      <c r="E24" s="19">
        <v>0</v>
      </c>
      <c r="F24" s="19">
        <v>0</v>
      </c>
      <c r="G24" s="19">
        <v>0</v>
      </c>
      <c r="H24" s="19">
        <v>0</v>
      </c>
      <c r="I24" s="19">
        <v>2</v>
      </c>
      <c r="J24" s="19">
        <f t="shared" si="2"/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</row>
    <row r="25" spans="1:15" ht="45" customHeight="1">
      <c r="A25" s="25"/>
      <c r="B25" s="3" t="s">
        <v>39</v>
      </c>
      <c r="C25" s="26"/>
      <c r="D25" s="43">
        <f t="shared" si="0"/>
        <v>5</v>
      </c>
      <c r="E25" s="19">
        <v>2</v>
      </c>
      <c r="F25" s="19">
        <v>0</v>
      </c>
      <c r="G25" s="19">
        <v>0</v>
      </c>
      <c r="H25" s="19">
        <v>0</v>
      </c>
      <c r="I25" s="19">
        <v>3</v>
      </c>
      <c r="J25" s="19">
        <f>SUM(K25:O25)</f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</row>
    <row r="26" spans="1:15" ht="45" customHeight="1">
      <c r="A26" s="25"/>
      <c r="B26" s="3" t="s">
        <v>40</v>
      </c>
      <c r="C26" s="96"/>
      <c r="D26" s="43">
        <f>SUM(E26:I26)</f>
        <v>4</v>
      </c>
      <c r="E26" s="19">
        <v>1</v>
      </c>
      <c r="F26" s="19">
        <v>0</v>
      </c>
      <c r="G26" s="19">
        <v>0</v>
      </c>
      <c r="H26" s="19">
        <v>1</v>
      </c>
      <c r="I26" s="19">
        <v>2</v>
      </c>
      <c r="J26" s="19">
        <f t="shared" si="2"/>
        <v>1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</row>
    <row r="27" spans="1:15" ht="45" customHeight="1">
      <c r="A27" s="92"/>
      <c r="B27" s="3" t="s">
        <v>122</v>
      </c>
      <c r="C27" s="93"/>
      <c r="D27" s="43">
        <f>SUM(E27:I27)</f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f>SUM(K27:O27)</f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ht="45" customHeight="1">
      <c r="A28" s="10"/>
      <c r="B28" s="3" t="s">
        <v>123</v>
      </c>
      <c r="C28" s="28"/>
      <c r="D28" s="43">
        <f t="shared" ref="D28:D30" si="3">SUM(E28:I28)</f>
        <v>3</v>
      </c>
      <c r="E28" s="19">
        <v>1</v>
      </c>
      <c r="F28" s="19">
        <v>0</v>
      </c>
      <c r="G28" s="19">
        <v>0</v>
      </c>
      <c r="H28" s="19">
        <v>0</v>
      </c>
      <c r="I28" s="19">
        <v>2</v>
      </c>
      <c r="J28" s="19">
        <f t="shared" ref="J28:J30" si="4">SUM(K28:O28)</f>
        <v>1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</row>
    <row r="29" spans="1:15" ht="45" customHeight="1">
      <c r="A29" s="10"/>
      <c r="B29" s="3" t="s">
        <v>124</v>
      </c>
      <c r="C29" s="28"/>
      <c r="D29" s="43">
        <f t="shared" si="3"/>
        <v>1</v>
      </c>
      <c r="E29" s="19">
        <v>0</v>
      </c>
      <c r="F29" s="19">
        <v>0</v>
      </c>
      <c r="G29" s="19">
        <v>0</v>
      </c>
      <c r="H29" s="19">
        <v>0</v>
      </c>
      <c r="I29" s="19">
        <v>1</v>
      </c>
      <c r="J29" s="19">
        <f t="shared" si="4"/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</row>
    <row r="30" spans="1:15" ht="45" customHeight="1">
      <c r="A30" s="29"/>
      <c r="B30" s="87" t="s">
        <v>125</v>
      </c>
      <c r="C30" s="91"/>
      <c r="D30" s="89">
        <f t="shared" si="3"/>
        <v>3</v>
      </c>
      <c r="E30" s="90">
        <v>0</v>
      </c>
      <c r="F30" s="90">
        <v>0</v>
      </c>
      <c r="G30" s="90">
        <v>0</v>
      </c>
      <c r="H30" s="90">
        <v>0</v>
      </c>
      <c r="I30" s="90">
        <v>3</v>
      </c>
      <c r="J30" s="90">
        <f t="shared" si="4"/>
        <v>1</v>
      </c>
      <c r="K30" s="90">
        <v>0</v>
      </c>
      <c r="L30" s="90">
        <v>0</v>
      </c>
      <c r="M30" s="90">
        <v>0</v>
      </c>
      <c r="N30" s="90">
        <v>0</v>
      </c>
      <c r="O30" s="90">
        <v>1</v>
      </c>
    </row>
    <row r="31" spans="1:15" ht="27.95" customHeight="1">
      <c r="E31" s="19"/>
      <c r="F31" s="19"/>
      <c r="G31" s="19"/>
      <c r="H31" s="19"/>
      <c r="I31" s="19"/>
      <c r="K31" s="19"/>
      <c r="L31" s="19"/>
      <c r="M31" s="19"/>
      <c r="N31" s="19"/>
      <c r="O31" s="19"/>
    </row>
  </sheetData>
  <mergeCells count="15">
    <mergeCell ref="A3:C7"/>
    <mergeCell ref="E5:E7"/>
    <mergeCell ref="F5:F7"/>
    <mergeCell ref="K5:K7"/>
    <mergeCell ref="L5:L7"/>
    <mergeCell ref="D3:I3"/>
    <mergeCell ref="J3:O3"/>
    <mergeCell ref="D4:D7"/>
    <mergeCell ref="E4:H4"/>
    <mergeCell ref="I4:I7"/>
    <mergeCell ref="J4:J7"/>
    <mergeCell ref="K4:N4"/>
    <mergeCell ref="O4:O7"/>
    <mergeCell ref="H5:H7"/>
    <mergeCell ref="N5:N7"/>
  </mergeCells>
  <phoneticPr fontId="6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D13 D14:D25" formulaRange="1"/>
    <ignoredError sqref="J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32" customWidth="1"/>
    <col min="2" max="2" width="13.796875" style="32" customWidth="1"/>
    <col min="3" max="3" width="1.69921875" style="32" customWidth="1"/>
    <col min="4" max="9" width="18" style="32" customWidth="1"/>
    <col min="10" max="16384" width="8.796875" style="32"/>
  </cols>
  <sheetData>
    <row r="1" spans="1:10" ht="31.5" customHeight="1">
      <c r="B1" s="1" t="s">
        <v>164</v>
      </c>
    </row>
    <row r="2" spans="1:10" ht="31.5" customHeight="1">
      <c r="B2" s="33"/>
      <c r="C2" s="33"/>
      <c r="D2" s="33"/>
      <c r="E2" s="33"/>
      <c r="F2" s="33"/>
      <c r="G2" s="33"/>
      <c r="H2" s="33"/>
      <c r="I2" s="33"/>
    </row>
    <row r="3" spans="1:10" ht="31.5" customHeight="1">
      <c r="A3" s="102" t="s">
        <v>132</v>
      </c>
      <c r="B3" s="102"/>
      <c r="C3" s="102"/>
      <c r="D3" s="101" t="s">
        <v>26</v>
      </c>
      <c r="E3" s="102"/>
      <c r="F3" s="102"/>
      <c r="G3" s="103"/>
      <c r="H3" s="101" t="s">
        <v>28</v>
      </c>
      <c r="I3" s="102"/>
    </row>
    <row r="4" spans="1:10" ht="21" customHeight="1">
      <c r="A4" s="97"/>
      <c r="B4" s="97"/>
      <c r="C4" s="97"/>
      <c r="D4" s="104"/>
      <c r="E4" s="105"/>
      <c r="F4" s="105"/>
      <c r="G4" s="106"/>
      <c r="H4" s="107"/>
      <c r="I4" s="108"/>
    </row>
    <row r="5" spans="1:10" ht="35.1" customHeight="1">
      <c r="A5" s="97"/>
      <c r="B5" s="97"/>
      <c r="C5" s="97"/>
      <c r="D5" s="172" t="s">
        <v>126</v>
      </c>
      <c r="E5" s="165" t="s">
        <v>143</v>
      </c>
      <c r="F5" s="4"/>
      <c r="G5" s="171" t="s">
        <v>29</v>
      </c>
      <c r="H5" s="172" t="s">
        <v>126</v>
      </c>
      <c r="I5" s="168" t="s">
        <v>143</v>
      </c>
    </row>
    <row r="6" spans="1:10" ht="35.1" customHeight="1">
      <c r="A6" s="97"/>
      <c r="B6" s="97"/>
      <c r="C6" s="97"/>
      <c r="D6" s="173"/>
      <c r="E6" s="166"/>
      <c r="F6" s="9" t="s">
        <v>49</v>
      </c>
      <c r="G6" s="110"/>
      <c r="H6" s="173"/>
      <c r="I6" s="169"/>
    </row>
    <row r="7" spans="1:10" ht="35.1" customHeight="1">
      <c r="A7" s="105"/>
      <c r="B7" s="105"/>
      <c r="C7" s="105"/>
      <c r="D7" s="174"/>
      <c r="E7" s="167"/>
      <c r="F7" s="12"/>
      <c r="G7" s="111"/>
      <c r="H7" s="174"/>
      <c r="I7" s="170"/>
    </row>
    <row r="8" spans="1:10" ht="31.5" customHeight="1">
      <c r="A8" s="2"/>
      <c r="B8" s="2"/>
      <c r="C8" s="15"/>
      <c r="D8" s="4"/>
      <c r="E8" s="3"/>
      <c r="F8" s="3"/>
      <c r="G8" s="3"/>
      <c r="H8" s="3"/>
      <c r="I8" s="3"/>
    </row>
    <row r="9" spans="1:10" ht="39" customHeight="1">
      <c r="A9" s="16"/>
      <c r="B9" s="16" t="s">
        <v>153</v>
      </c>
      <c r="C9" s="42"/>
      <c r="D9" s="43">
        <v>16</v>
      </c>
      <c r="E9" s="19">
        <v>1</v>
      </c>
      <c r="F9" s="19">
        <v>0</v>
      </c>
      <c r="G9" s="19">
        <v>0</v>
      </c>
      <c r="H9" s="19">
        <v>76</v>
      </c>
      <c r="I9" s="19">
        <v>9</v>
      </c>
    </row>
    <row r="10" spans="1:10" ht="22.5" customHeight="1">
      <c r="A10" s="3"/>
      <c r="B10" s="3"/>
      <c r="C10" s="18"/>
      <c r="D10" s="43"/>
      <c r="E10" s="19"/>
      <c r="F10" s="19"/>
      <c r="G10" s="19"/>
      <c r="H10" s="19"/>
      <c r="I10" s="19"/>
    </row>
    <row r="11" spans="1:10" ht="39" customHeight="1">
      <c r="A11" s="16"/>
      <c r="B11" s="16" t="s">
        <v>158</v>
      </c>
      <c r="C11" s="42"/>
      <c r="D11" s="43">
        <f>SUM(D13:D30)</f>
        <v>17</v>
      </c>
      <c r="E11" s="19">
        <f t="shared" ref="E11:I11" si="0">SUM(E13:E30)</f>
        <v>0</v>
      </c>
      <c r="F11" s="19">
        <f t="shared" si="0"/>
        <v>1</v>
      </c>
      <c r="G11" s="19">
        <f t="shared" si="0"/>
        <v>1</v>
      </c>
      <c r="H11" s="19">
        <f t="shared" si="0"/>
        <v>87</v>
      </c>
      <c r="I11" s="19">
        <f t="shared" si="0"/>
        <v>11</v>
      </c>
      <c r="J11" s="35"/>
    </row>
    <row r="12" spans="1:10" ht="31.5" customHeight="1">
      <c r="A12" s="21"/>
      <c r="B12" s="21"/>
      <c r="C12" s="22"/>
      <c r="D12" s="43"/>
      <c r="E12" s="19"/>
      <c r="F12" s="19"/>
      <c r="G12" s="19"/>
      <c r="H12" s="19"/>
      <c r="I12" s="19"/>
      <c r="J12" s="35"/>
    </row>
    <row r="13" spans="1:10" ht="45" customHeight="1">
      <c r="A13" s="23"/>
      <c r="B13" s="2" t="s">
        <v>31</v>
      </c>
      <c r="C13" s="24"/>
      <c r="D13" s="43">
        <v>5</v>
      </c>
      <c r="E13" s="19">
        <v>0</v>
      </c>
      <c r="F13" s="19">
        <v>1</v>
      </c>
      <c r="G13" s="19">
        <v>1</v>
      </c>
      <c r="H13" s="19">
        <v>27</v>
      </c>
      <c r="I13" s="19">
        <v>3</v>
      </c>
    </row>
    <row r="14" spans="1:10" ht="45" customHeight="1">
      <c r="A14" s="25"/>
      <c r="B14" s="3" t="s">
        <v>32</v>
      </c>
      <c r="C14" s="26"/>
      <c r="D14" s="43">
        <v>4</v>
      </c>
      <c r="E14" s="19">
        <v>0</v>
      </c>
      <c r="F14" s="19">
        <v>0</v>
      </c>
      <c r="G14" s="19">
        <v>0</v>
      </c>
      <c r="H14" s="19">
        <v>15</v>
      </c>
      <c r="I14" s="19">
        <v>2</v>
      </c>
    </row>
    <row r="15" spans="1:10" ht="45" customHeight="1">
      <c r="A15" s="25"/>
      <c r="B15" s="3" t="s">
        <v>33</v>
      </c>
      <c r="C15" s="26"/>
      <c r="D15" s="43">
        <v>0</v>
      </c>
      <c r="E15" s="19">
        <v>0</v>
      </c>
      <c r="F15" s="19">
        <v>0</v>
      </c>
      <c r="G15" s="19">
        <v>0</v>
      </c>
      <c r="H15" s="19">
        <v>3</v>
      </c>
      <c r="I15" s="19">
        <v>1</v>
      </c>
    </row>
    <row r="16" spans="1:10" ht="45" customHeight="1">
      <c r="A16" s="25"/>
      <c r="B16" s="3" t="s">
        <v>34</v>
      </c>
      <c r="C16" s="26"/>
      <c r="D16" s="43">
        <v>2</v>
      </c>
      <c r="E16" s="19">
        <v>0</v>
      </c>
      <c r="F16" s="19">
        <v>0</v>
      </c>
      <c r="G16" s="19">
        <v>0</v>
      </c>
      <c r="H16" s="19">
        <v>7</v>
      </c>
      <c r="I16" s="19">
        <v>0</v>
      </c>
    </row>
    <row r="17" spans="1:9" ht="45" customHeight="1">
      <c r="A17" s="25"/>
      <c r="B17" s="3" t="s">
        <v>35</v>
      </c>
      <c r="C17" s="26"/>
      <c r="D17" s="43">
        <v>3</v>
      </c>
      <c r="E17" s="19">
        <v>0</v>
      </c>
      <c r="F17" s="19">
        <v>0</v>
      </c>
      <c r="G17" s="19">
        <v>0</v>
      </c>
      <c r="H17" s="19">
        <v>8</v>
      </c>
      <c r="I17" s="19">
        <v>2</v>
      </c>
    </row>
    <row r="18" spans="1:9" ht="45" customHeight="1">
      <c r="A18" s="25"/>
      <c r="B18" s="3" t="s">
        <v>36</v>
      </c>
      <c r="C18" s="18"/>
      <c r="D18" s="43">
        <v>1</v>
      </c>
      <c r="E18" s="19">
        <v>0</v>
      </c>
      <c r="F18" s="19">
        <v>0</v>
      </c>
      <c r="G18" s="19">
        <v>0</v>
      </c>
      <c r="H18" s="19">
        <v>6</v>
      </c>
      <c r="I18" s="19">
        <v>0</v>
      </c>
    </row>
    <row r="19" spans="1:9" ht="45" customHeight="1">
      <c r="A19" s="3"/>
      <c r="B19" s="3" t="s">
        <v>45</v>
      </c>
      <c r="C19" s="27"/>
      <c r="D19" s="43">
        <v>0</v>
      </c>
      <c r="E19" s="19">
        <v>0</v>
      </c>
      <c r="F19" s="19">
        <v>0</v>
      </c>
      <c r="G19" s="19">
        <v>0</v>
      </c>
      <c r="H19" s="19">
        <v>2</v>
      </c>
      <c r="I19" s="19">
        <v>0</v>
      </c>
    </row>
    <row r="20" spans="1:9" ht="45" customHeight="1">
      <c r="A20" s="3"/>
      <c r="B20" s="3" t="s">
        <v>46</v>
      </c>
      <c r="C20" s="27"/>
      <c r="D20" s="43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45" customHeight="1">
      <c r="A21" s="3"/>
      <c r="B21" s="3" t="s">
        <v>44</v>
      </c>
      <c r="C21" s="26"/>
      <c r="D21" s="43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</row>
    <row r="22" spans="1:9" ht="45" customHeight="1">
      <c r="A22" s="25"/>
      <c r="B22" s="3" t="s">
        <v>47</v>
      </c>
      <c r="C22" s="26"/>
      <c r="D22" s="43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</row>
    <row r="23" spans="1:9" ht="45" customHeight="1">
      <c r="A23" s="25"/>
      <c r="B23" s="3" t="s">
        <v>37</v>
      </c>
      <c r="C23" s="26"/>
      <c r="D23" s="43">
        <v>0</v>
      </c>
      <c r="E23" s="19">
        <v>0</v>
      </c>
      <c r="F23" s="19">
        <v>0</v>
      </c>
      <c r="G23" s="19">
        <v>0</v>
      </c>
      <c r="H23" s="19">
        <v>5</v>
      </c>
      <c r="I23" s="19">
        <v>0</v>
      </c>
    </row>
    <row r="24" spans="1:9" ht="45" customHeight="1">
      <c r="A24" s="25"/>
      <c r="B24" s="3" t="s">
        <v>38</v>
      </c>
      <c r="C24" s="26"/>
      <c r="D24" s="43">
        <v>0</v>
      </c>
      <c r="E24" s="19">
        <v>0</v>
      </c>
      <c r="F24" s="19">
        <v>0</v>
      </c>
      <c r="G24" s="19">
        <v>0</v>
      </c>
      <c r="H24" s="19">
        <v>2</v>
      </c>
      <c r="I24" s="19">
        <v>0</v>
      </c>
    </row>
    <row r="25" spans="1:9" ht="45" customHeight="1">
      <c r="A25" s="25"/>
      <c r="B25" s="3" t="s">
        <v>39</v>
      </c>
      <c r="C25" s="26"/>
      <c r="D25" s="43">
        <v>0</v>
      </c>
      <c r="E25" s="19">
        <v>0</v>
      </c>
      <c r="F25" s="19">
        <v>0</v>
      </c>
      <c r="G25" s="19">
        <v>0</v>
      </c>
      <c r="H25" s="19">
        <v>3</v>
      </c>
      <c r="I25" s="19">
        <v>0</v>
      </c>
    </row>
    <row r="26" spans="1:9" ht="45" customHeight="1">
      <c r="A26" s="25"/>
      <c r="B26" s="3" t="s">
        <v>40</v>
      </c>
      <c r="C26" s="26"/>
      <c r="D26" s="43">
        <v>0</v>
      </c>
      <c r="E26" s="19">
        <v>0</v>
      </c>
      <c r="F26" s="19">
        <v>0</v>
      </c>
      <c r="G26" s="19">
        <v>0</v>
      </c>
      <c r="H26" s="19">
        <v>2</v>
      </c>
      <c r="I26" s="19">
        <v>1</v>
      </c>
    </row>
    <row r="27" spans="1:9" ht="45" customHeight="1">
      <c r="A27" s="92"/>
      <c r="B27" s="3" t="s">
        <v>41</v>
      </c>
      <c r="C27" s="93"/>
      <c r="D27" s="43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</row>
    <row r="28" spans="1:9" ht="45" customHeight="1">
      <c r="A28" s="10"/>
      <c r="B28" s="3" t="s">
        <v>48</v>
      </c>
      <c r="C28" s="28"/>
      <c r="D28" s="43">
        <v>0</v>
      </c>
      <c r="E28" s="19">
        <v>0</v>
      </c>
      <c r="F28" s="19">
        <v>0</v>
      </c>
      <c r="G28" s="19">
        <v>0</v>
      </c>
      <c r="H28" s="19">
        <v>2</v>
      </c>
      <c r="I28" s="19">
        <v>1</v>
      </c>
    </row>
    <row r="29" spans="1:9" ht="45" customHeight="1">
      <c r="A29" s="10"/>
      <c r="B29" s="3" t="s">
        <v>42</v>
      </c>
      <c r="C29" s="28"/>
      <c r="D29" s="43">
        <v>0</v>
      </c>
      <c r="E29" s="19">
        <v>0</v>
      </c>
      <c r="F29" s="19">
        <v>0</v>
      </c>
      <c r="G29" s="19">
        <v>0</v>
      </c>
      <c r="H29" s="19">
        <v>1</v>
      </c>
      <c r="I29" s="19">
        <v>0</v>
      </c>
    </row>
    <row r="30" spans="1:9" ht="45" customHeight="1">
      <c r="A30" s="29"/>
      <c r="B30" s="21" t="s">
        <v>43</v>
      </c>
      <c r="C30" s="30"/>
      <c r="D30" s="46">
        <v>2</v>
      </c>
      <c r="E30" s="31">
        <v>0</v>
      </c>
      <c r="F30" s="31">
        <v>0</v>
      </c>
      <c r="G30" s="31">
        <v>0</v>
      </c>
      <c r="H30" s="31">
        <v>3</v>
      </c>
      <c r="I30" s="31">
        <v>1</v>
      </c>
    </row>
    <row r="31" spans="1:9" ht="29.25" customHeight="1"/>
    <row r="32" spans="1:9" ht="29.25" customHeight="1"/>
    <row r="33" ht="29.25" customHeight="1"/>
    <row r="34" ht="29.25" customHeight="1"/>
    <row r="35" ht="29.25" customHeight="1"/>
    <row r="36" ht="29.25" customHeight="1"/>
    <row r="37" ht="29.25" customHeight="1"/>
  </sheetData>
  <mergeCells count="8">
    <mergeCell ref="A3:C7"/>
    <mergeCell ref="E5:E7"/>
    <mergeCell ref="I5:I7"/>
    <mergeCell ref="D3:G4"/>
    <mergeCell ref="H3:I4"/>
    <mergeCell ref="G5:G7"/>
    <mergeCell ref="D5:D7"/>
    <mergeCell ref="H5:H7"/>
  </mergeCells>
  <phoneticPr fontId="1"/>
  <printOptions horizontalCentered="1" gridLinesSet="0"/>
  <pageMargins left="0.59055118110236227" right="0.78740157480314965" top="0.98425196850393704" bottom="0.94488188976377963" header="0.51181102362204722" footer="0.51181102362204722"/>
  <pageSetup paperSize="9" scale="5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第12表</vt:lpstr>
      <vt:lpstr>第13表</vt:lpstr>
      <vt:lpstr>第14表</vt:lpstr>
      <vt:lpstr>第15表</vt:lpstr>
      <vt:lpstr>第16表</vt:lpstr>
      <vt:lpstr>第17表</vt:lpstr>
      <vt:lpstr>第18表</vt:lpstr>
      <vt:lpstr>第13表!\P</vt:lpstr>
      <vt:lpstr>\P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第18表!Print_Area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2017-01-16T01:14:49Z</cp:lastPrinted>
  <dcterms:created xsi:type="dcterms:W3CDTF">1998-03-25T04:30:26Z</dcterms:created>
  <dcterms:modified xsi:type="dcterms:W3CDTF">2017-01-16T01:16:45Z</dcterms:modified>
</cp:coreProperties>
</file>