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aibu\Desktop\"/>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B10" i="4"/>
  <c r="AY8"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<sst xmlns="http://schemas.openxmlformats.org/spreadsheetml/2006/main" count="217" uniqueCount="107">
  <si>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</si>
  <si>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</si>
  <si>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</si>
  <si>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</si>
  <si>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</si>
  <si>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</si>
  <si>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</si>
  <si>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</si>
  <si>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</si>
  <si>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</si>
  <si>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</si>
  <si>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</si>
  <si>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</si>
  <si>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</si>
  <si>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</si>
  <si>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</si>
  <si>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</si>
  <si>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</si>
  <si>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</si>
  <si>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</si>
  <si>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</si>
  <si>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</si>
  <si>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</si>
  <si>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</si>
  <si>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</si>
  <si>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</si>
  <si>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</si>
  <si>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</si>
  <si>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</si>
  <si>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</si>
  <si>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</si>
  <si>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</si>
  <si>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</si>
  <si>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</si>
  <si>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</si>
  <si>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</si>
  <si>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</si>
  <si>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</si>
  <si>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</si>
  <si>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</si>
  <si>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</si>
  <si>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</si>
  <si>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</si>
  <si>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</si>
  <si>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</si>
  <si>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</si>
  <si>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</si>
  <si>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</si>
  <si>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</si>
  <si>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</si>
  <si>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</si>
  <si>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</si>
  <si>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</si>
  <si>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</si>
  <si>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</si>
  <si>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</si>
  <si>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</si>
  <si>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</si>
  <si>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</si>
  <si>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</si>
  <si>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</si>
  <si>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</si>
  <si>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</si>
  <si>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</si>
  <si>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</si>
  <si>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</si>
  <si>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</si>
  <si>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</si>
  <si>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</si>
  <si>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</si>
  <si>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</si>
  <si>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</si>
  <si>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</si>
  <si>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</si>
  <si>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</si>
  <si>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</si>
  <si>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</si>
  <si>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</si>
  <si>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</si>
  <si>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</si>
  <si>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</si>
  <si>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</si>
  <si>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</si>
  <si>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</si>
  <si>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</si>
  <si>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</si>
  <si>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</si>
  <si>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</si>
  <si>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</si>
  <si>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</si>
  <si>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</si>
  <si>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</si>
  <si>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</si>
  <si>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大分県　中津市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</si>
  <si>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</si>
  <si>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</si>
  <si>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</si>
  <si>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</si>
  <si>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</si>
  <si>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</si>
  <si>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</si>
  <si>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</si>
  <si>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</si>
  <si>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</si>
  <si>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経営の健全性・効率性についてはおおむね良好な状況であり、管路経年化率も低いため健全性が保たれている。
　だだし、現在の管路更新率であれば将来的に耐用年数を超えた施設が多くなるため、企業債残高との調整を図りながら、計画的な投資のあり方について検討する必要がある。</t>
    <phoneticPr fontId="4"/>
  </si>
  <si>
    <t>①『有形固定資産減価償却率』・・・有形固定資産のうち償却対象資産の減価償却がどの程度進んでいるかを表す指標。類似団体、全国平均と比較しても低い状況にあるため、おおむね良好な状況である。
②『管路経年化率』・・・法定耐用年数を超えた管路延長の割合を表す指標。類似団体と比べ低い状況にあるが、数値が高くなっている状況であり、計画的な管路更新を行って行く必要があります。
③『管路更新率』・・・当該年度に更新した管路延長の割合を表す指標。他都市に比べて低い水準で推移しているため、計画的な管路更新を行って行く必要があります。</t>
    <phoneticPr fontId="4"/>
  </si>
  <si>
    <t>①『経常収支比率』・・・経常費用が経常収益でどの程度賄われているかを示す指標。100%を上回っており、類似団体と比較しても高い状況にあるため健全な経営状況であります。
③『流動比率』・・・流動負債に対する流動資産の割合で短期債務に対する支払能力を表す指標。H26に指標が大きく減少したのは会計制度改正が原因です。類似団体と比較して低い状況であるため投資規模の適正化が必要な状況であります。
④『企業債残高対給水収益比率』・・・給水収益に対する企業債残高の割合であり、企業債残高の規模を表す指標。減少し改善傾向にあるが、類似団体と比べ高いため投資規模の適正化が必要な状況であります。
⑤『料金回収率』・・・給水に係る費用が、どの程度給水収益で賄えているかを表した指標。100％を上回っていることから、必要な経費を給水収益で賄えており、類似団体と比較しても高いため健全な経営状況であります。
⑥『給水原価』・・・有収水量1㎥あたりについて、どれだけの費用がかかっているかを表す指標。平成23年度は類似団体より高い状況であったが、減少傾向にあるため、費用の効率化が図られている状況であります。
⑦『施設利用率』・・・配水能力に対する配水量の割合で、施設の利用状況を判断する指標。高い水準で推移しており、適切な施設規模であるといえます。
⑧『有収率』・・・施設の稼働が収益につながっているかを判断する指標。他都市に比べて高くなっているが、H26年度より減少しているため漏水等の原因を特定し対策を講じる必要があります。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</si>
</sst>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0.46</c:v>
                </c:pt>
                <c:pt idx="1">
                  <c:v>0.31</c:v>
                </c:pt>
                <c:pt idx="2">
                  <c:v>0.28000000000000003</c:v>
                </c:pt>
                <c:pt idx="3">
                  <c:v>0.36</c:v>
                </c:pt>
                <c:pt idx="4">
                  <c:v>0.47</c:v>
                </c:pt>
              </c:numCache>
            </c:numRef>
          </c:val>
          <c:extLst>
            <c:ext xmlns:c16="http://schemas.microsoft.com/office/drawing/2014/chart" uri="{C3380CC4-5D6E-409C-BE32-E72D297353CC}">
              <c16:uniqueId val="{00000000-AF3B-4223-B91B-4F6EDB91D948}"/>
            </c:ext>
          </c:extLst>
        </c:ser>
        <c:dLbls>
          <c:showLegendKey val="0"/>
          <c:showVal val="0"/>
          <c:showCatName val="0"/>
          <c:showSerName val="0"/>
          <c:showPercent val="0"/>
          <c:showBubbleSize val="0"/>
        </c:dLbls>
        <c:gapWidth val="150"/>
        <c:axId val="153281280"/>
        <c:axId val="15328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extLst>
            <c:ext xmlns:c16="http://schemas.microsoft.com/office/drawing/2014/chart" uri="{C3380CC4-5D6E-409C-BE32-E72D297353CC}">
              <c16:uniqueId val="{00000001-AF3B-4223-B91B-4F6EDB91D948}"/>
            </c:ext>
          </c:extLst>
        </c:ser>
        <c:dLbls>
          <c:showLegendKey val="0"/>
          <c:showVal val="0"/>
          <c:showCatName val="0"/>
          <c:showSerName val="0"/>
          <c:showPercent val="0"/>
          <c:showBubbleSize val="0"/>
        </c:dLbls>
        <c:marker val="1"/>
        <c:smooth val="0"/>
        <c:axId val="153281280"/>
        <c:axId val="153283200"/>
      </c:lineChart>
      <c:dateAx>
        <c:axId val="153281280"/>
        <c:scaling>
          <c:orientation val="minMax"/>
        </c:scaling>
        <c:delete val="1"/>
        <c:axPos val="b"/>
        <c:numFmt formatCode="ge" sourceLinked="1"/>
        <c:majorTickMark val="none"/>
        <c:minorTickMark val="none"/>
        <c:tickLblPos val="none"/>
        <c:crossAx val="153283200"/>
        <c:crosses val="autoZero"/>
        <c:auto val="1"/>
        <c:lblOffset val="100"/>
        <c:baseTimeUnit val="years"/>
      </c:dateAx>
      <c:valAx>
        <c:axId val="15328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28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65.989999999999995</c:v>
                </c:pt>
                <c:pt idx="1">
                  <c:v>66.52</c:v>
                </c:pt>
                <c:pt idx="2">
                  <c:v>66.39</c:v>
                </c:pt>
                <c:pt idx="3">
                  <c:v>66.8</c:v>
                </c:pt>
                <c:pt idx="4">
                  <c:v>67.56</c:v>
                </c:pt>
              </c:numCache>
            </c:numRef>
          </c:val>
          <c:extLst>
            <c:ext xmlns:c16="http://schemas.microsoft.com/office/drawing/2014/chart" uri="{C3380CC4-5D6E-409C-BE32-E72D297353CC}">
              <c16:uniqueId val="{00000000-5572-45BA-99DA-1D54577256E1}"/>
            </c:ext>
          </c:extLst>
        </c:ser>
        <c:dLbls>
          <c:showLegendKey val="0"/>
          <c:showVal val="0"/>
          <c:showCatName val="0"/>
          <c:showSerName val="0"/>
          <c:showPercent val="0"/>
          <c:showBubbleSize val="0"/>
        </c:dLbls>
        <c:gapWidth val="150"/>
        <c:axId val="153749376"/>
        <c:axId val="15375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extLst>
            <c:ext xmlns:c16="http://schemas.microsoft.com/office/drawing/2014/chart" uri="{C3380CC4-5D6E-409C-BE32-E72D297353CC}">
              <c16:uniqueId val="{00000001-5572-45BA-99DA-1D54577256E1}"/>
            </c:ext>
          </c:extLst>
        </c:ser>
        <c:dLbls>
          <c:showLegendKey val="0"/>
          <c:showVal val="0"/>
          <c:showCatName val="0"/>
          <c:showSerName val="0"/>
          <c:showPercent val="0"/>
          <c:showBubbleSize val="0"/>
        </c:dLbls>
        <c:marker val="1"/>
        <c:smooth val="0"/>
        <c:axId val="153749376"/>
        <c:axId val="153751552"/>
      </c:lineChart>
      <c:dateAx>
        <c:axId val="153749376"/>
        <c:scaling>
          <c:orientation val="minMax"/>
        </c:scaling>
        <c:delete val="1"/>
        <c:axPos val="b"/>
        <c:numFmt formatCode="ge" sourceLinked="1"/>
        <c:majorTickMark val="none"/>
        <c:minorTickMark val="none"/>
        <c:tickLblPos val="none"/>
        <c:crossAx val="153751552"/>
        <c:crosses val="autoZero"/>
        <c:auto val="1"/>
        <c:lblOffset val="100"/>
        <c:baseTimeUnit val="years"/>
      </c:dateAx>
      <c:valAx>
        <c:axId val="15375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74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90.78</c:v>
                </c:pt>
                <c:pt idx="1">
                  <c:v>91.39</c:v>
                </c:pt>
                <c:pt idx="2">
                  <c:v>91.92</c:v>
                </c:pt>
                <c:pt idx="3">
                  <c:v>90.6</c:v>
                </c:pt>
                <c:pt idx="4">
                  <c:v>90.69</c:v>
                </c:pt>
              </c:numCache>
            </c:numRef>
          </c:val>
          <c:extLst>
            <c:ext xmlns:c16="http://schemas.microsoft.com/office/drawing/2014/chart" uri="{C3380CC4-5D6E-409C-BE32-E72D297353CC}">
              <c16:uniqueId val="{00000000-54B1-4186-8566-0A70C79EB9B6}"/>
            </c:ext>
          </c:extLst>
        </c:ser>
        <c:dLbls>
          <c:showLegendKey val="0"/>
          <c:showVal val="0"/>
          <c:showCatName val="0"/>
          <c:showSerName val="0"/>
          <c:showPercent val="0"/>
          <c:showBubbleSize val="0"/>
        </c:dLbls>
        <c:gapWidth val="150"/>
        <c:axId val="153880064"/>
        <c:axId val="15388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extLst>
            <c:ext xmlns:c16="http://schemas.microsoft.com/office/drawing/2014/chart" uri="{C3380CC4-5D6E-409C-BE32-E72D297353CC}">
              <c16:uniqueId val="{00000001-54B1-4186-8566-0A70C79EB9B6}"/>
            </c:ext>
          </c:extLst>
        </c:ser>
        <c:dLbls>
          <c:showLegendKey val="0"/>
          <c:showVal val="0"/>
          <c:showCatName val="0"/>
          <c:showSerName val="0"/>
          <c:showPercent val="0"/>
          <c:showBubbleSize val="0"/>
        </c:dLbls>
        <c:marker val="1"/>
        <c:smooth val="0"/>
        <c:axId val="153880064"/>
        <c:axId val="153881984"/>
      </c:lineChart>
      <c:dateAx>
        <c:axId val="153880064"/>
        <c:scaling>
          <c:orientation val="minMax"/>
        </c:scaling>
        <c:delete val="1"/>
        <c:axPos val="b"/>
        <c:numFmt formatCode="ge" sourceLinked="1"/>
        <c:majorTickMark val="none"/>
        <c:minorTickMark val="none"/>
        <c:tickLblPos val="none"/>
        <c:crossAx val="153881984"/>
        <c:crosses val="autoZero"/>
        <c:auto val="1"/>
        <c:lblOffset val="100"/>
        <c:baseTimeUnit val="years"/>
      </c:dateAx>
      <c:valAx>
        <c:axId val="15388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88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126.07</c:v>
                </c:pt>
                <c:pt idx="1">
                  <c:v>132.41999999999999</c:v>
                </c:pt>
                <c:pt idx="2">
                  <c:v>131.43</c:v>
                </c:pt>
                <c:pt idx="3">
                  <c:v>135.79</c:v>
                </c:pt>
                <c:pt idx="4">
                  <c:v>141.34</c:v>
                </c:pt>
              </c:numCache>
            </c:numRef>
          </c:val>
          <c:extLst>
            <c:ext xmlns:c16="http://schemas.microsoft.com/office/drawing/2014/chart" uri="{C3380CC4-5D6E-409C-BE32-E72D297353CC}">
              <c16:uniqueId val="{00000000-2748-460D-967D-98A54AB5BAF7}"/>
            </c:ext>
          </c:extLst>
        </c:ser>
        <c:dLbls>
          <c:showLegendKey val="0"/>
          <c:showVal val="0"/>
          <c:showCatName val="0"/>
          <c:showSerName val="0"/>
          <c:showPercent val="0"/>
          <c:showBubbleSize val="0"/>
        </c:dLbls>
        <c:gapWidth val="150"/>
        <c:axId val="153313664"/>
        <c:axId val="15331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extLst>
            <c:ext xmlns:c16="http://schemas.microsoft.com/office/drawing/2014/chart" uri="{C3380CC4-5D6E-409C-BE32-E72D297353CC}">
              <c16:uniqueId val="{00000001-2748-460D-967D-98A54AB5BAF7}"/>
            </c:ext>
          </c:extLst>
        </c:ser>
        <c:dLbls>
          <c:showLegendKey val="0"/>
          <c:showVal val="0"/>
          <c:showCatName val="0"/>
          <c:showSerName val="0"/>
          <c:showPercent val="0"/>
          <c:showBubbleSize val="0"/>
        </c:dLbls>
        <c:marker val="1"/>
        <c:smooth val="0"/>
        <c:axId val="153313664"/>
        <c:axId val="153315584"/>
      </c:lineChart>
      <c:dateAx>
        <c:axId val="153313664"/>
        <c:scaling>
          <c:orientation val="minMax"/>
        </c:scaling>
        <c:delete val="1"/>
        <c:axPos val="b"/>
        <c:numFmt formatCode="ge" sourceLinked="1"/>
        <c:majorTickMark val="none"/>
        <c:minorTickMark val="none"/>
        <c:tickLblPos val="none"/>
        <c:crossAx val="153315584"/>
        <c:crosses val="autoZero"/>
        <c:auto val="1"/>
        <c:lblOffset val="100"/>
        <c:baseTimeUnit val="years"/>
      </c:dateAx>
      <c:valAx>
        <c:axId val="153315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33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35.67</c:v>
                </c:pt>
                <c:pt idx="1">
                  <c:v>37.049999999999997</c:v>
                </c:pt>
                <c:pt idx="2">
                  <c:v>38.19</c:v>
                </c:pt>
                <c:pt idx="3">
                  <c:v>42.91</c:v>
                </c:pt>
                <c:pt idx="4">
                  <c:v>43.48</c:v>
                </c:pt>
              </c:numCache>
            </c:numRef>
          </c:val>
          <c:extLst>
            <c:ext xmlns:c16="http://schemas.microsoft.com/office/drawing/2014/chart" uri="{C3380CC4-5D6E-409C-BE32-E72D297353CC}">
              <c16:uniqueId val="{00000000-68A8-4B7E-80DD-17E5123FC981}"/>
            </c:ext>
          </c:extLst>
        </c:ser>
        <c:dLbls>
          <c:showLegendKey val="0"/>
          <c:showVal val="0"/>
          <c:showCatName val="0"/>
          <c:showSerName val="0"/>
          <c:showPercent val="0"/>
          <c:showBubbleSize val="0"/>
        </c:dLbls>
        <c:gapWidth val="150"/>
        <c:axId val="153350144"/>
        <c:axId val="15335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extLst>
            <c:ext xmlns:c16="http://schemas.microsoft.com/office/drawing/2014/chart" uri="{C3380CC4-5D6E-409C-BE32-E72D297353CC}">
              <c16:uniqueId val="{00000001-68A8-4B7E-80DD-17E5123FC981}"/>
            </c:ext>
          </c:extLst>
        </c:ser>
        <c:dLbls>
          <c:showLegendKey val="0"/>
          <c:showVal val="0"/>
          <c:showCatName val="0"/>
          <c:showSerName val="0"/>
          <c:showPercent val="0"/>
          <c:showBubbleSize val="0"/>
        </c:dLbls>
        <c:marker val="1"/>
        <c:smooth val="0"/>
        <c:axId val="153350144"/>
        <c:axId val="153352064"/>
      </c:lineChart>
      <c:dateAx>
        <c:axId val="153350144"/>
        <c:scaling>
          <c:orientation val="minMax"/>
        </c:scaling>
        <c:delete val="1"/>
        <c:axPos val="b"/>
        <c:numFmt formatCode="ge" sourceLinked="1"/>
        <c:majorTickMark val="none"/>
        <c:minorTickMark val="none"/>
        <c:tickLblPos val="none"/>
        <c:crossAx val="153352064"/>
        <c:crosses val="autoZero"/>
        <c:auto val="1"/>
        <c:lblOffset val="100"/>
        <c:baseTimeUnit val="years"/>
      </c:dateAx>
      <c:valAx>
        <c:axId val="15335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35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2.95</c:v>
                </c:pt>
                <c:pt idx="1">
                  <c:v>3.47</c:v>
                </c:pt>
                <c:pt idx="2">
                  <c:v>3.82</c:v>
                </c:pt>
                <c:pt idx="3">
                  <c:v>4.41</c:v>
                </c:pt>
                <c:pt idx="4">
                  <c:v>4.6100000000000003</c:v>
                </c:pt>
              </c:numCache>
            </c:numRef>
          </c:val>
          <c:extLst>
            <c:ext xmlns:c16="http://schemas.microsoft.com/office/drawing/2014/chart" uri="{C3380CC4-5D6E-409C-BE32-E72D297353CC}">
              <c16:uniqueId val="{00000000-F354-4ECE-B3B7-FED7E8CA9E33}"/>
            </c:ext>
          </c:extLst>
        </c:ser>
        <c:dLbls>
          <c:showLegendKey val="0"/>
          <c:showVal val="0"/>
          <c:showCatName val="0"/>
          <c:showSerName val="0"/>
          <c:showPercent val="0"/>
          <c:showBubbleSize val="0"/>
        </c:dLbls>
        <c:gapWidth val="150"/>
        <c:axId val="153378176"/>
        <c:axId val="15338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extLst>
            <c:ext xmlns:c16="http://schemas.microsoft.com/office/drawing/2014/chart" uri="{C3380CC4-5D6E-409C-BE32-E72D297353CC}">
              <c16:uniqueId val="{00000001-F354-4ECE-B3B7-FED7E8CA9E33}"/>
            </c:ext>
          </c:extLst>
        </c:ser>
        <c:dLbls>
          <c:showLegendKey val="0"/>
          <c:showVal val="0"/>
          <c:showCatName val="0"/>
          <c:showSerName val="0"/>
          <c:showPercent val="0"/>
          <c:showBubbleSize val="0"/>
        </c:dLbls>
        <c:marker val="1"/>
        <c:smooth val="0"/>
        <c:axId val="153378176"/>
        <c:axId val="153384448"/>
      </c:lineChart>
      <c:dateAx>
        <c:axId val="153378176"/>
        <c:scaling>
          <c:orientation val="minMax"/>
        </c:scaling>
        <c:delete val="1"/>
        <c:axPos val="b"/>
        <c:numFmt formatCode="ge" sourceLinked="1"/>
        <c:majorTickMark val="none"/>
        <c:minorTickMark val="none"/>
        <c:tickLblPos val="none"/>
        <c:crossAx val="153384448"/>
        <c:crosses val="autoZero"/>
        <c:auto val="1"/>
        <c:lblOffset val="100"/>
        <c:baseTimeUnit val="years"/>
      </c:dateAx>
      <c:valAx>
        <c:axId val="15338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37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2AB-425B-82E6-CDF93C2EA444}"/>
            </c:ext>
          </c:extLst>
        </c:ser>
        <c:dLbls>
          <c:showLegendKey val="0"/>
          <c:showVal val="0"/>
          <c:showCatName val="0"/>
          <c:showSerName val="0"/>
          <c:showPercent val="0"/>
          <c:showBubbleSize val="0"/>
        </c:dLbls>
        <c:gapWidth val="150"/>
        <c:axId val="153374080"/>
        <c:axId val="15341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extLst>
            <c:ext xmlns:c16="http://schemas.microsoft.com/office/drawing/2014/chart" uri="{C3380CC4-5D6E-409C-BE32-E72D297353CC}">
              <c16:uniqueId val="{00000001-F2AB-425B-82E6-CDF93C2EA444}"/>
            </c:ext>
          </c:extLst>
        </c:ser>
        <c:dLbls>
          <c:showLegendKey val="0"/>
          <c:showVal val="0"/>
          <c:showCatName val="0"/>
          <c:showSerName val="0"/>
          <c:showPercent val="0"/>
          <c:showBubbleSize val="0"/>
        </c:dLbls>
        <c:marker val="1"/>
        <c:smooth val="0"/>
        <c:axId val="153374080"/>
        <c:axId val="153417216"/>
      </c:lineChart>
      <c:dateAx>
        <c:axId val="153374080"/>
        <c:scaling>
          <c:orientation val="minMax"/>
        </c:scaling>
        <c:delete val="1"/>
        <c:axPos val="b"/>
        <c:numFmt formatCode="ge" sourceLinked="1"/>
        <c:majorTickMark val="none"/>
        <c:minorTickMark val="none"/>
        <c:tickLblPos val="none"/>
        <c:crossAx val="153417216"/>
        <c:crosses val="autoZero"/>
        <c:auto val="1"/>
        <c:lblOffset val="100"/>
        <c:baseTimeUnit val="years"/>
      </c:dateAx>
      <c:valAx>
        <c:axId val="153417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337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907.34</c:v>
                </c:pt>
                <c:pt idx="1">
                  <c:v>1214.9000000000001</c:v>
                </c:pt>
                <c:pt idx="2">
                  <c:v>1820.72</c:v>
                </c:pt>
                <c:pt idx="3">
                  <c:v>270.67</c:v>
                </c:pt>
                <c:pt idx="4">
                  <c:v>293.82</c:v>
                </c:pt>
              </c:numCache>
            </c:numRef>
          </c:val>
          <c:extLst>
            <c:ext xmlns:c16="http://schemas.microsoft.com/office/drawing/2014/chart" uri="{C3380CC4-5D6E-409C-BE32-E72D297353CC}">
              <c16:uniqueId val="{00000000-7F0C-4B31-BBAF-FBF3BD23BD56}"/>
            </c:ext>
          </c:extLst>
        </c:ser>
        <c:dLbls>
          <c:showLegendKey val="0"/>
          <c:showVal val="0"/>
          <c:showCatName val="0"/>
          <c:showSerName val="0"/>
          <c:showPercent val="0"/>
          <c:showBubbleSize val="0"/>
        </c:dLbls>
        <c:gapWidth val="150"/>
        <c:axId val="153574400"/>
        <c:axId val="15358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extLst>
            <c:ext xmlns:c16="http://schemas.microsoft.com/office/drawing/2014/chart" uri="{C3380CC4-5D6E-409C-BE32-E72D297353CC}">
              <c16:uniqueId val="{00000001-7F0C-4B31-BBAF-FBF3BD23BD56}"/>
            </c:ext>
          </c:extLst>
        </c:ser>
        <c:dLbls>
          <c:showLegendKey val="0"/>
          <c:showVal val="0"/>
          <c:showCatName val="0"/>
          <c:showSerName val="0"/>
          <c:showPercent val="0"/>
          <c:showBubbleSize val="0"/>
        </c:dLbls>
        <c:marker val="1"/>
        <c:smooth val="0"/>
        <c:axId val="153574400"/>
        <c:axId val="153580672"/>
      </c:lineChart>
      <c:dateAx>
        <c:axId val="153574400"/>
        <c:scaling>
          <c:orientation val="minMax"/>
        </c:scaling>
        <c:delete val="1"/>
        <c:axPos val="b"/>
        <c:numFmt formatCode="ge" sourceLinked="1"/>
        <c:majorTickMark val="none"/>
        <c:minorTickMark val="none"/>
        <c:tickLblPos val="none"/>
        <c:crossAx val="153580672"/>
        <c:crosses val="autoZero"/>
        <c:auto val="1"/>
        <c:lblOffset val="100"/>
        <c:baseTimeUnit val="years"/>
      </c:dateAx>
      <c:valAx>
        <c:axId val="153580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357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535.79</c:v>
                </c:pt>
                <c:pt idx="1">
                  <c:v>506.96</c:v>
                </c:pt>
                <c:pt idx="2">
                  <c:v>483.96</c:v>
                </c:pt>
                <c:pt idx="3">
                  <c:v>460.94</c:v>
                </c:pt>
                <c:pt idx="4">
                  <c:v>460.63</c:v>
                </c:pt>
              </c:numCache>
            </c:numRef>
          </c:val>
          <c:extLst>
            <c:ext xmlns:c16="http://schemas.microsoft.com/office/drawing/2014/chart" uri="{C3380CC4-5D6E-409C-BE32-E72D297353CC}">
              <c16:uniqueId val="{00000000-C216-4C8C-886D-35FBE857EB22}"/>
            </c:ext>
          </c:extLst>
        </c:ser>
        <c:dLbls>
          <c:showLegendKey val="0"/>
          <c:showVal val="0"/>
          <c:showCatName val="0"/>
          <c:showSerName val="0"/>
          <c:showPercent val="0"/>
          <c:showBubbleSize val="0"/>
        </c:dLbls>
        <c:gapWidth val="150"/>
        <c:axId val="153614976"/>
        <c:axId val="15362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extLst>
            <c:ext xmlns:c16="http://schemas.microsoft.com/office/drawing/2014/chart" uri="{C3380CC4-5D6E-409C-BE32-E72D297353CC}">
              <c16:uniqueId val="{00000001-C216-4C8C-886D-35FBE857EB22}"/>
            </c:ext>
          </c:extLst>
        </c:ser>
        <c:dLbls>
          <c:showLegendKey val="0"/>
          <c:showVal val="0"/>
          <c:showCatName val="0"/>
          <c:showSerName val="0"/>
          <c:showPercent val="0"/>
          <c:showBubbleSize val="0"/>
        </c:dLbls>
        <c:marker val="1"/>
        <c:smooth val="0"/>
        <c:axId val="153614976"/>
        <c:axId val="153629440"/>
      </c:lineChart>
      <c:dateAx>
        <c:axId val="153614976"/>
        <c:scaling>
          <c:orientation val="minMax"/>
        </c:scaling>
        <c:delete val="1"/>
        <c:axPos val="b"/>
        <c:numFmt formatCode="ge" sourceLinked="1"/>
        <c:majorTickMark val="none"/>
        <c:minorTickMark val="none"/>
        <c:tickLblPos val="none"/>
        <c:crossAx val="153629440"/>
        <c:crosses val="autoZero"/>
        <c:auto val="1"/>
        <c:lblOffset val="100"/>
        <c:baseTimeUnit val="years"/>
      </c:dateAx>
      <c:valAx>
        <c:axId val="153629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361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116.79</c:v>
                </c:pt>
                <c:pt idx="1">
                  <c:v>120.82</c:v>
                </c:pt>
                <c:pt idx="2">
                  <c:v>119.93</c:v>
                </c:pt>
                <c:pt idx="3">
                  <c:v>128.16999999999999</c:v>
                </c:pt>
                <c:pt idx="4">
                  <c:v>131.97999999999999</c:v>
                </c:pt>
              </c:numCache>
            </c:numRef>
          </c:val>
          <c:extLst>
            <c:ext xmlns:c16="http://schemas.microsoft.com/office/drawing/2014/chart" uri="{C3380CC4-5D6E-409C-BE32-E72D297353CC}">
              <c16:uniqueId val="{00000000-5CE1-42EE-8273-4E08ED62C9C1}"/>
            </c:ext>
          </c:extLst>
        </c:ser>
        <c:dLbls>
          <c:showLegendKey val="0"/>
          <c:showVal val="0"/>
          <c:showCatName val="0"/>
          <c:showSerName val="0"/>
          <c:showPercent val="0"/>
          <c:showBubbleSize val="0"/>
        </c:dLbls>
        <c:gapWidth val="150"/>
        <c:axId val="153651456"/>
        <c:axId val="15365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extLst>
            <c:ext xmlns:c16="http://schemas.microsoft.com/office/drawing/2014/chart" uri="{C3380CC4-5D6E-409C-BE32-E72D297353CC}">
              <c16:uniqueId val="{00000001-5CE1-42EE-8273-4E08ED62C9C1}"/>
            </c:ext>
          </c:extLst>
        </c:ser>
        <c:dLbls>
          <c:showLegendKey val="0"/>
          <c:showVal val="0"/>
          <c:showCatName val="0"/>
          <c:showSerName val="0"/>
          <c:showPercent val="0"/>
          <c:showBubbleSize val="0"/>
        </c:dLbls>
        <c:marker val="1"/>
        <c:smooth val="0"/>
        <c:axId val="153651456"/>
        <c:axId val="153653632"/>
      </c:lineChart>
      <c:dateAx>
        <c:axId val="153651456"/>
        <c:scaling>
          <c:orientation val="minMax"/>
        </c:scaling>
        <c:delete val="1"/>
        <c:axPos val="b"/>
        <c:numFmt formatCode="ge" sourceLinked="1"/>
        <c:majorTickMark val="none"/>
        <c:minorTickMark val="none"/>
        <c:tickLblPos val="none"/>
        <c:crossAx val="153653632"/>
        <c:crosses val="autoZero"/>
        <c:auto val="1"/>
        <c:lblOffset val="100"/>
        <c:baseTimeUnit val="years"/>
      </c:dateAx>
      <c:valAx>
        <c:axId val="15365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65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172.74</c:v>
                </c:pt>
                <c:pt idx="1">
                  <c:v>167.01</c:v>
                </c:pt>
                <c:pt idx="2">
                  <c:v>168.15</c:v>
                </c:pt>
                <c:pt idx="3">
                  <c:v>158.22999999999999</c:v>
                </c:pt>
                <c:pt idx="4">
                  <c:v>152.47999999999999</c:v>
                </c:pt>
              </c:numCache>
            </c:numRef>
          </c:val>
          <c:extLst>
            <c:ext xmlns:c16="http://schemas.microsoft.com/office/drawing/2014/chart" uri="{C3380CC4-5D6E-409C-BE32-E72D297353CC}">
              <c16:uniqueId val="{00000000-3B20-42CE-A0F5-FD6431BA5C17}"/>
            </c:ext>
          </c:extLst>
        </c:ser>
        <c:dLbls>
          <c:showLegendKey val="0"/>
          <c:showVal val="0"/>
          <c:showCatName val="0"/>
          <c:showSerName val="0"/>
          <c:showPercent val="0"/>
          <c:showBubbleSize val="0"/>
        </c:dLbls>
        <c:gapWidth val="150"/>
        <c:axId val="153680128"/>
        <c:axId val="15370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extLst>
            <c:ext xmlns:c16="http://schemas.microsoft.com/office/drawing/2014/chart" uri="{C3380CC4-5D6E-409C-BE32-E72D297353CC}">
              <c16:uniqueId val="{00000001-3B20-42CE-A0F5-FD6431BA5C17}"/>
            </c:ext>
          </c:extLst>
        </c:ser>
        <c:dLbls>
          <c:showLegendKey val="0"/>
          <c:showVal val="0"/>
          <c:showCatName val="0"/>
          <c:showSerName val="0"/>
          <c:showPercent val="0"/>
          <c:showBubbleSize val="0"/>
        </c:dLbls>
        <c:marker val="1"/>
        <c:smooth val="0"/>
        <c:axId val="153680128"/>
        <c:axId val="153702784"/>
      </c:lineChart>
      <c:dateAx>
        <c:axId val="153680128"/>
        <c:scaling>
          <c:orientation val="minMax"/>
        </c:scaling>
        <c:delete val="1"/>
        <c:axPos val="b"/>
        <c:numFmt formatCode="ge" sourceLinked="1"/>
        <c:majorTickMark val="none"/>
        <c:minorTickMark val="none"/>
        <c:tickLblPos val="none"/>
        <c:crossAx val="153702784"/>
        <c:crosses val="autoZero"/>
        <c:auto val="1"/>
        <c:lblOffset val="100"/>
        <c:baseTimeUnit val="years"/>
      </c:dateAx>
      <c:valAx>
        <c:axId val="15370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68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15">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15">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大分県　中津市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x14ac:dyDescent="0.15">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A4</v>
      </c>
      <c r="AA8" s="72"/>
      <c r="AB8" s="72"/>
      <c r="AC8" s="72"/>
      <c r="AD8" s="72"/>
      <c r="AE8" s="72"/>
      <c r="AF8" s="72"/>
      <c r="AG8" s="73"/>
      <c r="AH8" s="3"/>
      <c r="AI8" s="74">
        <f>データ!Q6</f>
        <v>85264</v>
      </c>
      <c r="AJ8" s="75"/>
      <c r="AK8" s="75"/>
      <c r="AL8" s="75"/>
      <c r="AM8" s="75"/>
      <c r="AN8" s="75"/>
      <c r="AO8" s="75"/>
      <c r="AP8" s="76"/>
      <c r="AQ8" s="57">
        <f>データ!R6</f>
        <v>491.53</v>
      </c>
      <c r="AR8" s="57"/>
      <c r="AS8" s="57"/>
      <c r="AT8" s="57"/>
      <c r="AU8" s="57"/>
      <c r="AV8" s="57"/>
      <c r="AW8" s="57"/>
      <c r="AX8" s="57"/>
      <c r="AY8" s="57">
        <f>データ!S6</f>
        <v>173.47</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x14ac:dyDescent="0.15">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x14ac:dyDescent="0.15">
      <c r="A10" s="2"/>
      <c r="B10" s="57" t="str">
        <f>データ!M6</f>
        <v>-</v>
      </c>
      <c r="C10" s="57"/>
      <c r="D10" s="57"/>
      <c r="E10" s="57"/>
      <c r="F10" s="57"/>
      <c r="G10" s="57"/>
      <c r="H10" s="57"/>
      <c r="I10" s="57"/>
      <c r="J10" s="57">
        <f>データ!N6</f>
        <v>59.83</v>
      </c>
      <c r="K10" s="57"/>
      <c r="L10" s="57"/>
      <c r="M10" s="57"/>
      <c r="N10" s="57"/>
      <c r="O10" s="57"/>
      <c r="P10" s="57"/>
      <c r="Q10" s="57"/>
      <c r="R10" s="57">
        <f>データ!O6</f>
        <v>76.11</v>
      </c>
      <c r="S10" s="57"/>
      <c r="T10" s="57"/>
      <c r="U10" s="57"/>
      <c r="V10" s="57"/>
      <c r="W10" s="57"/>
      <c r="X10" s="57"/>
      <c r="Y10" s="57"/>
      <c r="Z10" s="65">
        <f>データ!P6</f>
        <v>3687</v>
      </c>
      <c r="AA10" s="65"/>
      <c r="AB10" s="65"/>
      <c r="AC10" s="65"/>
      <c r="AD10" s="65"/>
      <c r="AE10" s="65"/>
      <c r="AF10" s="65"/>
      <c r="AG10" s="65"/>
      <c r="AH10" s="2"/>
      <c r="AI10" s="65">
        <f>データ!T6</f>
        <v>64520</v>
      </c>
      <c r="AJ10" s="65"/>
      <c r="AK10" s="65"/>
      <c r="AL10" s="65"/>
      <c r="AM10" s="65"/>
      <c r="AN10" s="65"/>
      <c r="AO10" s="65"/>
      <c r="AP10" s="65"/>
      <c r="AQ10" s="57">
        <f>データ!U6</f>
        <v>49.82</v>
      </c>
      <c r="AR10" s="57"/>
      <c r="AS10" s="57"/>
      <c r="AT10" s="57"/>
      <c r="AU10" s="57"/>
      <c r="AV10" s="57"/>
      <c r="AW10" s="57"/>
      <c r="AX10" s="57"/>
      <c r="AY10" s="57">
        <f>データ!V6</f>
        <v>1295.06</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90" t="s">
        <v>106</v>
      </c>
      <c r="BM16" s="91"/>
      <c r="BN16" s="91"/>
      <c r="BO16" s="91"/>
      <c r="BP16" s="91"/>
      <c r="BQ16" s="91"/>
      <c r="BR16" s="91"/>
      <c r="BS16" s="91"/>
      <c r="BT16" s="91"/>
      <c r="BU16" s="91"/>
      <c r="BV16" s="91"/>
      <c r="BW16" s="91"/>
      <c r="BX16" s="91"/>
      <c r="BY16" s="91"/>
      <c r="BZ16" s="9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90"/>
      <c r="BM17" s="91"/>
      <c r="BN17" s="91"/>
      <c r="BO17" s="91"/>
      <c r="BP17" s="91"/>
      <c r="BQ17" s="91"/>
      <c r="BR17" s="91"/>
      <c r="BS17" s="91"/>
      <c r="BT17" s="91"/>
      <c r="BU17" s="91"/>
      <c r="BV17" s="91"/>
      <c r="BW17" s="91"/>
      <c r="BX17" s="91"/>
      <c r="BY17" s="91"/>
      <c r="BZ17" s="9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90"/>
      <c r="BM18" s="91"/>
      <c r="BN18" s="91"/>
      <c r="BO18" s="91"/>
      <c r="BP18" s="91"/>
      <c r="BQ18" s="91"/>
      <c r="BR18" s="91"/>
      <c r="BS18" s="91"/>
      <c r="BT18" s="91"/>
      <c r="BU18" s="91"/>
      <c r="BV18" s="91"/>
      <c r="BW18" s="91"/>
      <c r="BX18" s="91"/>
      <c r="BY18" s="91"/>
      <c r="BZ18" s="9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90"/>
      <c r="BM19" s="91"/>
      <c r="BN19" s="91"/>
      <c r="BO19" s="91"/>
      <c r="BP19" s="91"/>
      <c r="BQ19" s="91"/>
      <c r="BR19" s="91"/>
      <c r="BS19" s="91"/>
      <c r="BT19" s="91"/>
      <c r="BU19" s="91"/>
      <c r="BV19" s="91"/>
      <c r="BW19" s="91"/>
      <c r="BX19" s="91"/>
      <c r="BY19" s="91"/>
      <c r="BZ19" s="9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90"/>
      <c r="BM20" s="91"/>
      <c r="BN20" s="91"/>
      <c r="BO20" s="91"/>
      <c r="BP20" s="91"/>
      <c r="BQ20" s="91"/>
      <c r="BR20" s="91"/>
      <c r="BS20" s="91"/>
      <c r="BT20" s="91"/>
      <c r="BU20" s="91"/>
      <c r="BV20" s="91"/>
      <c r="BW20" s="91"/>
      <c r="BX20" s="91"/>
      <c r="BY20" s="91"/>
      <c r="BZ20" s="9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90"/>
      <c r="BM21" s="91"/>
      <c r="BN21" s="91"/>
      <c r="BO21" s="91"/>
      <c r="BP21" s="91"/>
      <c r="BQ21" s="91"/>
      <c r="BR21" s="91"/>
      <c r="BS21" s="91"/>
      <c r="BT21" s="91"/>
      <c r="BU21" s="91"/>
      <c r="BV21" s="91"/>
      <c r="BW21" s="91"/>
      <c r="BX21" s="91"/>
      <c r="BY21" s="91"/>
      <c r="BZ21" s="9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90"/>
      <c r="BM22" s="91"/>
      <c r="BN22" s="91"/>
      <c r="BO22" s="91"/>
      <c r="BP22" s="91"/>
      <c r="BQ22" s="91"/>
      <c r="BR22" s="91"/>
      <c r="BS22" s="91"/>
      <c r="BT22" s="91"/>
      <c r="BU22" s="91"/>
      <c r="BV22" s="91"/>
      <c r="BW22" s="91"/>
      <c r="BX22" s="91"/>
      <c r="BY22" s="91"/>
      <c r="BZ22" s="9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90"/>
      <c r="BM23" s="91"/>
      <c r="BN23" s="91"/>
      <c r="BO23" s="91"/>
      <c r="BP23" s="91"/>
      <c r="BQ23" s="91"/>
      <c r="BR23" s="91"/>
      <c r="BS23" s="91"/>
      <c r="BT23" s="91"/>
      <c r="BU23" s="91"/>
      <c r="BV23" s="91"/>
      <c r="BW23" s="91"/>
      <c r="BX23" s="91"/>
      <c r="BY23" s="91"/>
      <c r="BZ23" s="9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90"/>
      <c r="BM24" s="91"/>
      <c r="BN24" s="91"/>
      <c r="BO24" s="91"/>
      <c r="BP24" s="91"/>
      <c r="BQ24" s="91"/>
      <c r="BR24" s="91"/>
      <c r="BS24" s="91"/>
      <c r="BT24" s="91"/>
      <c r="BU24" s="91"/>
      <c r="BV24" s="91"/>
      <c r="BW24" s="91"/>
      <c r="BX24" s="91"/>
      <c r="BY24" s="91"/>
      <c r="BZ24" s="9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90"/>
      <c r="BM25" s="91"/>
      <c r="BN25" s="91"/>
      <c r="BO25" s="91"/>
      <c r="BP25" s="91"/>
      <c r="BQ25" s="91"/>
      <c r="BR25" s="91"/>
      <c r="BS25" s="91"/>
      <c r="BT25" s="91"/>
      <c r="BU25" s="91"/>
      <c r="BV25" s="91"/>
      <c r="BW25" s="91"/>
      <c r="BX25" s="91"/>
      <c r="BY25" s="91"/>
      <c r="BZ25" s="9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90"/>
      <c r="BM26" s="91"/>
      <c r="BN26" s="91"/>
      <c r="BO26" s="91"/>
      <c r="BP26" s="91"/>
      <c r="BQ26" s="91"/>
      <c r="BR26" s="91"/>
      <c r="BS26" s="91"/>
      <c r="BT26" s="91"/>
      <c r="BU26" s="91"/>
      <c r="BV26" s="91"/>
      <c r="BW26" s="91"/>
      <c r="BX26" s="91"/>
      <c r="BY26" s="91"/>
      <c r="BZ26" s="9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90"/>
      <c r="BM27" s="91"/>
      <c r="BN27" s="91"/>
      <c r="BO27" s="91"/>
      <c r="BP27" s="91"/>
      <c r="BQ27" s="91"/>
      <c r="BR27" s="91"/>
      <c r="BS27" s="91"/>
      <c r="BT27" s="91"/>
      <c r="BU27" s="91"/>
      <c r="BV27" s="91"/>
      <c r="BW27" s="91"/>
      <c r="BX27" s="91"/>
      <c r="BY27" s="91"/>
      <c r="BZ27" s="9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90"/>
      <c r="BM28" s="91"/>
      <c r="BN28" s="91"/>
      <c r="BO28" s="91"/>
      <c r="BP28" s="91"/>
      <c r="BQ28" s="91"/>
      <c r="BR28" s="91"/>
      <c r="BS28" s="91"/>
      <c r="BT28" s="91"/>
      <c r="BU28" s="91"/>
      <c r="BV28" s="91"/>
      <c r="BW28" s="91"/>
      <c r="BX28" s="91"/>
      <c r="BY28" s="91"/>
      <c r="BZ28" s="9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90"/>
      <c r="BM29" s="91"/>
      <c r="BN29" s="91"/>
      <c r="BO29" s="91"/>
      <c r="BP29" s="91"/>
      <c r="BQ29" s="91"/>
      <c r="BR29" s="91"/>
      <c r="BS29" s="91"/>
      <c r="BT29" s="91"/>
      <c r="BU29" s="91"/>
      <c r="BV29" s="91"/>
      <c r="BW29" s="91"/>
      <c r="BX29" s="91"/>
      <c r="BY29" s="91"/>
      <c r="BZ29" s="9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90"/>
      <c r="BM30" s="91"/>
      <c r="BN30" s="91"/>
      <c r="BO30" s="91"/>
      <c r="BP30" s="91"/>
      <c r="BQ30" s="91"/>
      <c r="BR30" s="91"/>
      <c r="BS30" s="91"/>
      <c r="BT30" s="91"/>
      <c r="BU30" s="91"/>
      <c r="BV30" s="91"/>
      <c r="BW30" s="91"/>
      <c r="BX30" s="91"/>
      <c r="BY30" s="91"/>
      <c r="BZ30" s="9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90"/>
      <c r="BM31" s="91"/>
      <c r="BN31" s="91"/>
      <c r="BO31" s="91"/>
      <c r="BP31" s="91"/>
      <c r="BQ31" s="91"/>
      <c r="BR31" s="91"/>
      <c r="BS31" s="91"/>
      <c r="BT31" s="91"/>
      <c r="BU31" s="91"/>
      <c r="BV31" s="91"/>
      <c r="BW31" s="91"/>
      <c r="BX31" s="91"/>
      <c r="BY31" s="91"/>
      <c r="BZ31" s="9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90"/>
      <c r="BM32" s="91"/>
      <c r="BN32" s="91"/>
      <c r="BO32" s="91"/>
      <c r="BP32" s="91"/>
      <c r="BQ32" s="91"/>
      <c r="BR32" s="91"/>
      <c r="BS32" s="91"/>
      <c r="BT32" s="91"/>
      <c r="BU32" s="91"/>
      <c r="BV32" s="91"/>
      <c r="BW32" s="91"/>
      <c r="BX32" s="91"/>
      <c r="BY32" s="91"/>
      <c r="BZ32" s="9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90"/>
      <c r="BM33" s="91"/>
      <c r="BN33" s="91"/>
      <c r="BO33" s="91"/>
      <c r="BP33" s="91"/>
      <c r="BQ33" s="91"/>
      <c r="BR33" s="91"/>
      <c r="BS33" s="91"/>
      <c r="BT33" s="91"/>
      <c r="BU33" s="91"/>
      <c r="BV33" s="91"/>
      <c r="BW33" s="91"/>
      <c r="BX33" s="91"/>
      <c r="BY33" s="91"/>
      <c r="BZ33" s="92"/>
    </row>
    <row r="34" spans="1:78" ht="13.5" customHeight="1" x14ac:dyDescent="0.15">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90"/>
      <c r="BM34" s="91"/>
      <c r="BN34" s="91"/>
      <c r="BO34" s="91"/>
      <c r="BP34" s="91"/>
      <c r="BQ34" s="91"/>
      <c r="BR34" s="91"/>
      <c r="BS34" s="91"/>
      <c r="BT34" s="91"/>
      <c r="BU34" s="91"/>
      <c r="BV34" s="91"/>
      <c r="BW34" s="91"/>
      <c r="BX34" s="91"/>
      <c r="BY34" s="91"/>
      <c r="BZ34" s="92"/>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90"/>
      <c r="BM35" s="91"/>
      <c r="BN35" s="91"/>
      <c r="BO35" s="91"/>
      <c r="BP35" s="91"/>
      <c r="BQ35" s="91"/>
      <c r="BR35" s="91"/>
      <c r="BS35" s="91"/>
      <c r="BT35" s="91"/>
      <c r="BU35" s="91"/>
      <c r="BV35" s="91"/>
      <c r="BW35" s="91"/>
      <c r="BX35" s="91"/>
      <c r="BY35" s="91"/>
      <c r="BZ35" s="9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90"/>
      <c r="BM36" s="91"/>
      <c r="BN36" s="91"/>
      <c r="BO36" s="91"/>
      <c r="BP36" s="91"/>
      <c r="BQ36" s="91"/>
      <c r="BR36" s="91"/>
      <c r="BS36" s="91"/>
      <c r="BT36" s="91"/>
      <c r="BU36" s="91"/>
      <c r="BV36" s="91"/>
      <c r="BW36" s="91"/>
      <c r="BX36" s="91"/>
      <c r="BY36" s="91"/>
      <c r="BZ36" s="9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90"/>
      <c r="BM37" s="91"/>
      <c r="BN37" s="91"/>
      <c r="BO37" s="91"/>
      <c r="BP37" s="91"/>
      <c r="BQ37" s="91"/>
      <c r="BR37" s="91"/>
      <c r="BS37" s="91"/>
      <c r="BT37" s="91"/>
      <c r="BU37" s="91"/>
      <c r="BV37" s="91"/>
      <c r="BW37" s="91"/>
      <c r="BX37" s="91"/>
      <c r="BY37" s="91"/>
      <c r="BZ37" s="9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90"/>
      <c r="BM38" s="91"/>
      <c r="BN38" s="91"/>
      <c r="BO38" s="91"/>
      <c r="BP38" s="91"/>
      <c r="BQ38" s="91"/>
      <c r="BR38" s="91"/>
      <c r="BS38" s="91"/>
      <c r="BT38" s="91"/>
      <c r="BU38" s="91"/>
      <c r="BV38" s="91"/>
      <c r="BW38" s="91"/>
      <c r="BX38" s="91"/>
      <c r="BY38" s="91"/>
      <c r="BZ38" s="9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90"/>
      <c r="BM39" s="91"/>
      <c r="BN39" s="91"/>
      <c r="BO39" s="91"/>
      <c r="BP39" s="91"/>
      <c r="BQ39" s="91"/>
      <c r="BR39" s="91"/>
      <c r="BS39" s="91"/>
      <c r="BT39" s="91"/>
      <c r="BU39" s="91"/>
      <c r="BV39" s="91"/>
      <c r="BW39" s="91"/>
      <c r="BX39" s="91"/>
      <c r="BY39" s="91"/>
      <c r="BZ39" s="9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90"/>
      <c r="BM40" s="91"/>
      <c r="BN40" s="91"/>
      <c r="BO40" s="91"/>
      <c r="BP40" s="91"/>
      <c r="BQ40" s="91"/>
      <c r="BR40" s="91"/>
      <c r="BS40" s="91"/>
      <c r="BT40" s="91"/>
      <c r="BU40" s="91"/>
      <c r="BV40" s="91"/>
      <c r="BW40" s="91"/>
      <c r="BX40" s="91"/>
      <c r="BY40" s="91"/>
      <c r="BZ40" s="9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90"/>
      <c r="BM41" s="91"/>
      <c r="BN41" s="91"/>
      <c r="BO41" s="91"/>
      <c r="BP41" s="91"/>
      <c r="BQ41" s="91"/>
      <c r="BR41" s="91"/>
      <c r="BS41" s="91"/>
      <c r="BT41" s="91"/>
      <c r="BU41" s="91"/>
      <c r="BV41" s="91"/>
      <c r="BW41" s="91"/>
      <c r="BX41" s="91"/>
      <c r="BY41" s="91"/>
      <c r="BZ41" s="9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90"/>
      <c r="BM42" s="91"/>
      <c r="BN42" s="91"/>
      <c r="BO42" s="91"/>
      <c r="BP42" s="91"/>
      <c r="BQ42" s="91"/>
      <c r="BR42" s="91"/>
      <c r="BS42" s="91"/>
      <c r="BT42" s="91"/>
      <c r="BU42" s="91"/>
      <c r="BV42" s="91"/>
      <c r="BW42" s="91"/>
      <c r="BX42" s="91"/>
      <c r="BY42" s="91"/>
      <c r="BZ42" s="9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90"/>
      <c r="BM43" s="91"/>
      <c r="BN43" s="91"/>
      <c r="BO43" s="91"/>
      <c r="BP43" s="91"/>
      <c r="BQ43" s="91"/>
      <c r="BR43" s="91"/>
      <c r="BS43" s="91"/>
      <c r="BT43" s="91"/>
      <c r="BU43" s="91"/>
      <c r="BV43" s="91"/>
      <c r="BW43" s="91"/>
      <c r="BX43" s="91"/>
      <c r="BY43" s="91"/>
      <c r="BZ43" s="9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90"/>
      <c r="BM44" s="91"/>
      <c r="BN44" s="91"/>
      <c r="BO44" s="91"/>
      <c r="BP44" s="91"/>
      <c r="BQ44" s="91"/>
      <c r="BR44" s="91"/>
      <c r="BS44" s="91"/>
      <c r="BT44" s="91"/>
      <c r="BU44" s="91"/>
      <c r="BV44" s="91"/>
      <c r="BW44" s="91"/>
      <c r="BX44" s="91"/>
      <c r="BY44" s="91"/>
      <c r="BZ44" s="9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15">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2015</v>
      </c>
      <c r="C6" s="31">
        <f t="shared" ref="C6:V6" si="3">C7</f>
        <v>442038</v>
      </c>
      <c r="D6" s="31">
        <f t="shared" si="3"/>
        <v>46</v>
      </c>
      <c r="E6" s="31">
        <f t="shared" si="3"/>
        <v>1</v>
      </c>
      <c r="F6" s="31">
        <f t="shared" si="3"/>
        <v>0</v>
      </c>
      <c r="G6" s="31">
        <f t="shared" si="3"/>
        <v>1</v>
      </c>
      <c r="H6" s="31" t="str">
        <f t="shared" si="3"/>
        <v>大分県　中津市</v>
      </c>
      <c r="I6" s="31" t="str">
        <f t="shared" si="3"/>
        <v>法適用</v>
      </c>
      <c r="J6" s="31" t="str">
        <f t="shared" si="3"/>
        <v>水道事業</v>
      </c>
      <c r="K6" s="31" t="str">
        <f t="shared" si="3"/>
        <v>末端給水事業</v>
      </c>
      <c r="L6" s="31" t="str">
        <f t="shared" si="3"/>
        <v>A4</v>
      </c>
      <c r="M6" s="32" t="str">
        <f t="shared" si="3"/>
        <v>-</v>
      </c>
      <c r="N6" s="32">
        <f t="shared" si="3"/>
        <v>59.83</v>
      </c>
      <c r="O6" s="32">
        <f t="shared" si="3"/>
        <v>76.11</v>
      </c>
      <c r="P6" s="32">
        <f t="shared" si="3"/>
        <v>3687</v>
      </c>
      <c r="Q6" s="32">
        <f t="shared" si="3"/>
        <v>85264</v>
      </c>
      <c r="R6" s="32">
        <f t="shared" si="3"/>
        <v>491.53</v>
      </c>
      <c r="S6" s="32">
        <f t="shared" si="3"/>
        <v>173.47</v>
      </c>
      <c r="T6" s="32">
        <f t="shared" si="3"/>
        <v>64520</v>
      </c>
      <c r="U6" s="32">
        <f t="shared" si="3"/>
        <v>49.82</v>
      </c>
      <c r="V6" s="32">
        <f t="shared" si="3"/>
        <v>1295.06</v>
      </c>
      <c r="W6" s="33">
        <f>IF(W7="",NA(),W7)</f>
        <v>126.07</v>
      </c>
      <c r="X6" s="33">
        <f t="shared" ref="X6:AF6" si="4">IF(X7="",NA(),X7)</f>
        <v>132.41999999999999</v>
      </c>
      <c r="Y6" s="33">
        <f t="shared" si="4"/>
        <v>131.43</v>
      </c>
      <c r="Z6" s="33">
        <f t="shared" si="4"/>
        <v>135.79</v>
      </c>
      <c r="AA6" s="33">
        <f t="shared" si="4"/>
        <v>141.34</v>
      </c>
      <c r="AB6" s="33">
        <f t="shared" si="4"/>
        <v>107.68</v>
      </c>
      <c r="AC6" s="33">
        <f t="shared" si="4"/>
        <v>108.24</v>
      </c>
      <c r="AD6" s="33">
        <f t="shared" si="4"/>
        <v>107.8</v>
      </c>
      <c r="AE6" s="33">
        <f t="shared" si="4"/>
        <v>111.96</v>
      </c>
      <c r="AF6" s="33">
        <f t="shared" si="4"/>
        <v>112.69</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907.34</v>
      </c>
      <c r="AT6" s="33">
        <f t="shared" ref="AT6:BB6" si="6">IF(AT7="",NA(),AT7)</f>
        <v>1214.9000000000001</v>
      </c>
      <c r="AU6" s="33">
        <f t="shared" si="6"/>
        <v>1820.72</v>
      </c>
      <c r="AV6" s="33">
        <f t="shared" si="6"/>
        <v>270.67</v>
      </c>
      <c r="AW6" s="33">
        <f t="shared" si="6"/>
        <v>293.82</v>
      </c>
      <c r="AX6" s="33">
        <f t="shared" si="6"/>
        <v>695.41</v>
      </c>
      <c r="AY6" s="33">
        <f t="shared" si="6"/>
        <v>701</v>
      </c>
      <c r="AZ6" s="33">
        <f t="shared" si="6"/>
        <v>739.59</v>
      </c>
      <c r="BA6" s="33">
        <f t="shared" si="6"/>
        <v>335.95</v>
      </c>
      <c r="BB6" s="33">
        <f t="shared" si="6"/>
        <v>346.59</v>
      </c>
      <c r="BC6" s="32" t="str">
        <f>IF(BC7="","",IF(BC7="-","【-】","【"&amp;SUBSTITUTE(TEXT(BC7,"#,##0.00"),"-","△")&amp;"】"))</f>
        <v>【262.74】</v>
      </c>
      <c r="BD6" s="33">
        <f>IF(BD7="",NA(),BD7)</f>
        <v>535.79</v>
      </c>
      <c r="BE6" s="33">
        <f t="shared" ref="BE6:BM6" si="7">IF(BE7="",NA(),BE7)</f>
        <v>506.96</v>
      </c>
      <c r="BF6" s="33">
        <f t="shared" si="7"/>
        <v>483.96</v>
      </c>
      <c r="BG6" s="33">
        <f t="shared" si="7"/>
        <v>460.94</v>
      </c>
      <c r="BH6" s="33">
        <f t="shared" si="7"/>
        <v>460.63</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116.79</v>
      </c>
      <c r="BP6" s="33">
        <f t="shared" ref="BP6:BX6" si="8">IF(BP7="",NA(),BP7)</f>
        <v>120.82</v>
      </c>
      <c r="BQ6" s="33">
        <f t="shared" si="8"/>
        <v>119.93</v>
      </c>
      <c r="BR6" s="33">
        <f t="shared" si="8"/>
        <v>128.16999999999999</v>
      </c>
      <c r="BS6" s="33">
        <f t="shared" si="8"/>
        <v>131.97999999999999</v>
      </c>
      <c r="BT6" s="33">
        <f t="shared" si="8"/>
        <v>99.61</v>
      </c>
      <c r="BU6" s="33">
        <f t="shared" si="8"/>
        <v>100.27</v>
      </c>
      <c r="BV6" s="33">
        <f t="shared" si="8"/>
        <v>99.46</v>
      </c>
      <c r="BW6" s="33">
        <f t="shared" si="8"/>
        <v>105.21</v>
      </c>
      <c r="BX6" s="33">
        <f t="shared" si="8"/>
        <v>105.71</v>
      </c>
      <c r="BY6" s="32" t="str">
        <f>IF(BY7="","",IF(BY7="-","【-】","【"&amp;SUBSTITUTE(TEXT(BY7,"#,##0.00"),"-","△")&amp;"】"))</f>
        <v>【104.99】</v>
      </c>
      <c r="BZ6" s="33">
        <f>IF(BZ7="",NA(),BZ7)</f>
        <v>172.74</v>
      </c>
      <c r="CA6" s="33">
        <f t="shared" ref="CA6:CI6" si="9">IF(CA7="",NA(),CA7)</f>
        <v>167.01</v>
      </c>
      <c r="CB6" s="33">
        <f t="shared" si="9"/>
        <v>168.15</v>
      </c>
      <c r="CC6" s="33">
        <f t="shared" si="9"/>
        <v>158.22999999999999</v>
      </c>
      <c r="CD6" s="33">
        <f t="shared" si="9"/>
        <v>152.47999999999999</v>
      </c>
      <c r="CE6" s="33">
        <f t="shared" si="9"/>
        <v>169.59</v>
      </c>
      <c r="CF6" s="33">
        <f t="shared" si="9"/>
        <v>169.62</v>
      </c>
      <c r="CG6" s="33">
        <f t="shared" si="9"/>
        <v>171.78</v>
      </c>
      <c r="CH6" s="33">
        <f t="shared" si="9"/>
        <v>162.59</v>
      </c>
      <c r="CI6" s="33">
        <f t="shared" si="9"/>
        <v>162.15</v>
      </c>
      <c r="CJ6" s="32" t="str">
        <f>IF(CJ7="","",IF(CJ7="-","【-】","【"&amp;SUBSTITUTE(TEXT(CJ7,"#,##0.00"),"-","△")&amp;"】"))</f>
        <v>【163.72】</v>
      </c>
      <c r="CK6" s="33">
        <f>IF(CK7="",NA(),CK7)</f>
        <v>65.989999999999995</v>
      </c>
      <c r="CL6" s="33">
        <f t="shared" ref="CL6:CT6" si="10">IF(CL7="",NA(),CL7)</f>
        <v>66.52</v>
      </c>
      <c r="CM6" s="33">
        <f t="shared" si="10"/>
        <v>66.39</v>
      </c>
      <c r="CN6" s="33">
        <f t="shared" si="10"/>
        <v>66.8</v>
      </c>
      <c r="CO6" s="33">
        <f t="shared" si="10"/>
        <v>67.56</v>
      </c>
      <c r="CP6" s="33">
        <f t="shared" si="10"/>
        <v>60.04</v>
      </c>
      <c r="CQ6" s="33">
        <f t="shared" si="10"/>
        <v>59.88</v>
      </c>
      <c r="CR6" s="33">
        <f t="shared" si="10"/>
        <v>59.68</v>
      </c>
      <c r="CS6" s="33">
        <f t="shared" si="10"/>
        <v>59.17</v>
      </c>
      <c r="CT6" s="33">
        <f t="shared" si="10"/>
        <v>59.34</v>
      </c>
      <c r="CU6" s="32" t="str">
        <f>IF(CU7="","",IF(CU7="-","【-】","【"&amp;SUBSTITUTE(TEXT(CU7,"#,##0.00"),"-","△")&amp;"】"))</f>
        <v>【59.76】</v>
      </c>
      <c r="CV6" s="33">
        <f>IF(CV7="",NA(),CV7)</f>
        <v>90.78</v>
      </c>
      <c r="CW6" s="33">
        <f t="shared" ref="CW6:DE6" si="11">IF(CW7="",NA(),CW7)</f>
        <v>91.39</v>
      </c>
      <c r="CX6" s="33">
        <f t="shared" si="11"/>
        <v>91.92</v>
      </c>
      <c r="CY6" s="33">
        <f t="shared" si="11"/>
        <v>90.6</v>
      </c>
      <c r="CZ6" s="33">
        <f t="shared" si="11"/>
        <v>90.69</v>
      </c>
      <c r="DA6" s="33">
        <f t="shared" si="11"/>
        <v>87.33</v>
      </c>
      <c r="DB6" s="33">
        <f t="shared" si="11"/>
        <v>87.65</v>
      </c>
      <c r="DC6" s="33">
        <f t="shared" si="11"/>
        <v>87.63</v>
      </c>
      <c r="DD6" s="33">
        <f t="shared" si="11"/>
        <v>87.6</v>
      </c>
      <c r="DE6" s="33">
        <f t="shared" si="11"/>
        <v>87.74</v>
      </c>
      <c r="DF6" s="32" t="str">
        <f>IF(DF7="","",IF(DF7="-","【-】","【"&amp;SUBSTITUTE(TEXT(DF7,"#,##0.00"),"-","△")&amp;"】"))</f>
        <v>【89.95】</v>
      </c>
      <c r="DG6" s="33">
        <f>IF(DG7="",NA(),DG7)</f>
        <v>35.67</v>
      </c>
      <c r="DH6" s="33">
        <f t="shared" ref="DH6:DP6" si="12">IF(DH7="",NA(),DH7)</f>
        <v>37.049999999999997</v>
      </c>
      <c r="DI6" s="33">
        <f t="shared" si="12"/>
        <v>38.19</v>
      </c>
      <c r="DJ6" s="33">
        <f t="shared" si="12"/>
        <v>42.91</v>
      </c>
      <c r="DK6" s="33">
        <f t="shared" si="12"/>
        <v>43.48</v>
      </c>
      <c r="DL6" s="33">
        <f t="shared" si="12"/>
        <v>37.71</v>
      </c>
      <c r="DM6" s="33">
        <f t="shared" si="12"/>
        <v>38.69</v>
      </c>
      <c r="DN6" s="33">
        <f t="shared" si="12"/>
        <v>39.65</v>
      </c>
      <c r="DO6" s="33">
        <f t="shared" si="12"/>
        <v>45.25</v>
      </c>
      <c r="DP6" s="33">
        <f t="shared" si="12"/>
        <v>46.27</v>
      </c>
      <c r="DQ6" s="32" t="str">
        <f>IF(DQ7="","",IF(DQ7="-","【-】","【"&amp;SUBSTITUTE(TEXT(DQ7,"#,##0.00"),"-","△")&amp;"】"))</f>
        <v>【47.18】</v>
      </c>
      <c r="DR6" s="33">
        <f>IF(DR7="",NA(),DR7)</f>
        <v>2.95</v>
      </c>
      <c r="DS6" s="33">
        <f t="shared" ref="DS6:EA6" si="13">IF(DS7="",NA(),DS7)</f>
        <v>3.47</v>
      </c>
      <c r="DT6" s="33">
        <f t="shared" si="13"/>
        <v>3.82</v>
      </c>
      <c r="DU6" s="33">
        <f t="shared" si="13"/>
        <v>4.41</v>
      </c>
      <c r="DV6" s="33">
        <f t="shared" si="13"/>
        <v>4.6100000000000003</v>
      </c>
      <c r="DW6" s="33">
        <f t="shared" si="13"/>
        <v>7.67</v>
      </c>
      <c r="DX6" s="33">
        <f t="shared" si="13"/>
        <v>8.4</v>
      </c>
      <c r="DY6" s="33">
        <f t="shared" si="13"/>
        <v>9.7100000000000009</v>
      </c>
      <c r="DZ6" s="33">
        <f t="shared" si="13"/>
        <v>10.71</v>
      </c>
      <c r="EA6" s="33">
        <f t="shared" si="13"/>
        <v>10.93</v>
      </c>
      <c r="EB6" s="32" t="str">
        <f>IF(EB7="","",IF(EB7="-","【-】","【"&amp;SUBSTITUTE(TEXT(EB7,"#,##0.00"),"-","△")&amp;"】"))</f>
        <v>【13.18】</v>
      </c>
      <c r="EC6" s="33">
        <f>IF(EC7="",NA(),EC7)</f>
        <v>0.46</v>
      </c>
      <c r="ED6" s="33">
        <f t="shared" ref="ED6:EL6" si="14">IF(ED7="",NA(),ED7)</f>
        <v>0.31</v>
      </c>
      <c r="EE6" s="33">
        <f t="shared" si="14"/>
        <v>0.28000000000000003</v>
      </c>
      <c r="EF6" s="33">
        <f t="shared" si="14"/>
        <v>0.36</v>
      </c>
      <c r="EG6" s="33">
        <f t="shared" si="14"/>
        <v>0.47</v>
      </c>
      <c r="EH6" s="33">
        <f t="shared" si="14"/>
        <v>0.84</v>
      </c>
      <c r="EI6" s="33">
        <f t="shared" si="14"/>
        <v>0.78</v>
      </c>
      <c r="EJ6" s="33">
        <f t="shared" si="14"/>
        <v>0.83</v>
      </c>
      <c r="EK6" s="33">
        <f t="shared" si="14"/>
        <v>0.72</v>
      </c>
      <c r="EL6" s="33">
        <f t="shared" si="14"/>
        <v>0.71</v>
      </c>
      <c r="EM6" s="32" t="str">
        <f>IF(EM7="","",IF(EM7="-","【-】","【"&amp;SUBSTITUTE(TEXT(EM7,"#,##0.00"),"-","△")&amp;"】"))</f>
        <v>【0.85】</v>
      </c>
    </row>
    <row r="7" spans="1:143" s="34" customFormat="1" x14ac:dyDescent="0.15">
      <c r="A7" s="26"/>
      <c r="B7" s="35">
        <v>2015</v>
      </c>
      <c r="C7" s="35">
        <v>442038</v>
      </c>
      <c r="D7" s="35">
        <v>46</v>
      </c>
      <c r="E7" s="35">
        <v>1</v>
      </c>
      <c r="F7" s="35">
        <v>0</v>
      </c>
      <c r="G7" s="35">
        <v>1</v>
      </c>
      <c r="H7" s="35" t="s">
        <v>93</v>
      </c>
      <c r="I7" s="35" t="s">
        <v>94</v>
      </c>
      <c r="J7" s="35" t="s">
        <v>95</v>
      </c>
      <c r="K7" s="35" t="s">
        <v>96</v>
      </c>
      <c r="L7" s="35" t="s">
        <v>97</v>
      </c>
      <c r="M7" s="36" t="s">
        <v>98</v>
      </c>
      <c r="N7" s="36">
        <v>59.83</v>
      </c>
      <c r="O7" s="36">
        <v>76.11</v>
      </c>
      <c r="P7" s="36">
        <v>3687</v>
      </c>
      <c r="Q7" s="36">
        <v>85264</v>
      </c>
      <c r="R7" s="36">
        <v>491.53</v>
      </c>
      <c r="S7" s="36">
        <v>173.47</v>
      </c>
      <c r="T7" s="36">
        <v>64520</v>
      </c>
      <c r="U7" s="36">
        <v>49.82</v>
      </c>
      <c r="V7" s="36">
        <v>1295.06</v>
      </c>
      <c r="W7" s="36">
        <v>126.07</v>
      </c>
      <c r="X7" s="36">
        <v>132.41999999999999</v>
      </c>
      <c r="Y7" s="36">
        <v>131.43</v>
      </c>
      <c r="Z7" s="36">
        <v>135.79</v>
      </c>
      <c r="AA7" s="36">
        <v>141.34</v>
      </c>
      <c r="AB7" s="36">
        <v>107.68</v>
      </c>
      <c r="AC7" s="36">
        <v>108.24</v>
      </c>
      <c r="AD7" s="36">
        <v>107.8</v>
      </c>
      <c r="AE7" s="36">
        <v>111.96</v>
      </c>
      <c r="AF7" s="36">
        <v>112.69</v>
      </c>
      <c r="AG7" s="36">
        <v>113.56</v>
      </c>
      <c r="AH7" s="36">
        <v>0</v>
      </c>
      <c r="AI7" s="36">
        <v>0</v>
      </c>
      <c r="AJ7" s="36">
        <v>0</v>
      </c>
      <c r="AK7" s="36">
        <v>0</v>
      </c>
      <c r="AL7" s="36">
        <v>0</v>
      </c>
      <c r="AM7" s="36">
        <v>4.67</v>
      </c>
      <c r="AN7" s="36">
        <v>4.46</v>
      </c>
      <c r="AO7" s="36">
        <v>4.3899999999999997</v>
      </c>
      <c r="AP7" s="36">
        <v>0.41</v>
      </c>
      <c r="AQ7" s="36">
        <v>0.54</v>
      </c>
      <c r="AR7" s="36">
        <v>0.87</v>
      </c>
      <c r="AS7" s="36">
        <v>907.34</v>
      </c>
      <c r="AT7" s="36">
        <v>1214.9000000000001</v>
      </c>
      <c r="AU7" s="36">
        <v>1820.72</v>
      </c>
      <c r="AV7" s="36">
        <v>270.67</v>
      </c>
      <c r="AW7" s="36">
        <v>293.82</v>
      </c>
      <c r="AX7" s="36">
        <v>695.41</v>
      </c>
      <c r="AY7" s="36">
        <v>701</v>
      </c>
      <c r="AZ7" s="36">
        <v>739.59</v>
      </c>
      <c r="BA7" s="36">
        <v>335.95</v>
      </c>
      <c r="BB7" s="36">
        <v>346.59</v>
      </c>
      <c r="BC7" s="36">
        <v>262.74</v>
      </c>
      <c r="BD7" s="36">
        <v>535.79</v>
      </c>
      <c r="BE7" s="36">
        <v>506.96</v>
      </c>
      <c r="BF7" s="36">
        <v>483.96</v>
      </c>
      <c r="BG7" s="36">
        <v>460.94</v>
      </c>
      <c r="BH7" s="36">
        <v>460.63</v>
      </c>
      <c r="BI7" s="36">
        <v>343.45</v>
      </c>
      <c r="BJ7" s="36">
        <v>330.99</v>
      </c>
      <c r="BK7" s="36">
        <v>324.08999999999997</v>
      </c>
      <c r="BL7" s="36">
        <v>319.82</v>
      </c>
      <c r="BM7" s="36">
        <v>312.02999999999997</v>
      </c>
      <c r="BN7" s="36">
        <v>276.38</v>
      </c>
      <c r="BO7" s="36">
        <v>116.79</v>
      </c>
      <c r="BP7" s="36">
        <v>120.82</v>
      </c>
      <c r="BQ7" s="36">
        <v>119.93</v>
      </c>
      <c r="BR7" s="36">
        <v>128.16999999999999</v>
      </c>
      <c r="BS7" s="36">
        <v>131.97999999999999</v>
      </c>
      <c r="BT7" s="36">
        <v>99.61</v>
      </c>
      <c r="BU7" s="36">
        <v>100.27</v>
      </c>
      <c r="BV7" s="36">
        <v>99.46</v>
      </c>
      <c r="BW7" s="36">
        <v>105.21</v>
      </c>
      <c r="BX7" s="36">
        <v>105.71</v>
      </c>
      <c r="BY7" s="36">
        <v>104.99</v>
      </c>
      <c r="BZ7" s="36">
        <v>172.74</v>
      </c>
      <c r="CA7" s="36">
        <v>167.01</v>
      </c>
      <c r="CB7" s="36">
        <v>168.15</v>
      </c>
      <c r="CC7" s="36">
        <v>158.22999999999999</v>
      </c>
      <c r="CD7" s="36">
        <v>152.47999999999999</v>
      </c>
      <c r="CE7" s="36">
        <v>169.59</v>
      </c>
      <c r="CF7" s="36">
        <v>169.62</v>
      </c>
      <c r="CG7" s="36">
        <v>171.78</v>
      </c>
      <c r="CH7" s="36">
        <v>162.59</v>
      </c>
      <c r="CI7" s="36">
        <v>162.15</v>
      </c>
      <c r="CJ7" s="36">
        <v>163.72</v>
      </c>
      <c r="CK7" s="36">
        <v>65.989999999999995</v>
      </c>
      <c r="CL7" s="36">
        <v>66.52</v>
      </c>
      <c r="CM7" s="36">
        <v>66.39</v>
      </c>
      <c r="CN7" s="36">
        <v>66.8</v>
      </c>
      <c r="CO7" s="36">
        <v>67.56</v>
      </c>
      <c r="CP7" s="36">
        <v>60.04</v>
      </c>
      <c r="CQ7" s="36">
        <v>59.88</v>
      </c>
      <c r="CR7" s="36">
        <v>59.68</v>
      </c>
      <c r="CS7" s="36">
        <v>59.17</v>
      </c>
      <c r="CT7" s="36">
        <v>59.34</v>
      </c>
      <c r="CU7" s="36">
        <v>59.76</v>
      </c>
      <c r="CV7" s="36">
        <v>90.78</v>
      </c>
      <c r="CW7" s="36">
        <v>91.39</v>
      </c>
      <c r="CX7" s="36">
        <v>91.92</v>
      </c>
      <c r="CY7" s="36">
        <v>90.6</v>
      </c>
      <c r="CZ7" s="36">
        <v>90.69</v>
      </c>
      <c r="DA7" s="36">
        <v>87.33</v>
      </c>
      <c r="DB7" s="36">
        <v>87.65</v>
      </c>
      <c r="DC7" s="36">
        <v>87.63</v>
      </c>
      <c r="DD7" s="36">
        <v>87.6</v>
      </c>
      <c r="DE7" s="36">
        <v>87.74</v>
      </c>
      <c r="DF7" s="36">
        <v>89.95</v>
      </c>
      <c r="DG7" s="36">
        <v>35.67</v>
      </c>
      <c r="DH7" s="36">
        <v>37.049999999999997</v>
      </c>
      <c r="DI7" s="36">
        <v>38.19</v>
      </c>
      <c r="DJ7" s="36">
        <v>42.91</v>
      </c>
      <c r="DK7" s="36">
        <v>43.48</v>
      </c>
      <c r="DL7" s="36">
        <v>37.71</v>
      </c>
      <c r="DM7" s="36">
        <v>38.69</v>
      </c>
      <c r="DN7" s="36">
        <v>39.65</v>
      </c>
      <c r="DO7" s="36">
        <v>45.25</v>
      </c>
      <c r="DP7" s="36">
        <v>46.27</v>
      </c>
      <c r="DQ7" s="36">
        <v>47.18</v>
      </c>
      <c r="DR7" s="36">
        <v>2.95</v>
      </c>
      <c r="DS7" s="36">
        <v>3.47</v>
      </c>
      <c r="DT7" s="36">
        <v>3.82</v>
      </c>
      <c r="DU7" s="36">
        <v>4.41</v>
      </c>
      <c r="DV7" s="36">
        <v>4.6100000000000003</v>
      </c>
      <c r="DW7" s="36">
        <v>7.67</v>
      </c>
      <c r="DX7" s="36">
        <v>8.4</v>
      </c>
      <c r="DY7" s="36">
        <v>9.7100000000000009</v>
      </c>
      <c r="DZ7" s="36">
        <v>10.71</v>
      </c>
      <c r="EA7" s="36">
        <v>10.93</v>
      </c>
      <c r="EB7" s="36">
        <v>13.18</v>
      </c>
      <c r="EC7" s="36">
        <v>0.46</v>
      </c>
      <c r="ED7" s="36">
        <v>0.31</v>
      </c>
      <c r="EE7" s="36">
        <v>0.28000000000000003</v>
      </c>
      <c r="EF7" s="36">
        <v>0.36</v>
      </c>
      <c r="EG7" s="36">
        <v>0.47</v>
      </c>
      <c r="EH7" s="36">
        <v>0.84</v>
      </c>
      <c r="EI7" s="36">
        <v>0.78</v>
      </c>
      <c r="EJ7" s="36">
        <v>0.83</v>
      </c>
      <c r="EK7" s="36">
        <v>0.72</v>
      </c>
      <c r="EL7" s="36">
        <v>0.71</v>
      </c>
      <c r="EM7" s="36">
        <v>0.85</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内部情報</cp:lastModifiedBy>
  <dcterms:created xsi:type="dcterms:W3CDTF">2017-02-01T08:50:43Z</dcterms:created>
  <dcterms:modified xsi:type="dcterms:W3CDTF">2017-02-03T05:50:34Z</dcterms:modified>
  <cp:category/>
</cp:coreProperties>
</file>