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370" tabRatio="8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U39" i="9"/>
  <c r="C39" i="9"/>
  <c r="BE38" i="9"/>
  <c r="AM38" i="9"/>
  <c r="U38" i="9"/>
  <c r="AM37" i="9"/>
  <c r="U37" i="9"/>
  <c r="AM36"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U34" i="9"/>
  <c r="U35" i="9" s="1"/>
  <c r="U36" i="9" s="1"/>
  <c r="AM34" i="9" l="1"/>
  <c r="BE34" i="9" l="1"/>
  <c r="BE35" i="9" l="1"/>
  <c r="BE36" i="9" s="1"/>
  <c r="BE37" i="9" s="1"/>
  <c r="BW34" i="9"/>
  <c r="BW35" i="9" s="1"/>
  <c r="BW36" i="9" s="1"/>
  <c r="BW37" i="9" s="1"/>
  <c r="BW38" i="9" s="1"/>
  <c r="CO34" i="9" l="1"/>
  <c r="CO35" i="9" s="1"/>
  <c r="CO36" i="9" s="1"/>
  <c r="CO37" i="9" s="1"/>
  <c r="CO38" i="9" s="1"/>
  <c r="CO39" i="9" s="1"/>
  <c r="CO40" i="9" s="1"/>
  <c r="CO41" i="9" s="1"/>
</calcChain>
</file>

<file path=xl/sharedStrings.xml><?xml version="1.0" encoding="utf-8"?>
<sst xmlns="http://schemas.openxmlformats.org/spreadsheetml/2006/main" count="1048" uniqueCount="575">
  <si>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</si>
  <si>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</si>
  <si>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</si>
  <si>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</si>
  <si>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</si>
  <si>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</si>
  <si>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</si>
  <si>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</si>
  <si>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</si>
  <si>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</si>
  <si>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</si>
  <si>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</si>
  <si>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</si>
  <si>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</si>
  <si>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</si>
  <si>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</si>
  <si>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</si>
  <si>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</si>
  <si>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</si>
  <si>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</si>
  <si>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</si>
  <si>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</si>
  <si>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</si>
  <si>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</si>
  <si>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</si>
  <si>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</si>
  <si>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</si>
  <si>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</si>
  <si>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</si>
  <si>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</si>
  <si>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</si>
  <si>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</si>
  <si>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</si>
  <si>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</si>
  <si>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</si>
  <si>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</si>
  <si>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</si>
  <si>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</si>
  <si>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</si>
  <si>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</si>
  <si>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</si>
  <si>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</si>
  <si>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</si>
  <si>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</si>
  <si>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</si>
  <si>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</si>
  <si>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</si>
  <si>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</si>
  <si>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</si>
  <si>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</si>
  <si>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</si>
  <si>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</si>
  <si>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</si>
  <si>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</si>
  <si>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</si>
  <si>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</si>
  <si>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</si>
  <si>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</si>
  <si>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</si>
  <si>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</si>
  <si>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</si>
  <si>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</si>
  <si>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</si>
  <si>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</si>
  <si>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</si>
  <si>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</si>
  <si>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</si>
  <si>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</si>
  <si>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</si>
  <si>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</si>
  <si>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</si>
  <si>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</si>
  <si>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</si>
  <si>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</si>
  <si>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</si>
  <si>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</si>
  <si>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</si>
  <si>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</si>
  <si>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</si>
  <si>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</si>
  <si>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</si>
  <si>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</si>
  <si>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</si>
  <si>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</si>
  <si>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</si>
  <si>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</si>
  <si>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</si>
  <si>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</si>
  <si>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</si>
  <si>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</si>
  <si>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</si>
  <si>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</si>
  <si>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</si>
  <si>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</si>
  <si>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</si>
  <si>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</si>
  <si>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</si>
  <si>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</si>
  <si>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</si>
  <si>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</si>
  <si>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</si>
  <si>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</si>
  <si>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</si>
  <si>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</si>
  <si>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</si>
  <si>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</si>
  <si>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</si>
  <si>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</si>
  <si>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</si>
  <si>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</si>
  <si>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</si>
  <si>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</si>
  <si>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</si>
  <si>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</si>
  <si>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</si>
  <si>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</si>
  <si>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</si>
  <si>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</si>
  <si>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</si>
  <si>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</si>
  <si>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</si>
  <si>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</si>
  <si>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</si>
  <si>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</si>
  <si>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</si>
  <si>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</si>
  <si>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</si>
  <si>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</si>
  <si>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</si>
  <si>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</si>
  <si>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</si>
  <si>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</si>
  <si>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</si>
  <si>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</si>
  <si>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</si>
  <si>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</si>
  <si>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</si>
  <si>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</si>
  <si>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</si>
  <si>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</si>
  <si>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</si>
  <si>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</si>
  <si>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</si>
  <si>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</si>
  <si>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</si>
  <si>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</si>
  <si>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</si>
  <si>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</si>
  <si>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</si>
  <si>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</si>
  <si>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</si>
  <si>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</si>
  <si>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</si>
  <si>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</si>
  <si>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</si>
  <si>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</si>
  <si>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</si>
  <si>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</si>
  <si>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</si>
  <si>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</si>
  <si>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</si>
  <si>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</si>
  <si>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</si>
  <si>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</si>
  <si>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</si>
  <si>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</si>
  <si>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</si>
  <si>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</si>
  <si>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</si>
  <si>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</si>
  <si>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</si>
  <si>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</si>
  <si>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</si>
  <si>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</si>
  <si>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</si>
  <si>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</si>
  <si>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</si>
  <si>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</si>
  <si>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</si>
  <si>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</si>
  <si>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</si>
  <si>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</si>
  <si>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</si>
  <si>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</si>
  <si>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</si>
  <si>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</si>
  <si>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</si>
  <si>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</si>
  <si>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</si>
  <si>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</si>
  <si>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</si>
  <si>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大分県日田市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</si>
  <si>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</si>
  <si>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</si>
  <si>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</si>
  <si>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</si>
  <si>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</si>
  <si>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</si>
  <si>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</si>
  <si>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</si>
  <si>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</si>
  <si>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</si>
  <si>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</si>
  <si>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</si>
  <si>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</si>
  <si>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</si>
  <si>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</si>
  <si>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</si>
  <si>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</si>
  <si>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</si>
  <si>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</si>
  <si>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</si>
  <si>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</si>
  <si>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</si>
  <si>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</si>
  <si>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</si>
  <si>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</si>
  <si>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</si>
  <si>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</si>
  <si>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</si>
  <si>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</si>
  <si>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</si>
  <si>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</si>
  <si>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</si>
  <si>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</si>
  <si>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</si>
  <si>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</si>
  <si>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</si>
  <si>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</si>
  <si>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</si>
  <si>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</si>
  <si>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</si>
  <si>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</si>
  <si>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</si>
  <si>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</si>
  <si>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</si>
  <si>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</si>
  <si>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</si>
  <si>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</si>
  <si>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</si>
  <si>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</si>
  <si>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</si>
  <si>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</si>
  <si>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</si>
  <si>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</si>
  <si>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</si>
  <si>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</si>
  <si>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</si>
  <si>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</si>
  <si>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</si>
  <si>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</si>
  <si>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</si>
  <si>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</si>
  <si>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</si>
  <si>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</si>
  <si>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</si>
  <si>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</si>
  <si>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</si>
  <si>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</si>
  <si>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</si>
  <si>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</si>
  <si>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</si>
  <si>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</si>
  <si>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</si>
  <si>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</si>
  <si>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</si>
  <si>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</si>
  <si>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</si>
  <si>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</si>
  <si>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</si>
  <si>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</si>
  <si>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</si>
  <si>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</si>
  <si>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</si>
  <si>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</si>
  <si>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</si>
  <si>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</si>
  <si>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</si>
  <si>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</si>
  <si>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</si>
  <si>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</si>
  <si>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</si>
  <si>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</si>
  <si>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</si>
  <si>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</si>
  <si>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</si>
  <si>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</si>
  <si>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</si>
  <si>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</si>
  <si>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</si>
  <si>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</si>
  <si>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</si>
  <si>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</si>
  <si>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</si>
  <si>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</si>
  <si>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</si>
  <si>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</si>
  <si>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</si>
  <si>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</si>
  <si>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</si>
  <si>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</si>
  <si>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</si>
  <si>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</si>
  <si>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</si>
  <si>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</si>
  <si>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</si>
  <si>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</si>
  <si>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</si>
  <si>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</si>
  <si>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</si>
  <si>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</si>
  <si>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</si>
  <si>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</si>
  <si>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</si>
  <si>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</si>
  <si>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</si>
  <si>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</si>
  <si>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</si>
  <si>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</si>
  <si>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</si>
  <si>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</si>
  <si>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</si>
  <si>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</si>
  <si>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</si>
  <si>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</si>
  <si>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</si>
  <si>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</si>
  <si>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</si>
  <si>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</si>
  <si>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</si>
  <si>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</si>
  <si>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</si>
  <si>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</si>
  <si>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</si>
  <si>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</si>
  <si>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</si>
  <si>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</si>
  <si>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</si>
  <si>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</si>
  <si>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大分県日田市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</si>
  <si>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</si>
  <si>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</si>
  <si>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</si>
  <si>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</si>
  <si>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</si>
  <si>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</si>
  <si>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</si>
  <si>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</si>
  <si>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</si>
  <si>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</si>
  <si>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</si>
  <si>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</si>
  <si>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</si>
  <si>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</si>
  <si>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</si>
  <si>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</si>
  <si>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</si>
  <si>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</si>
  <si>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</si>
  <si>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</si>
  <si>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</si>
  <si>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</si>
  <si>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</si>
  <si>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</si>
  <si>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</si>
  <si>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</si>
  <si>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</si>
  <si>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</si>
  <si>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</si>
  <si>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</si>
  <si>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</si>
  <si>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</si>
  <si>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</si>
  <si>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</si>
  <si>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</si>
  <si>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</si>
  <si>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</si>
  <si>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</si>
  <si>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</si>
  <si>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</si>
  <si>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</si>
  <si>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</si>
  <si>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</si>
  <si>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</si>
  <si>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</si>
  <si>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</si>
  <si>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</si>
  <si>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</si>
  <si>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</si>
  <si>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</si>
  <si>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</si>
  <si>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</si>
  <si>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</si>
  <si>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</si>
  <si>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</si>
  <si>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</si>
  <si>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</si>
  <si>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</si>
  <si>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</si>
  <si>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</si>
  <si>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</si>
  <si>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</si>
  <si>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</si>
  <si>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</si>
  <si>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</si>
  <si>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</si>
  <si>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</si>
  <si>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</si>
  <si>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</si>
  <si>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</si>
  <si>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</si>
  <si>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</si>
  <si>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</si>
  <si>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</si>
  <si>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</si>
  <si>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</si>
  <si>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</si>
  <si>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</si>
  <si>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</si>
  <si>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</si>
  <si>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</si>
  <si>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</si>
  <si>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</si>
  <si>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</si>
  <si>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</si>
  <si>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</si>
  <si>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</si>
  <si>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</si>
  <si>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</si>
  <si>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特定環境保全公共下水道事業特別会計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</si>
  <si>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</si>
  <si>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</si>
  <si>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</si>
  <si>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</si>
  <si>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</si>
  <si>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</si>
  <si>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</si>
  <si>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</si>
  <si>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</si>
  <si>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</si>
  <si>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</si>
  <si>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</si>
  <si>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</si>
  <si>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</si>
  <si>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</si>
  <si>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</si>
  <si>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</si>
  <si>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</si>
  <si>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</si>
  <si>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</si>
  <si>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</si>
  <si>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</si>
  <si>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</si>
  <si>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</si>
  <si>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</si>
  <si>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</si>
  <si>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</si>
  <si>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</si>
  <si>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</si>
  <si>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</si>
  <si>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</si>
  <si>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</si>
  <si>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</si>
  <si>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</si>
  <si>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</si>
  <si>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</si>
  <si>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</si>
  <si>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</si>
  <si>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</si>
  <si>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</si>
  <si>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</si>
  <si>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</si>
  <si>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</si>
  <si>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</si>
  <si>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</si>
  <si>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</si>
  <si>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</si>
  <si>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</si>
  <si>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</si>
  <si>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</si>
  <si>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</si>
  <si>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</si>
  <si>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</si>
  <si>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</si>
  <si>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</si>
  <si>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</si>
  <si>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</si>
  <si>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</si>
  <si>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</si>
  <si>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</si>
  <si>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</si>
  <si>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</si>
  <si>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</si>
  <si>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</si>
  <si>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</si>
  <si>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</si>
  <si>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</si>
  <si>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</si>
  <si>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</si>
  <si>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</si>
  <si>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</si>
  <si>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</si>
  <si>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</si>
  <si>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</si>
  <si>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</si>
  <si>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</si>
  <si>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</si>
  <si>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</si>
  <si>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</si>
  <si>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</si>
  <si>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</si>
  <si>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4.42</t>
  </si>
  <si>
    <t>▲ 0.14</t>
  </si>
  <si>
    <t>一般会計</t>
  </si>
  <si>
    <t>水道事業特別会計</t>
  </si>
  <si>
    <t>介護保険特別会計</t>
  </si>
  <si>
    <t>国民健康保険特別会計</t>
  </si>
  <si>
    <t>後期高齢者医療特別会計</t>
  </si>
  <si>
    <t>公共下水道事業特別会計</t>
  </si>
  <si>
    <t>簡易水道事業特別会計</t>
  </si>
  <si>
    <t>農業集落排水事業特別会計</t>
  </si>
  <si>
    <t>その他会計（赤字）</t>
  </si>
  <si>
    <t>その他会計（黒字）</t>
  </si>
  <si>
    <t>一般会計</t>
    <phoneticPr fontId="5"/>
  </si>
  <si>
    <t>住宅新築資金等貸付事業特別会計</t>
    <phoneticPr fontId="5"/>
  </si>
  <si>
    <t>-</t>
    <phoneticPr fontId="2"/>
  </si>
  <si>
    <t>給水施設事業特別会計</t>
    <phoneticPr fontId="5"/>
  </si>
  <si>
    <t>診療所事業特別会計</t>
    <phoneticPr fontId="5"/>
  </si>
  <si>
    <t>情報センター事業特別会計</t>
    <phoneticPr fontId="5"/>
  </si>
  <si>
    <t>国民健康保険特別会計</t>
    <phoneticPr fontId="5"/>
  </si>
  <si>
    <t>介護保険特別会計</t>
    <phoneticPr fontId="5"/>
  </si>
  <si>
    <t>後期高齢者医療特別会計</t>
    <phoneticPr fontId="5"/>
  </si>
  <si>
    <t>水道事業特別会計</t>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</si>
  <si>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</si>
  <si>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</si>
  <si>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</si>
  <si>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</si>
  <si>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日田市市民サービス公社</t>
    <rPh sb="0" eb="3">
      <t>ヒタシ</t>
    </rPh>
    <rPh sb="3" eb="5">
      <t>シミン</t>
    </rPh>
    <rPh sb="9" eb="10">
      <t>コウ</t>
    </rPh>
    <rPh sb="10" eb="11">
      <t>シャ</t>
    </rPh>
    <phoneticPr fontId="5"/>
  </si>
  <si>
    <t>日田玖珠地域産業振興センター</t>
    <rPh sb="0" eb="2">
      <t>ヒタ</t>
    </rPh>
    <rPh sb="2" eb="4">
      <t>クス</t>
    </rPh>
    <rPh sb="4" eb="6">
      <t>チイキ</t>
    </rPh>
    <rPh sb="6" eb="8">
      <t>サンギョウ</t>
    </rPh>
    <rPh sb="8" eb="10">
      <t>シンコウ</t>
    </rPh>
    <phoneticPr fontId="5"/>
  </si>
  <si>
    <t>つえエーピー</t>
    <phoneticPr fontId="5"/>
  </si>
  <si>
    <t>中津江村地球財団</t>
    <rPh sb="0" eb="2">
      <t>ナカツ</t>
    </rPh>
    <rPh sb="2" eb="3">
      <t>エ</t>
    </rPh>
    <rPh sb="3" eb="4">
      <t>ムラ</t>
    </rPh>
    <rPh sb="4" eb="6">
      <t>チキュウ</t>
    </rPh>
    <rPh sb="6" eb="8">
      <t>ザイダン</t>
    </rPh>
    <phoneticPr fontId="5"/>
  </si>
  <si>
    <t>トライ・ウッド</t>
    <phoneticPr fontId="5"/>
  </si>
  <si>
    <t>かみつえグリーン商事</t>
    <rPh sb="8" eb="10">
      <t>ショウジ</t>
    </rPh>
    <phoneticPr fontId="5"/>
  </si>
  <si>
    <t>上津江農業公社</t>
    <rPh sb="0" eb="1">
      <t>カミ</t>
    </rPh>
    <rPh sb="1" eb="3">
      <t>ツエ</t>
    </rPh>
    <rPh sb="3" eb="5">
      <t>ノウギョウ</t>
    </rPh>
    <rPh sb="5" eb="7">
      <t>コウシャ</t>
    </rPh>
    <phoneticPr fontId="5"/>
  </si>
  <si>
    <t>日田市公民館運営事業団</t>
    <phoneticPr fontId="2"/>
  </si>
  <si>
    <t>基金から423百万円繰入</t>
    <rPh sb="0" eb="2">
      <t>キキン</t>
    </rPh>
    <rPh sb="7" eb="10">
      <t>ヒ</t>
    </rPh>
    <rPh sb="10" eb="12">
      <t>クリイレ</t>
    </rPh>
    <phoneticPr fontId="2"/>
  </si>
  <si>
    <t>法適用企業</t>
    <phoneticPr fontId="5"/>
  </si>
  <si>
    <t>法非適用企業、基金から4百万円繰入</t>
    <phoneticPr fontId="5"/>
  </si>
  <si>
    <t>法非適用企業</t>
    <phoneticPr fontId="5"/>
  </si>
  <si>
    <t>法非適用企業、基金から20百万円繰入</t>
    <phoneticPr fontId="5"/>
  </si>
  <si>
    <t>大分県交通災害共済組合（交通災害共済事業会計）</t>
    <phoneticPr fontId="2"/>
  </si>
  <si>
    <t>基金から8百万円繰入</t>
    <rPh sb="0" eb="2">
      <t>キキン</t>
    </rPh>
    <rPh sb="5" eb="7">
      <t>ヒャクマン</t>
    </rPh>
    <rPh sb="7" eb="8">
      <t>エン</t>
    </rPh>
    <rPh sb="8" eb="10">
      <t>クリイ</t>
    </rPh>
    <phoneticPr fontId="2"/>
  </si>
  <si>
    <t>大分県市町村会館管理組合</t>
    <phoneticPr fontId="2"/>
  </si>
  <si>
    <t>大分県後期高齢者医療広域連合（普通会計）</t>
    <phoneticPr fontId="2"/>
  </si>
  <si>
    <t>基金から18百万円繰入</t>
    <rPh sb="0" eb="2">
      <t>キキン</t>
    </rPh>
    <rPh sb="6" eb="8">
      <t>ヒャクマン</t>
    </rPh>
    <rPh sb="8" eb="9">
      <t>エン</t>
    </rPh>
    <rPh sb="9" eb="11">
      <t>クリイ</t>
    </rPh>
    <phoneticPr fontId="2"/>
  </si>
  <si>
    <t>大分県後期高齢者医療広域連合（後期高齢者医療事業会計）</t>
    <phoneticPr fontId="2"/>
  </si>
  <si>
    <t>基金から210百万円繰入</t>
    <rPh sb="0" eb="2">
      <t>キキン</t>
    </rPh>
    <rPh sb="7" eb="9">
      <t>ヒャクマン</t>
    </rPh>
    <rPh sb="9" eb="10">
      <t>エン</t>
    </rPh>
    <rPh sb="10" eb="12">
      <t>クリイ</t>
    </rPh>
    <phoneticPr fontId="2"/>
  </si>
  <si>
    <t>日田玖珠広域消防組合</t>
    <phoneticPr fontId="2"/>
  </si>
  <si>
    <t>基金から831百万円繰入</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</si>
  <si>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</si>
  <si>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</si>
  <si>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</si>
  <si>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</si>
  <si>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</si>
  <si>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</si>
  <si>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</si>
  <si>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</si>
  <si>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</si>
  <si>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</si>
  <si>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</si>
  <si>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</si>
  <si>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</si>
  <si>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平成27決算では、将来負担比率は0となり、実質公債費比率においても、平成26年度より1.0ポイント低くなり6.2％であった。
　主な要因としては、これまで歳入面では税収の確保や地方債の借入の精査及び抑制、歳出面では各種事務事業の見直しや投資的経費の抑制に努める中で、決算剰余金を地方債の繰上償還に充て地方債現在高の減額を行った事や、財政調整基金へ積立を行い、充当可能基金残高の増額を行ってきた結果によるものである。
　今後も、継続して税収等歳入の確保や歳出の抑制及び地方債借入の精査・抑制を行い、健全な比率となるよう努めていく。</t>
    <rPh sb="1" eb="3">
      <t>ヘイセイ</t>
    </rPh>
    <rPh sb="5" eb="7">
      <t>ケッサン</t>
    </rPh>
    <rPh sb="10" eb="12">
      <t>ショウライ</t>
    </rPh>
    <rPh sb="12" eb="14">
      <t>フタン</t>
    </rPh>
    <rPh sb="14" eb="16">
      <t>ヒリツ</t>
    </rPh>
    <rPh sb="22" eb="24">
      <t>ジッシツ</t>
    </rPh>
    <rPh sb="24" eb="27">
      <t>コウサイヒ</t>
    </rPh>
    <rPh sb="27" eb="29">
      <t>ヒリツ</t>
    </rPh>
    <rPh sb="35" eb="37">
      <t>ヘイセイ</t>
    </rPh>
    <rPh sb="39" eb="41">
      <t>ネンド</t>
    </rPh>
    <rPh sb="50" eb="51">
      <t>ヒク</t>
    </rPh>
    <rPh sb="65" eb="66">
      <t>オモ</t>
    </rPh>
    <rPh sb="67" eb="69">
      <t>ヨウイン</t>
    </rPh>
    <rPh sb="78" eb="80">
      <t>サイニュウ</t>
    </rPh>
    <rPh sb="80" eb="81">
      <t>メン</t>
    </rPh>
    <rPh sb="83" eb="85">
      <t>ゼイシュウ</t>
    </rPh>
    <rPh sb="86" eb="88">
      <t>カクホ</t>
    </rPh>
    <rPh sb="89" eb="92">
      <t>チホウサイ</t>
    </rPh>
    <rPh sb="93" eb="95">
      <t>カリイレ</t>
    </rPh>
    <rPh sb="96" eb="98">
      <t>セイサ</t>
    </rPh>
    <rPh sb="98" eb="99">
      <t>オヨ</t>
    </rPh>
    <rPh sb="100" eb="102">
      <t>ヨクセイ</t>
    </rPh>
    <rPh sb="103" eb="105">
      <t>サイシュツ</t>
    </rPh>
    <rPh sb="105" eb="106">
      <t>メン</t>
    </rPh>
    <rPh sb="108" eb="110">
      <t>カクシュ</t>
    </rPh>
    <rPh sb="110" eb="112">
      <t>ジム</t>
    </rPh>
    <rPh sb="112" eb="114">
      <t>ジギョウ</t>
    </rPh>
    <rPh sb="115" eb="117">
      <t>ミナオ</t>
    </rPh>
    <rPh sb="119" eb="122">
      <t>トウシテキ</t>
    </rPh>
    <rPh sb="122" eb="124">
      <t>ケイヒ</t>
    </rPh>
    <rPh sb="125" eb="127">
      <t>ヨクセイ</t>
    </rPh>
    <rPh sb="128" eb="129">
      <t>ツト</t>
    </rPh>
    <rPh sb="131" eb="132">
      <t>ナカ</t>
    </rPh>
    <rPh sb="134" eb="136">
      <t>ケッサン</t>
    </rPh>
    <rPh sb="136" eb="139">
      <t>ジョウヨキン</t>
    </rPh>
    <rPh sb="140" eb="143">
      <t>チホウサイ</t>
    </rPh>
    <rPh sb="144" eb="146">
      <t>クリア</t>
    </rPh>
    <rPh sb="146" eb="148">
      <t>ショウカン</t>
    </rPh>
    <rPh sb="149" eb="150">
      <t>ア</t>
    </rPh>
    <rPh sb="151" eb="154">
      <t>チホウサイ</t>
    </rPh>
    <rPh sb="154" eb="156">
      <t>ゲンザイ</t>
    </rPh>
    <rPh sb="156" eb="157">
      <t>ダカ</t>
    </rPh>
    <rPh sb="158" eb="160">
      <t>ゲンガク</t>
    </rPh>
    <rPh sb="161" eb="162">
      <t>オコナ</t>
    </rPh>
    <rPh sb="164" eb="165">
      <t>コト</t>
    </rPh>
    <rPh sb="167" eb="169">
      <t>ザイセイ</t>
    </rPh>
    <rPh sb="169" eb="171">
      <t>チョウセイ</t>
    </rPh>
    <rPh sb="171" eb="173">
      <t>キキン</t>
    </rPh>
    <rPh sb="174" eb="176">
      <t>ツミタテ</t>
    </rPh>
    <rPh sb="177" eb="178">
      <t>オコナ</t>
    </rPh>
    <rPh sb="180" eb="182">
      <t>ジュウトウ</t>
    </rPh>
    <rPh sb="182" eb="184">
      <t>カノウ</t>
    </rPh>
    <rPh sb="184" eb="186">
      <t>キキン</t>
    </rPh>
    <rPh sb="186" eb="188">
      <t>ザンダカ</t>
    </rPh>
    <rPh sb="189" eb="191">
      <t>ゾウガク</t>
    </rPh>
    <rPh sb="192" eb="193">
      <t>オコナ</t>
    </rPh>
    <rPh sb="197" eb="199">
      <t>ケッカ</t>
    </rPh>
    <rPh sb="210" eb="212">
      <t>コンゴ</t>
    </rPh>
    <rPh sb="214" eb="216">
      <t>ケイゾク</t>
    </rPh>
    <rPh sb="218" eb="220">
      <t>ゼイシュウ</t>
    </rPh>
    <rPh sb="220" eb="221">
      <t>トウ</t>
    </rPh>
    <rPh sb="221" eb="223">
      <t>サイニュウ</t>
    </rPh>
    <rPh sb="224" eb="226">
      <t>カクホ</t>
    </rPh>
    <rPh sb="227" eb="229">
      <t>サイシュツ</t>
    </rPh>
    <rPh sb="230" eb="232">
      <t>ヨクセイ</t>
    </rPh>
    <rPh sb="232" eb="233">
      <t>オヨ</t>
    </rPh>
    <rPh sb="234" eb="237">
      <t>チホウサイ</t>
    </rPh>
    <rPh sb="237" eb="239">
      <t>カリイレ</t>
    </rPh>
    <rPh sb="240" eb="242">
      <t>セイサ</t>
    </rPh>
    <rPh sb="243" eb="245">
      <t>ヨクセイ</t>
    </rPh>
    <rPh sb="246" eb="247">
      <t>オコナ</t>
    </rPh>
    <rPh sb="249" eb="251">
      <t>ケンゼン</t>
    </rPh>
    <rPh sb="252" eb="254">
      <t>ヒリツ</t>
    </rPh>
    <rPh sb="259" eb="260">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</si>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</sst>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xmlns:c16r2="http://schemas.microsoft.com/office/drawing/2015/06/chart">
            <c:ext xmlns:c16="http://schemas.microsoft.com/office/drawing/2014/chart" uri="{C3380CC4-5D6E-409C-BE32-E72D297353CC}">
              <c16:uniqueId val="{00000000-28FC-456E-9B0F-09AA2B04B1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90090</c:v>
                </c:pt>
                <c:pt idx="1">
                  <c:v>94773</c:v>
                </c:pt>
                <c:pt idx="2">
                  <c:v>76007</c:v>
                </c:pt>
                <c:pt idx="3">
                  <c:v>81869</c:v>
                </c:pt>
                <c:pt idx="4">
                  <c:v>81287</c:v>
                </c:pt>
              </c:numCache>
            </c:numRef>
          </c:val>
          <c:smooth val="0"/>
          <c:extLst xmlns:c16r2="http://schemas.microsoft.com/office/drawing/2015/06/chart">
            <c:ext xmlns:c16="http://schemas.microsoft.com/office/drawing/2014/chart" uri="{C3380CC4-5D6E-409C-BE32-E72D297353CC}">
              <c16:uniqueId val="{00000001-28FC-456E-9B0F-09AA2B04B14C}"/>
            </c:ext>
          </c:extLst>
        </c:ser>
        <c:dLbls>
          <c:showLegendKey val="0"/>
          <c:showVal val="0"/>
          <c:showCatName val="0"/>
          <c:showSerName val="0"/>
          <c:showPercent val="0"/>
          <c:showBubbleSize val="0"/>
        </c:dLbls>
        <c:marker val="1"/>
        <c:smooth val="0"/>
        <c:axId val="87219584"/>
        <c:axId val="93484544"/>
      </c:lineChart>
      <c:catAx>
        <c:axId val="8721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84544"/>
        <c:crosses val="autoZero"/>
        <c:auto val="1"/>
        <c:lblAlgn val="ctr"/>
        <c:lblOffset val="100"/>
        <c:tickLblSkip val="1"/>
        <c:tickMarkSkip val="1"/>
        <c:noMultiLvlLbl val="0"/>
      </c:catAx>
      <c:valAx>
        <c:axId val="934845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1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6.73</c:v>
                </c:pt>
                <c:pt idx="1">
                  <c:v>3.13</c:v>
                </c:pt>
                <c:pt idx="2">
                  <c:v>3.91</c:v>
                </c:pt>
                <c:pt idx="3">
                  <c:v>5.86</c:v>
                </c:pt>
                <c:pt idx="4">
                  <c:v>5.76</c:v>
                </c:pt>
              </c:numCache>
            </c:numRef>
          </c:val>
          <c:extLst xmlns:c16r2="http://schemas.microsoft.com/office/drawing/2015/06/chart">
            <c:ext xmlns:c16="http://schemas.microsoft.com/office/drawing/2014/chart" uri="{C3380CC4-5D6E-409C-BE32-E72D297353CC}">
              <c16:uniqueId val="{00000000-6001-4F4E-8293-1BB11E475D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24.83</c:v>
                </c:pt>
                <c:pt idx="1">
                  <c:v>27.15</c:v>
                </c:pt>
                <c:pt idx="2">
                  <c:v>26.59</c:v>
                </c:pt>
                <c:pt idx="3">
                  <c:v>26.86</c:v>
                </c:pt>
                <c:pt idx="4">
                  <c:v>30.61</c:v>
                </c:pt>
              </c:numCache>
            </c:numRef>
          </c:val>
          <c:extLst xmlns:c16r2="http://schemas.microsoft.com/office/drawing/2015/06/chart">
            <c:ext xmlns:c16="http://schemas.microsoft.com/office/drawing/2014/chart" uri="{C3380CC4-5D6E-409C-BE32-E72D297353CC}">
              <c16:uniqueId val="{00000001-6001-4F4E-8293-1BB11E475DC0}"/>
            </c:ext>
          </c:extLst>
        </c:ser>
        <c:dLbls>
          <c:showLegendKey val="0"/>
          <c:showVal val="0"/>
          <c:showCatName val="0"/>
          <c:showSerName val="0"/>
          <c:showPercent val="0"/>
          <c:showBubbleSize val="0"/>
        </c:dLbls>
        <c:gapWidth val="250"/>
        <c:overlap val="100"/>
        <c:axId val="112296320"/>
        <c:axId val="11229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0.32</c:v>
                </c:pt>
                <c:pt idx="1">
                  <c:v>-4.42</c:v>
                </c:pt>
                <c:pt idx="2">
                  <c:v>3.38</c:v>
                </c:pt>
                <c:pt idx="3">
                  <c:v>4.16</c:v>
                </c:pt>
                <c:pt idx="4">
                  <c:v>-0.14000000000000001</c:v>
                </c:pt>
              </c:numCache>
            </c:numRef>
          </c:val>
          <c:smooth val="0"/>
          <c:extLst xmlns:c16r2="http://schemas.microsoft.com/office/drawing/2015/06/chart">
            <c:ext xmlns:c16="http://schemas.microsoft.com/office/drawing/2014/chart" uri="{C3380CC4-5D6E-409C-BE32-E72D297353CC}">
              <c16:uniqueId val="{00000002-6001-4F4E-8293-1BB11E475DC0}"/>
            </c:ext>
          </c:extLst>
        </c:ser>
        <c:dLbls>
          <c:showLegendKey val="0"/>
          <c:showVal val="0"/>
          <c:showCatName val="0"/>
          <c:showSerName val="0"/>
          <c:showPercent val="0"/>
          <c:showBubbleSize val="0"/>
        </c:dLbls>
        <c:marker val="1"/>
        <c:smooth val="0"/>
        <c:axId val="112296320"/>
        <c:axId val="112298240"/>
      </c:lineChart>
      <c:catAx>
        <c:axId val="11229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98240"/>
        <c:crosses val="autoZero"/>
        <c:auto val="1"/>
        <c:lblAlgn val="ctr"/>
        <c:lblOffset val="100"/>
        <c:tickLblSkip val="1"/>
        <c:tickMarkSkip val="1"/>
        <c:noMultiLvlLbl val="0"/>
      </c:catAx>
      <c:valAx>
        <c:axId val="11229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9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291-41A1-846D-06C7FA7C04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291-41A1-846D-06C7FA7C04E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291-41A1-846D-06C7FA7C04E8}"/>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0.19</c:v>
                </c:pt>
                <c:pt idx="2">
                  <c:v>#N/A</c:v>
                </c:pt>
                <c:pt idx="3">
                  <c:v>0.18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291-41A1-846D-06C7FA7C04E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291-41A1-846D-06C7FA7C04E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291-41A1-846D-06C7FA7C04E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0.71</c:v>
                </c:pt>
                <c:pt idx="4">
                  <c:v>#N/A</c:v>
                </c:pt>
                <c:pt idx="5">
                  <c:v>0.75</c:v>
                </c:pt>
                <c:pt idx="6">
                  <c:v>#N/A</c:v>
                </c:pt>
                <c:pt idx="7">
                  <c:v>0.12</c:v>
                </c:pt>
                <c:pt idx="8">
                  <c:v>#N/A</c:v>
                </c:pt>
                <c:pt idx="9">
                  <c:v>0.18</c:v>
                </c:pt>
              </c:numCache>
            </c:numRef>
          </c:val>
          <c:extLst xmlns:c16r2="http://schemas.microsoft.com/office/drawing/2015/06/chart">
            <c:ext xmlns:c16="http://schemas.microsoft.com/office/drawing/2014/chart" uri="{C3380CC4-5D6E-409C-BE32-E72D297353CC}">
              <c16:uniqueId val="{00000006-7291-41A1-846D-06C7FA7C04E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0.28999999999999998</c:v>
                </c:pt>
                <c:pt idx="2">
                  <c:v>#N/A</c:v>
                </c:pt>
                <c:pt idx="3">
                  <c:v>0.45</c:v>
                </c:pt>
                <c:pt idx="4">
                  <c:v>#N/A</c:v>
                </c:pt>
                <c:pt idx="5">
                  <c:v>0.42</c:v>
                </c:pt>
                <c:pt idx="6">
                  <c:v>#N/A</c:v>
                </c:pt>
                <c:pt idx="7">
                  <c:v>0.48</c:v>
                </c:pt>
                <c:pt idx="8">
                  <c:v>#N/A</c:v>
                </c:pt>
                <c:pt idx="9">
                  <c:v>0.23</c:v>
                </c:pt>
              </c:numCache>
            </c:numRef>
          </c:val>
          <c:extLst xmlns:c16r2="http://schemas.microsoft.com/office/drawing/2015/06/chart">
            <c:ext xmlns:c16="http://schemas.microsoft.com/office/drawing/2014/chart" uri="{C3380CC4-5D6E-409C-BE32-E72D297353CC}">
              <c16:uniqueId val="{00000007-7291-41A1-846D-06C7FA7C04E8}"/>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5.56</c:v>
                </c:pt>
                <c:pt idx="4">
                  <c:v>#N/A</c:v>
                </c:pt>
                <c:pt idx="5">
                  <c:v>6.39</c:v>
                </c:pt>
                <c:pt idx="6">
                  <c:v>#N/A</c:v>
                </c:pt>
                <c:pt idx="7">
                  <c:v>3.86</c:v>
                </c:pt>
                <c:pt idx="8">
                  <c:v>#N/A</c:v>
                </c:pt>
                <c:pt idx="9">
                  <c:v>4.47</c:v>
                </c:pt>
              </c:numCache>
            </c:numRef>
          </c:val>
          <c:extLst xmlns:c16r2="http://schemas.microsoft.com/office/drawing/2015/06/chart">
            <c:ext xmlns:c16="http://schemas.microsoft.com/office/drawing/2014/chart" uri="{C3380CC4-5D6E-409C-BE32-E72D297353CC}">
              <c16:uniqueId val="{00000008-7291-41A1-846D-06C7FA7C04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6.69</c:v>
                </c:pt>
                <c:pt idx="2">
                  <c:v>#N/A</c:v>
                </c:pt>
                <c:pt idx="3">
                  <c:v>3.11</c:v>
                </c:pt>
                <c:pt idx="4">
                  <c:v>#N/A</c:v>
                </c:pt>
                <c:pt idx="5">
                  <c:v>3.9</c:v>
                </c:pt>
                <c:pt idx="6">
                  <c:v>#N/A</c:v>
                </c:pt>
                <c:pt idx="7">
                  <c:v>5.85</c:v>
                </c:pt>
                <c:pt idx="8">
                  <c:v>#N/A</c:v>
                </c:pt>
                <c:pt idx="9">
                  <c:v>5.75</c:v>
                </c:pt>
              </c:numCache>
            </c:numRef>
          </c:val>
          <c:extLst xmlns:c16r2="http://schemas.microsoft.com/office/drawing/2015/06/chart">
            <c:ext xmlns:c16="http://schemas.microsoft.com/office/drawing/2014/chart" uri="{C3380CC4-5D6E-409C-BE32-E72D297353CC}">
              <c16:uniqueId val="{00000009-7291-41A1-846D-06C7FA7C04E8}"/>
            </c:ext>
          </c:extLst>
        </c:ser>
        <c:dLbls>
          <c:showLegendKey val="0"/>
          <c:showVal val="0"/>
          <c:showCatName val="0"/>
          <c:showSerName val="0"/>
          <c:showPercent val="0"/>
          <c:showBubbleSize val="0"/>
        </c:dLbls>
        <c:gapWidth val="150"/>
        <c:overlap val="100"/>
        <c:axId val="112396544"/>
        <c:axId val="112402432"/>
      </c:barChart>
      <c:catAx>
        <c:axId val="1123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02432"/>
        <c:crosses val="autoZero"/>
        <c:auto val="1"/>
        <c:lblAlgn val="ctr"/>
        <c:lblOffset val="100"/>
        <c:tickLblSkip val="1"/>
        <c:tickMarkSkip val="1"/>
        <c:noMultiLvlLbl val="0"/>
      </c:catAx>
      <c:valAx>
        <c:axId val="11240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4881</c:v>
                </c:pt>
                <c:pt idx="5">
                  <c:v>4962</c:v>
                </c:pt>
                <c:pt idx="8">
                  <c:v>5009</c:v>
                </c:pt>
                <c:pt idx="11">
                  <c:v>5147</c:v>
                </c:pt>
                <c:pt idx="14">
                  <c:v>4914</c:v>
                </c:pt>
              </c:numCache>
            </c:numRef>
          </c:val>
          <c:extLst xmlns:c16r2="http://schemas.microsoft.com/office/drawing/2015/06/chart">
            <c:ext xmlns:c16="http://schemas.microsoft.com/office/drawing/2014/chart" uri="{C3380CC4-5D6E-409C-BE32-E72D297353CC}">
              <c16:uniqueId val="{00000000-9E9F-4BA9-81F1-7795C3639F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1-9E9F-4BA9-81F1-7795C3639F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54</c:v>
                </c:pt>
                <c:pt idx="6">
                  <c:v>22</c:v>
                </c:pt>
                <c:pt idx="9">
                  <c:v>8</c:v>
                </c:pt>
                <c:pt idx="12">
                  <c:v>2</c:v>
                </c:pt>
              </c:numCache>
            </c:numRef>
          </c:val>
          <c:extLst xmlns:c16r2="http://schemas.microsoft.com/office/drawing/2015/06/chart">
            <c:ext xmlns:c16="http://schemas.microsoft.com/office/drawing/2014/chart" uri="{C3380CC4-5D6E-409C-BE32-E72D297353CC}">
              <c16:uniqueId val="{00000002-9E9F-4BA9-81F1-7795C3639F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11</c:v>
                </c:pt>
                <c:pt idx="6">
                  <c:v>11</c:v>
                </c:pt>
                <c:pt idx="9">
                  <c:v>17</c:v>
                </c:pt>
                <c:pt idx="12">
                  <c:v>20</c:v>
                </c:pt>
              </c:numCache>
            </c:numRef>
          </c:val>
          <c:extLst xmlns:c16r2="http://schemas.microsoft.com/office/drawing/2015/06/chart">
            <c:ext xmlns:c16="http://schemas.microsoft.com/office/drawing/2014/chart" uri="{C3380CC4-5D6E-409C-BE32-E72D297353CC}">
              <c16:uniqueId val="{00000003-9E9F-4BA9-81F1-7795C3639F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1035</c:v>
                </c:pt>
                <c:pt idx="3">
                  <c:v>1054</c:v>
                </c:pt>
                <c:pt idx="6">
                  <c:v>991</c:v>
                </c:pt>
                <c:pt idx="9">
                  <c:v>1033</c:v>
                </c:pt>
                <c:pt idx="12">
                  <c:v>923</c:v>
                </c:pt>
              </c:numCache>
            </c:numRef>
          </c:val>
          <c:extLst xmlns:c16r2="http://schemas.microsoft.com/office/drawing/2015/06/chart">
            <c:ext xmlns:c16="http://schemas.microsoft.com/office/drawing/2014/chart" uri="{C3380CC4-5D6E-409C-BE32-E72D297353CC}">
              <c16:uniqueId val="{00000004-9E9F-4BA9-81F1-7795C3639F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9F-4BA9-81F1-7795C3639F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9F-4BA9-81F1-7795C3639F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5246</c:v>
                </c:pt>
                <c:pt idx="3">
                  <c:v>5273</c:v>
                </c:pt>
                <c:pt idx="6">
                  <c:v>5292</c:v>
                </c:pt>
                <c:pt idx="9">
                  <c:v>5282</c:v>
                </c:pt>
                <c:pt idx="12">
                  <c:v>4791</c:v>
                </c:pt>
              </c:numCache>
            </c:numRef>
          </c:val>
          <c:extLst xmlns:c16r2="http://schemas.microsoft.com/office/drawing/2015/06/chart">
            <c:ext xmlns:c16="http://schemas.microsoft.com/office/drawing/2014/chart" uri="{C3380CC4-5D6E-409C-BE32-E72D297353CC}">
              <c16:uniqueId val="{00000007-9E9F-4BA9-81F1-7795C3639FBF}"/>
            </c:ext>
          </c:extLst>
        </c:ser>
        <c:dLbls>
          <c:showLegendKey val="0"/>
          <c:showVal val="0"/>
          <c:showCatName val="0"/>
          <c:showSerName val="0"/>
          <c:showPercent val="0"/>
          <c:showBubbleSize val="0"/>
        </c:dLbls>
        <c:gapWidth val="100"/>
        <c:overlap val="100"/>
        <c:axId val="112657920"/>
        <c:axId val="11265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1413</c:v>
                </c:pt>
                <c:pt idx="2">
                  <c:v>#N/A</c:v>
                </c:pt>
                <c:pt idx="3">
                  <c:v>#N/A</c:v>
                </c:pt>
                <c:pt idx="4">
                  <c:v>1431</c:v>
                </c:pt>
                <c:pt idx="5">
                  <c:v>#N/A</c:v>
                </c:pt>
                <c:pt idx="6">
                  <c:v>#N/A</c:v>
                </c:pt>
                <c:pt idx="7">
                  <c:v>1308</c:v>
                </c:pt>
                <c:pt idx="8">
                  <c:v>#N/A</c:v>
                </c:pt>
                <c:pt idx="9">
                  <c:v>#N/A</c:v>
                </c:pt>
                <c:pt idx="10">
                  <c:v>1193</c:v>
                </c:pt>
                <c:pt idx="11">
                  <c:v>#N/A</c:v>
                </c:pt>
                <c:pt idx="12">
                  <c:v>#N/A</c:v>
                </c:pt>
                <c:pt idx="13">
                  <c:v>823</c:v>
                </c:pt>
                <c:pt idx="14">
                  <c:v>#N/A</c:v>
                </c:pt>
              </c:numCache>
            </c:numRef>
          </c:val>
          <c:smooth val="0"/>
          <c:extLst xmlns:c16r2="http://schemas.microsoft.com/office/drawing/2015/06/chart">
            <c:ext xmlns:c16="http://schemas.microsoft.com/office/drawing/2014/chart" uri="{C3380CC4-5D6E-409C-BE32-E72D297353CC}">
              <c16:uniqueId val="{00000008-9E9F-4BA9-81F1-7795C3639FBF}"/>
            </c:ext>
          </c:extLst>
        </c:ser>
        <c:dLbls>
          <c:showLegendKey val="0"/>
          <c:showVal val="0"/>
          <c:showCatName val="0"/>
          <c:showSerName val="0"/>
          <c:showPercent val="0"/>
          <c:showBubbleSize val="0"/>
        </c:dLbls>
        <c:marker val="1"/>
        <c:smooth val="0"/>
        <c:axId val="112657920"/>
        <c:axId val="112659840"/>
      </c:lineChart>
      <c:catAx>
        <c:axId val="1126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59840"/>
        <c:crosses val="autoZero"/>
        <c:auto val="1"/>
        <c:lblAlgn val="ctr"/>
        <c:lblOffset val="100"/>
        <c:tickLblSkip val="1"/>
        <c:tickMarkSkip val="1"/>
        <c:noMultiLvlLbl val="0"/>
      </c:catAx>
      <c:valAx>
        <c:axId val="11265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5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40166</c:v>
                </c:pt>
                <c:pt idx="5">
                  <c:v>40320</c:v>
                </c:pt>
                <c:pt idx="8">
                  <c:v>39967</c:v>
                </c:pt>
                <c:pt idx="11">
                  <c:v>39113</c:v>
                </c:pt>
                <c:pt idx="14">
                  <c:v>38719</c:v>
                </c:pt>
              </c:numCache>
            </c:numRef>
          </c:val>
          <c:extLst xmlns:c16r2="http://schemas.microsoft.com/office/drawing/2015/06/chart">
            <c:ext xmlns:c16="http://schemas.microsoft.com/office/drawing/2014/chart" uri="{C3380CC4-5D6E-409C-BE32-E72D297353CC}">
              <c16:uniqueId val="{00000000-80D2-4425-96E0-C0B521B982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5758</c:v>
                </c:pt>
                <c:pt idx="5">
                  <c:v>5462</c:v>
                </c:pt>
                <c:pt idx="8">
                  <c:v>5151</c:v>
                </c:pt>
                <c:pt idx="11">
                  <c:v>4779</c:v>
                </c:pt>
                <c:pt idx="14">
                  <c:v>4659</c:v>
                </c:pt>
              </c:numCache>
            </c:numRef>
          </c:val>
          <c:extLst xmlns:c16r2="http://schemas.microsoft.com/office/drawing/2015/06/chart">
            <c:ext xmlns:c16="http://schemas.microsoft.com/office/drawing/2014/chart" uri="{C3380CC4-5D6E-409C-BE32-E72D297353CC}">
              <c16:uniqueId val="{00000001-80D2-4425-96E0-C0B521B982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13773</c:v>
                </c:pt>
                <c:pt idx="5">
                  <c:v>14075</c:v>
                </c:pt>
                <c:pt idx="8">
                  <c:v>14156</c:v>
                </c:pt>
                <c:pt idx="11">
                  <c:v>13795</c:v>
                </c:pt>
                <c:pt idx="14">
                  <c:v>14811</c:v>
                </c:pt>
              </c:numCache>
            </c:numRef>
          </c:val>
          <c:extLst xmlns:c16r2="http://schemas.microsoft.com/office/drawing/2015/06/chart">
            <c:ext xmlns:c16="http://schemas.microsoft.com/office/drawing/2014/chart" uri="{C3380CC4-5D6E-409C-BE32-E72D297353CC}">
              <c16:uniqueId val="{00000002-80D2-4425-96E0-C0B521B982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0D2-4425-96E0-C0B521B982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0D2-4425-96E0-C0B521B982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956</c:v>
                </c:pt>
                <c:pt idx="3">
                  <c:v>595</c:v>
                </c:pt>
                <c:pt idx="6">
                  <c:v>3</c:v>
                </c:pt>
                <c:pt idx="9">
                  <c:v>1</c:v>
                </c:pt>
                <c:pt idx="12">
                  <c:v>2</c:v>
                </c:pt>
              </c:numCache>
            </c:numRef>
          </c:val>
          <c:extLst xmlns:c16r2="http://schemas.microsoft.com/office/drawing/2015/06/chart">
            <c:ext xmlns:c16="http://schemas.microsoft.com/office/drawing/2014/chart" uri="{C3380CC4-5D6E-409C-BE32-E72D297353CC}">
              <c16:uniqueId val="{00000005-80D2-4425-96E0-C0B521B982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6611</c:v>
                </c:pt>
                <c:pt idx="3">
                  <c:v>6210</c:v>
                </c:pt>
                <c:pt idx="6">
                  <c:v>6163</c:v>
                </c:pt>
                <c:pt idx="9">
                  <c:v>5641</c:v>
                </c:pt>
                <c:pt idx="12">
                  <c:v>5280</c:v>
                </c:pt>
              </c:numCache>
            </c:numRef>
          </c:val>
          <c:extLst xmlns:c16r2="http://schemas.microsoft.com/office/drawing/2015/06/chart">
            <c:ext xmlns:c16="http://schemas.microsoft.com/office/drawing/2014/chart" uri="{C3380CC4-5D6E-409C-BE32-E72D297353CC}">
              <c16:uniqueId val="{00000006-80D2-4425-96E0-C0B521B982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216</c:v>
                </c:pt>
                <c:pt idx="3">
                  <c:v>227</c:v>
                </c:pt>
                <c:pt idx="6">
                  <c:v>328</c:v>
                </c:pt>
                <c:pt idx="9">
                  <c:v>324</c:v>
                </c:pt>
                <c:pt idx="12">
                  <c:v>319</c:v>
                </c:pt>
              </c:numCache>
            </c:numRef>
          </c:val>
          <c:extLst xmlns:c16r2="http://schemas.microsoft.com/office/drawing/2015/06/chart">
            <c:ext xmlns:c16="http://schemas.microsoft.com/office/drawing/2014/chart" uri="{C3380CC4-5D6E-409C-BE32-E72D297353CC}">
              <c16:uniqueId val="{00000007-80D2-4425-96E0-C0B521B982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13760</c:v>
                </c:pt>
                <c:pt idx="3">
                  <c:v>13262</c:v>
                </c:pt>
                <c:pt idx="6">
                  <c:v>12694</c:v>
                </c:pt>
                <c:pt idx="9">
                  <c:v>12138</c:v>
                </c:pt>
                <c:pt idx="12">
                  <c:v>11206</c:v>
                </c:pt>
              </c:numCache>
            </c:numRef>
          </c:val>
          <c:extLst xmlns:c16r2="http://schemas.microsoft.com/office/drawing/2015/06/chart">
            <c:ext xmlns:c16="http://schemas.microsoft.com/office/drawing/2014/chart" uri="{C3380CC4-5D6E-409C-BE32-E72D297353CC}">
              <c16:uniqueId val="{00000008-80D2-4425-96E0-C0B521B982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c:v>
                </c:pt>
                <c:pt idx="3">
                  <c:v>637</c:v>
                </c:pt>
                <c:pt idx="6">
                  <c:v>4</c:v>
                </c:pt>
                <c:pt idx="9">
                  <c:v>2</c:v>
                </c:pt>
                <c:pt idx="12">
                  <c:v>0</c:v>
                </c:pt>
              </c:numCache>
            </c:numRef>
          </c:val>
          <c:extLst xmlns:c16r2="http://schemas.microsoft.com/office/drawing/2015/06/chart">
            <c:ext xmlns:c16="http://schemas.microsoft.com/office/drawing/2014/chart" uri="{C3380CC4-5D6E-409C-BE32-E72D297353CC}">
              <c16:uniqueId val="{00000009-80D2-4425-96E0-C0B521B982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41044</c:v>
                </c:pt>
                <c:pt idx="3">
                  <c:v>40978</c:v>
                </c:pt>
                <c:pt idx="6">
                  <c:v>41420</c:v>
                </c:pt>
                <c:pt idx="9">
                  <c:v>39662</c:v>
                </c:pt>
                <c:pt idx="12">
                  <c:v>39710</c:v>
                </c:pt>
              </c:numCache>
            </c:numRef>
          </c:val>
          <c:extLst xmlns:c16r2="http://schemas.microsoft.com/office/drawing/2015/06/chart">
            <c:ext xmlns:c16="http://schemas.microsoft.com/office/drawing/2014/chart" uri="{C3380CC4-5D6E-409C-BE32-E72D297353CC}">
              <c16:uniqueId val="{0000000A-80D2-4425-96E0-C0B521B98225}"/>
            </c:ext>
          </c:extLst>
        </c:ser>
        <c:dLbls>
          <c:showLegendKey val="0"/>
          <c:showVal val="0"/>
          <c:showCatName val="0"/>
          <c:showSerName val="0"/>
          <c:showPercent val="0"/>
          <c:showBubbleSize val="0"/>
        </c:dLbls>
        <c:gapWidth val="100"/>
        <c:overlap val="100"/>
        <c:axId val="102582144"/>
        <c:axId val="102592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2897</c:v>
                </c:pt>
                <c:pt idx="2">
                  <c:v>#N/A</c:v>
                </c:pt>
                <c:pt idx="3">
                  <c:v>#N/A</c:v>
                </c:pt>
                <c:pt idx="4">
                  <c:v>2052</c:v>
                </c:pt>
                <c:pt idx="5">
                  <c:v>#N/A</c:v>
                </c:pt>
                <c:pt idx="6">
                  <c:v>#N/A</c:v>
                </c:pt>
                <c:pt idx="7">
                  <c:v>1338</c:v>
                </c:pt>
                <c:pt idx="8">
                  <c:v>#N/A</c:v>
                </c:pt>
                <c:pt idx="9">
                  <c:v>#N/A</c:v>
                </c:pt>
                <c:pt idx="10">
                  <c:v>80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0D2-4425-96E0-C0B521B98225}"/>
            </c:ext>
          </c:extLst>
        </c:ser>
        <c:dLbls>
          <c:showLegendKey val="0"/>
          <c:showVal val="0"/>
          <c:showCatName val="0"/>
          <c:showSerName val="0"/>
          <c:showPercent val="0"/>
          <c:showBubbleSize val="0"/>
        </c:dLbls>
        <c:marker val="1"/>
        <c:smooth val="0"/>
        <c:axId val="102582144"/>
        <c:axId val="102592512"/>
      </c:lineChart>
      <c:catAx>
        <c:axId val="1025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592512"/>
        <c:crosses val="autoZero"/>
        <c:auto val="1"/>
        <c:lblAlgn val="ctr"/>
        <c:lblOffset val="100"/>
        <c:tickLblSkip val="1"/>
        <c:tickMarkSkip val="1"/>
        <c:noMultiLvlLbl val="0"/>
      </c:catAx>
      <c:valAx>
        <c:axId val="10259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8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6996096"/>
        <c:axId val="67010560"/>
      </c:scatterChart>
      <c:valAx>
        <c:axId val="66996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010560"/>
        <c:crosses val="autoZero"/>
        <c:crossBetween val="midCat"/>
      </c:valAx>
      <c:valAx>
        <c:axId val="67010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99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4.5171070442460076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1.8239854081167354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c:v>
                </c:pt>
                <c:pt idx="1">
                  <c:v>7.6</c:v>
                </c:pt>
                <c:pt idx="2">
                  <c:v>7.6</c:v>
                </c:pt>
                <c:pt idx="3">
                  <c:v>7.2</c:v>
                </c:pt>
                <c:pt idx="4">
                  <c:v>6.2</c:v>
                </c:pt>
              </c:numCache>
            </c:numRef>
          </c:xVal>
          <c:yVal>
            <c:numRef>
              <c:f>公会計指標分析・財政指標組合せ分析表!$K$73:$O$73</c:f>
              <c:numCache>
                <c:formatCode>#,##0.0;"▲ "#,##0.0</c:formatCode>
                <c:ptCount val="5"/>
                <c:pt idx="0">
                  <c:v>15.9</c:v>
                </c:pt>
                <c:pt idx="1">
                  <c:v>11.2</c:v>
                </c:pt>
                <c:pt idx="2">
                  <c:v>7.3</c:v>
                </c:pt>
                <c:pt idx="3">
                  <c:v>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67021824"/>
        <c:axId val="67122304"/>
      </c:scatterChart>
      <c:valAx>
        <c:axId val="67021824"/>
        <c:scaling>
          <c:orientation val="minMax"/>
          <c:max val="11.5"/>
          <c:min val="6.9"/>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122304"/>
        <c:crosses val="autoZero"/>
        <c:crossBetween val="midCat"/>
      </c:valAx>
      <c:valAx>
        <c:axId val="67122304"/>
        <c:scaling>
          <c:orientation val="minMax"/>
          <c:max val="8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02182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ea"/>
              <a:ea typeface="+mn-ea"/>
              <a:cs typeface="+mn-cs"/>
            </a:rPr>
            <a:t>実質公債費比率は、元利償還金等については、</a:t>
          </a:r>
          <a:r>
            <a:rPr kumimoji="1" lang="ja-JP" altLang="en-US" sz="1400">
              <a:solidFill>
                <a:schemeClr val="dk1"/>
              </a:solidFill>
              <a:latin typeface="+mn-ea"/>
              <a:ea typeface="+mn-ea"/>
              <a:cs typeface="+mn-cs"/>
            </a:rPr>
            <a:t>組合等が起こした地方債の元利償還金に対する負担</a:t>
          </a:r>
          <a:r>
            <a:rPr kumimoji="1" lang="ja-JP" altLang="ja-JP" sz="1400">
              <a:solidFill>
                <a:schemeClr val="dk1"/>
              </a:solidFill>
              <a:latin typeface="+mn-ea"/>
              <a:ea typeface="+mn-ea"/>
              <a:cs typeface="+mn-cs"/>
            </a:rPr>
            <a:t>金</a:t>
          </a:r>
          <a:r>
            <a:rPr kumimoji="1" lang="ja-JP" altLang="en-US" sz="1400">
              <a:solidFill>
                <a:schemeClr val="dk1"/>
              </a:solidFill>
              <a:latin typeface="+mn-ea"/>
              <a:ea typeface="+mn-ea"/>
              <a:cs typeface="+mn-cs"/>
            </a:rPr>
            <a:t>等</a:t>
          </a:r>
          <a:r>
            <a:rPr kumimoji="1" lang="ja-JP" altLang="ja-JP" sz="1400">
              <a:solidFill>
                <a:schemeClr val="dk1"/>
              </a:solidFill>
              <a:latin typeface="+mn-ea"/>
              <a:ea typeface="+mn-ea"/>
              <a:cs typeface="+mn-cs"/>
            </a:rPr>
            <a:t>が</a:t>
          </a:r>
          <a:r>
            <a:rPr kumimoji="1" lang="ja-JP" altLang="en-US" sz="1400">
              <a:solidFill>
                <a:schemeClr val="dk1"/>
              </a:solidFill>
              <a:latin typeface="+mn-ea"/>
              <a:ea typeface="+mn-ea"/>
              <a:cs typeface="+mn-cs"/>
            </a:rPr>
            <a:t>若干</a:t>
          </a:r>
          <a:r>
            <a:rPr kumimoji="1" lang="ja-JP" altLang="ja-JP" sz="1400">
              <a:solidFill>
                <a:schemeClr val="dk1"/>
              </a:solidFill>
              <a:latin typeface="+mn-ea"/>
              <a:ea typeface="+mn-ea"/>
              <a:cs typeface="+mn-cs"/>
            </a:rPr>
            <a:t>増加したものの、</a:t>
          </a:r>
          <a:r>
            <a:rPr kumimoji="1" lang="ja-JP" altLang="en-US" sz="1400">
              <a:solidFill>
                <a:schemeClr val="dk1"/>
              </a:solidFill>
              <a:latin typeface="+mn-ea"/>
              <a:ea typeface="+mn-ea"/>
              <a:cs typeface="+mn-cs"/>
            </a:rPr>
            <a:t>平成</a:t>
          </a:r>
          <a:r>
            <a:rPr kumimoji="1" lang="en-US" altLang="ja-JP" sz="1400">
              <a:solidFill>
                <a:schemeClr val="dk1"/>
              </a:solidFill>
              <a:latin typeface="+mn-ea"/>
              <a:ea typeface="+mn-ea"/>
              <a:cs typeface="+mn-cs"/>
            </a:rPr>
            <a:t>25</a:t>
          </a:r>
          <a:r>
            <a:rPr kumimoji="1" lang="ja-JP" altLang="en-US" sz="1400">
              <a:solidFill>
                <a:schemeClr val="dk1"/>
              </a:solidFill>
              <a:latin typeface="+mn-ea"/>
              <a:ea typeface="+mn-ea"/>
              <a:cs typeface="+mn-cs"/>
            </a:rPr>
            <a:t>年度と平成</a:t>
          </a:r>
          <a:r>
            <a:rPr kumimoji="1" lang="en-US" altLang="ja-JP" sz="1400">
              <a:solidFill>
                <a:schemeClr val="dk1"/>
              </a:solidFill>
              <a:latin typeface="+mn-ea"/>
              <a:ea typeface="+mn-ea"/>
              <a:cs typeface="+mn-cs"/>
            </a:rPr>
            <a:t>26</a:t>
          </a:r>
          <a:r>
            <a:rPr kumimoji="1" lang="ja-JP" altLang="en-US" sz="1400">
              <a:solidFill>
                <a:schemeClr val="dk1"/>
              </a:solidFill>
              <a:latin typeface="+mn-ea"/>
              <a:ea typeface="+mn-ea"/>
              <a:cs typeface="+mn-cs"/>
            </a:rPr>
            <a:t>年度に繰上償還を行ってきた事による元利償還金の減が大きく、全体では減少しており、</a:t>
          </a:r>
          <a:r>
            <a:rPr kumimoji="1" lang="ja-JP" altLang="ja-JP" sz="1400">
              <a:solidFill>
                <a:schemeClr val="dk1"/>
              </a:solidFill>
              <a:latin typeface="+mn-ea"/>
              <a:ea typeface="+mn-ea"/>
              <a:cs typeface="+mn-cs"/>
            </a:rPr>
            <a:t>算入公債費等において</a:t>
          </a:r>
          <a:r>
            <a:rPr kumimoji="1" lang="ja-JP" altLang="en-US" sz="1400">
              <a:solidFill>
                <a:schemeClr val="dk1"/>
              </a:solidFill>
              <a:latin typeface="+mn-ea"/>
              <a:ea typeface="+mn-ea"/>
              <a:cs typeface="+mn-cs"/>
            </a:rPr>
            <a:t>も減少したが</a:t>
          </a:r>
          <a:r>
            <a:rPr kumimoji="1" lang="ja-JP" altLang="ja-JP" sz="1400">
              <a:solidFill>
                <a:schemeClr val="dk1"/>
              </a:solidFill>
              <a:latin typeface="+mn-ea"/>
              <a:ea typeface="+mn-ea"/>
              <a:cs typeface="+mn-cs"/>
            </a:rPr>
            <a:t>、全体として分子が減少した。</a:t>
          </a:r>
          <a:endParaRPr kumimoji="1" lang="en-US" altLang="ja-JP" sz="1400">
            <a:solidFill>
              <a:schemeClr val="dk1"/>
            </a:solidFill>
            <a:latin typeface="+mn-ea"/>
            <a:ea typeface="+mn-ea"/>
            <a:cs typeface="+mn-cs"/>
          </a:endParaRPr>
        </a:p>
        <a:p>
          <a:r>
            <a:rPr kumimoji="1" lang="ja-JP" altLang="ja-JP" sz="1400">
              <a:solidFill>
                <a:schemeClr val="dk1"/>
              </a:solidFill>
              <a:latin typeface="+mn-ea"/>
              <a:ea typeface="+mn-ea"/>
              <a:cs typeface="+mn-cs"/>
            </a:rPr>
            <a:t>今後も各会計の事業精査により地方債の借入額を抑制し、交付税算入の面で有利な地方債の活用を基本としながら、実質公債費比率の抑制に努める。</a:t>
          </a:r>
          <a:endParaRPr lang="ja-JP" altLang="ja-JP" sz="1400">
            <a:solidFill>
              <a:schemeClr val="dk1"/>
            </a:solidFill>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ea"/>
              <a:ea typeface="+mn-ea"/>
              <a:cs typeface="+mn-cs"/>
            </a:rPr>
            <a:t>平成</a:t>
          </a:r>
          <a:r>
            <a:rPr kumimoji="1" lang="en-US" altLang="ja-JP" sz="1400">
              <a:solidFill>
                <a:schemeClr val="dk1"/>
              </a:solidFill>
              <a:latin typeface="+mn-ea"/>
              <a:ea typeface="+mn-ea"/>
              <a:cs typeface="+mn-cs"/>
            </a:rPr>
            <a:t>27</a:t>
          </a:r>
          <a:r>
            <a:rPr kumimoji="1" lang="ja-JP" altLang="ja-JP" sz="1400">
              <a:solidFill>
                <a:schemeClr val="dk1"/>
              </a:solidFill>
              <a:latin typeface="+mn-ea"/>
              <a:ea typeface="+mn-ea"/>
              <a:cs typeface="+mn-cs"/>
            </a:rPr>
            <a:t>年度は</a:t>
          </a:r>
          <a:r>
            <a:rPr kumimoji="1" lang="ja-JP" altLang="en-US" sz="1400">
              <a:solidFill>
                <a:schemeClr val="dk1"/>
              </a:solidFill>
              <a:latin typeface="+mn-ea"/>
              <a:ea typeface="+mn-ea"/>
              <a:cs typeface="+mn-cs"/>
            </a:rPr>
            <a:t>分子がマイナスとなり、</a:t>
          </a:r>
          <a:r>
            <a:rPr kumimoji="1" lang="ja-JP" altLang="ja-JP" sz="1400">
              <a:solidFill>
                <a:schemeClr val="dk1"/>
              </a:solidFill>
              <a:latin typeface="+mn-ea"/>
              <a:ea typeface="+mn-ea"/>
              <a:cs typeface="+mn-cs"/>
            </a:rPr>
            <a:t>将来負担比率が</a:t>
          </a:r>
          <a:r>
            <a:rPr kumimoji="1" lang="en-US" altLang="ja-JP" sz="1400">
              <a:solidFill>
                <a:schemeClr val="dk1"/>
              </a:solidFill>
              <a:latin typeface="+mn-ea"/>
              <a:ea typeface="+mn-ea"/>
              <a:cs typeface="+mn-cs"/>
            </a:rPr>
            <a:t>0</a:t>
          </a:r>
          <a:r>
            <a:rPr kumimoji="1" lang="ja-JP" altLang="ja-JP" sz="1400">
              <a:solidFill>
                <a:schemeClr val="dk1"/>
              </a:solidFill>
              <a:latin typeface="+mn-ea"/>
              <a:ea typeface="+mn-ea"/>
              <a:cs typeface="+mn-cs"/>
            </a:rPr>
            <a:t>となった。</a:t>
          </a:r>
          <a:endParaRPr kumimoji="1" lang="en-US" altLang="ja-JP" sz="1400">
            <a:solidFill>
              <a:schemeClr val="dk1"/>
            </a:solidFill>
            <a:latin typeface="+mn-ea"/>
            <a:ea typeface="+mn-ea"/>
            <a:cs typeface="+mn-cs"/>
          </a:endParaRPr>
        </a:p>
        <a:p>
          <a:r>
            <a:rPr kumimoji="1" lang="ja-JP" altLang="ja-JP" sz="1400">
              <a:solidFill>
                <a:schemeClr val="dk1"/>
              </a:solidFill>
              <a:latin typeface="+mn-ea"/>
              <a:ea typeface="+mn-ea"/>
              <a:cs typeface="+mn-cs"/>
            </a:rPr>
            <a:t>主な要因としては、平成</a:t>
          </a:r>
          <a:r>
            <a:rPr kumimoji="1" lang="en-US" altLang="ja-JP" sz="1400">
              <a:solidFill>
                <a:schemeClr val="dk1"/>
              </a:solidFill>
              <a:latin typeface="+mn-ea"/>
              <a:ea typeface="+mn-ea"/>
              <a:cs typeface="+mn-cs"/>
            </a:rPr>
            <a:t>25</a:t>
          </a:r>
          <a:r>
            <a:rPr kumimoji="1" lang="ja-JP" altLang="ja-JP" sz="1400">
              <a:solidFill>
                <a:schemeClr val="dk1"/>
              </a:solidFill>
              <a:latin typeface="+mn-ea"/>
              <a:ea typeface="+mn-ea"/>
              <a:cs typeface="+mn-cs"/>
            </a:rPr>
            <a:t>年度と平成</a:t>
          </a:r>
          <a:r>
            <a:rPr kumimoji="1" lang="en-US" altLang="ja-JP" sz="1400">
              <a:solidFill>
                <a:schemeClr val="dk1"/>
              </a:solidFill>
              <a:latin typeface="+mn-ea"/>
              <a:ea typeface="+mn-ea"/>
              <a:cs typeface="+mn-cs"/>
            </a:rPr>
            <a:t>26</a:t>
          </a:r>
          <a:r>
            <a:rPr kumimoji="1" lang="ja-JP" altLang="ja-JP" sz="1400">
              <a:solidFill>
                <a:schemeClr val="dk1"/>
              </a:solidFill>
              <a:latin typeface="+mn-ea"/>
              <a:ea typeface="+mn-ea"/>
              <a:cs typeface="+mn-cs"/>
            </a:rPr>
            <a:t>年度に実施した繰上償還による地方債現在高の減額、公営企業債等繰入見込額の減、また決算剰余金の財政調整基金への積立による充当可能基金残高の増等が考えられる。</a:t>
          </a:r>
          <a:endParaRPr kumimoji="1" lang="en-US" altLang="ja-JP" sz="1400">
            <a:solidFill>
              <a:schemeClr val="dk1"/>
            </a:solidFill>
            <a:latin typeface="+mn-ea"/>
            <a:ea typeface="+mn-ea"/>
            <a:cs typeface="+mn-cs"/>
          </a:endParaRPr>
        </a:p>
        <a:p>
          <a:pPr eaLnBrk="1" fontAlgn="auto" latinLnBrk="0" hangingPunct="1"/>
          <a:r>
            <a:rPr kumimoji="1" lang="ja-JP" altLang="ja-JP" sz="1400">
              <a:solidFill>
                <a:schemeClr val="dk1"/>
              </a:solidFill>
              <a:latin typeface="+mn-ea"/>
              <a:ea typeface="+mn-ea"/>
              <a:cs typeface="+mn-cs"/>
            </a:rPr>
            <a:t>今後も地方債の借入にあたっては、交付税算入の面で有利な地方債の活用を基本としながら、普通建設事業の精査により借入額の抑制に努めるとともに効率的な基金の運用に努める。</a:t>
          </a:r>
          <a:endParaRPr kumimoji="1" lang="en-US" altLang="ja-JP" sz="1400">
            <a:solidFill>
              <a:schemeClr val="dk1"/>
            </a:solidFill>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68,429
68,079
666.03
39,186,245
37,703,856
1,256,894
21,839,512
39,710,221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68,429
68,079
666.03
39,186,245
37,703,856
1,256,894
21,839,512
39,710,221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68,429
68,079
666.03
39,186,245
37,703,856
1,256,894
21,839,512
39,710,221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68,429
68,079
666.03
39,186,245
37,703,856
1,256,894
21,839,512
39,710,221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平成</a:t>
          </a:r>
          <a:r>
            <a:rPr kumimoji="1" lang="en-US" altLang="ja-JP" sz="1300">
              <a:latin typeface="+mn-ea"/>
              <a:ea typeface="+mn-ea"/>
            </a:rPr>
            <a:t>27</a:t>
          </a:r>
          <a:r>
            <a:rPr kumimoji="1" lang="ja-JP" altLang="en-US" sz="1300">
              <a:latin typeface="+mn-ea"/>
              <a:ea typeface="+mn-ea"/>
            </a:rPr>
            <a:t>年度は、地方消費税交付金の増額等により、基準財政収入額が前年度比</a:t>
          </a:r>
          <a:r>
            <a:rPr kumimoji="1" lang="en-US" altLang="ja-JP" sz="1300">
              <a:latin typeface="+mn-ea"/>
              <a:ea typeface="+mn-ea"/>
            </a:rPr>
            <a:t>289,655</a:t>
          </a:r>
          <a:r>
            <a:rPr kumimoji="1" lang="ja-JP" altLang="en-US" sz="1300">
              <a:latin typeface="+mn-ea"/>
              <a:ea typeface="+mn-ea"/>
            </a:rPr>
            <a:t>千円増加となったが、基準財政需要額も前年度比</a:t>
          </a:r>
          <a:r>
            <a:rPr kumimoji="1" lang="en-US" altLang="ja-JP" sz="1300">
              <a:latin typeface="+mn-ea"/>
              <a:ea typeface="+mn-ea"/>
            </a:rPr>
            <a:t>186,673</a:t>
          </a:r>
          <a:r>
            <a:rPr kumimoji="1" lang="ja-JP" altLang="en-US" sz="1300">
              <a:latin typeface="+mn-ea"/>
              <a:ea typeface="+mn-ea"/>
            </a:rPr>
            <a:t>千円と増加しており、単年度では改善が見られるものの依然として類似団体平均より低い水準となっているため、今後もより一層の税収の徴収率向上対策を中心とする歳入確保に努めるとともに、職員の適正な定員管理、必要な事業の峻別、投資的経費の抑制等、歳出の見直しに努める。</a:t>
          </a:r>
          <a:endParaRPr kumimoji="1" lang="en-US" altLang="ja-JP"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1" name="直線コネクタ 70"/>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34925</xdr:rowOff>
    </xdr:to>
    <xdr:cxnSp macro="">
      <xdr:nvCxnSpPr>
        <xdr:cNvPr id="77" name="直線コネクタ 76"/>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歳出における経常経費は、平成</a:t>
          </a:r>
          <a:r>
            <a:rPr kumimoji="1" lang="en-US" altLang="ja-JP" sz="1300">
              <a:latin typeface="+mn-ea"/>
              <a:ea typeface="+mn-ea"/>
            </a:rPr>
            <a:t>25</a:t>
          </a:r>
          <a:r>
            <a:rPr kumimoji="1" lang="ja-JP" altLang="en-US" sz="1300">
              <a:latin typeface="+mn-ea"/>
              <a:ea typeface="+mn-ea"/>
            </a:rPr>
            <a:t>年度と平成</a:t>
          </a:r>
          <a:r>
            <a:rPr kumimoji="1" lang="en-US" altLang="ja-JP" sz="1300">
              <a:latin typeface="+mn-ea"/>
              <a:ea typeface="+mn-ea"/>
            </a:rPr>
            <a:t>26</a:t>
          </a:r>
          <a:r>
            <a:rPr kumimoji="1" lang="ja-JP" altLang="en-US" sz="1300">
              <a:latin typeface="+mn-ea"/>
              <a:ea typeface="+mn-ea"/>
            </a:rPr>
            <a:t>年度に実施した繰上償還により公債費は</a:t>
          </a:r>
          <a:r>
            <a:rPr kumimoji="1" lang="en-US" altLang="ja-JP" sz="1300">
              <a:latin typeface="+mn-ea"/>
              <a:ea typeface="+mn-ea"/>
            </a:rPr>
            <a:t>971,996</a:t>
          </a:r>
          <a:r>
            <a:rPr kumimoji="1" lang="ja-JP" altLang="en-US" sz="1300">
              <a:latin typeface="+mn-ea"/>
              <a:ea typeface="+mn-ea"/>
            </a:rPr>
            <a:t>千円の減額となったものの、特別会計への繰出金や社会保障関係経費の増額により前年度比では増額となっている。</a:t>
          </a:r>
          <a:endParaRPr kumimoji="1" lang="en-US" altLang="ja-JP" sz="1300">
            <a:latin typeface="+mn-ea"/>
            <a:ea typeface="+mn-ea"/>
          </a:endParaRPr>
        </a:p>
        <a:p>
          <a:r>
            <a:rPr kumimoji="1" lang="ja-JP" altLang="en-US" sz="1300">
              <a:latin typeface="+mn-ea"/>
              <a:ea typeface="+mn-ea"/>
            </a:rPr>
            <a:t>一方、歳入では消費税の引き上げにより、地方消費税交付金は増額しているものの、地方交付税の段階的削減に伴う減及び地方税収の減により前年度比で減額となっており、全体では</a:t>
          </a:r>
          <a:r>
            <a:rPr kumimoji="1" lang="en-US" altLang="ja-JP" sz="1300">
              <a:latin typeface="+mn-ea"/>
              <a:ea typeface="+mn-ea"/>
            </a:rPr>
            <a:t>0.2</a:t>
          </a:r>
          <a:r>
            <a:rPr kumimoji="1" lang="ja-JP" altLang="en-US" sz="1300">
              <a:latin typeface="+mn-ea"/>
              <a:ea typeface="+mn-ea"/>
            </a:rPr>
            <a:t>ポイント悪化した。</a:t>
          </a:r>
          <a:endParaRPr kumimoji="1" lang="en-US" altLang="ja-JP" sz="1300">
            <a:latin typeface="+mn-ea"/>
            <a:ea typeface="+mn-ea"/>
          </a:endParaRPr>
        </a:p>
        <a:p>
          <a:r>
            <a:rPr kumimoji="1" lang="ja-JP" altLang="en-US" sz="1300">
              <a:latin typeface="+mn-ea"/>
              <a:ea typeface="+mn-ea"/>
            </a:rPr>
            <a:t>今後も、自主財源の確保に努めるとともに、行財政運営の効率化、各種事務事業の見直しと経費の節減・合理化に努める。</a:t>
          </a:r>
          <a:endParaRPr kumimoji="1" lang="en-US" alt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42817</xdr:rowOff>
    </xdr:from>
    <xdr:to>
      <xdr:col>7</xdr:col>
      <xdr:colOff>152400</xdr:colOff>
      <xdr:row>64</xdr:row>
      <xdr:rowOff>56606</xdr:rowOff>
    </xdr:to>
    <xdr:cxnSp macro="">
      <xdr:nvCxnSpPr>
        <xdr:cNvPr id="133" name="直線コネクタ 132"/>
        <xdr:cNvCxnSpPr/>
      </xdr:nvCxnSpPr>
      <xdr:spPr>
        <a:xfrm>
          <a:off x="4114800" y="1101561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64</xdr:row>
      <xdr:rowOff>42817</xdr:rowOff>
    </xdr:to>
    <xdr:cxnSp macro="">
      <xdr:nvCxnSpPr>
        <xdr:cNvPr id="136" name="直線コネクタ 135"/>
        <xdr:cNvCxnSpPr/>
      </xdr:nvCxnSpPr>
      <xdr:spPr>
        <a:xfrm>
          <a:off x="3225800" y="10898415"/>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97065</xdr:rowOff>
    </xdr:from>
    <xdr:to>
      <xdr:col>4</xdr:col>
      <xdr:colOff>482600</xdr:colOff>
      <xdr:row>64</xdr:row>
      <xdr:rowOff>139337</xdr:rowOff>
    </xdr:to>
    <xdr:cxnSp macro="">
      <xdr:nvCxnSpPr>
        <xdr:cNvPr id="139" name="直線コネクタ 138"/>
        <xdr:cNvCxnSpPr/>
      </xdr:nvCxnSpPr>
      <xdr:spPr>
        <a:xfrm flipV="1">
          <a:off x="2336800" y="10898415"/>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8346</xdr:rowOff>
    </xdr:from>
    <xdr:to>
      <xdr:col>3</xdr:col>
      <xdr:colOff>279400</xdr:colOff>
      <xdr:row>64</xdr:row>
      <xdr:rowOff>139337</xdr:rowOff>
    </xdr:to>
    <xdr:cxnSp macro="">
      <xdr:nvCxnSpPr>
        <xdr:cNvPr id="142" name="直線コネクタ 141"/>
        <xdr:cNvCxnSpPr/>
      </xdr:nvCxnSpPr>
      <xdr:spPr>
        <a:xfrm>
          <a:off x="1447800" y="1098114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5806</xdr:rowOff>
    </xdr:from>
    <xdr:to>
      <xdr:col>7</xdr:col>
      <xdr:colOff>203200</xdr:colOff>
      <xdr:row>64</xdr:row>
      <xdr:rowOff>107406</xdr:rowOff>
    </xdr:to>
    <xdr:sp macro="" textlink="">
      <xdr:nvSpPr>
        <xdr:cNvPr id="152" name="円/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149333</xdr:rowOff>
    </xdr:from>
    <xdr:ext cx="762000" cy="259045"/>
    <xdr:sp macro="" textlink="">
      <xdr:nvSpPr>
        <xdr:cNvPr id="153" name="財政構造の弾力性該当値テキスト"/>
        <xdr:cNvSpPr txBox="1"/>
      </xdr:nvSpPr>
      <xdr:spPr>
        <a:xfrm>
          <a:off x="5041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163467</xdr:rowOff>
    </xdr:from>
    <xdr:to>
      <xdr:col>6</xdr:col>
      <xdr:colOff>50800</xdr:colOff>
      <xdr:row>64</xdr:row>
      <xdr:rowOff>93617</xdr:rowOff>
    </xdr:to>
    <xdr:sp macro="" textlink="">
      <xdr:nvSpPr>
        <xdr:cNvPr id="154" name="円/楕円 153"/>
        <xdr:cNvSpPr/>
      </xdr:nvSpPr>
      <xdr:spPr>
        <a:xfrm>
          <a:off x="4064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103794</xdr:rowOff>
    </xdr:from>
    <xdr:ext cx="736600" cy="259045"/>
    <xdr:sp macro="" textlink="">
      <xdr:nvSpPr>
        <xdr:cNvPr id="155" name="テキスト ボックス 154"/>
        <xdr:cNvSpPr txBox="1"/>
      </xdr:nvSpPr>
      <xdr:spPr>
        <a:xfrm>
          <a:off x="3733800" y="1073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6" name="円/楕円 155"/>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158042</xdr:rowOff>
    </xdr:from>
    <xdr:ext cx="762000" cy="259045"/>
    <xdr:sp macro="" textlink="">
      <xdr:nvSpPr>
        <xdr:cNvPr id="157" name="テキスト ボックス 156"/>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88537</xdr:rowOff>
    </xdr:from>
    <xdr:to>
      <xdr:col>3</xdr:col>
      <xdr:colOff>330200</xdr:colOff>
      <xdr:row>65</xdr:row>
      <xdr:rowOff>18687</xdr:rowOff>
    </xdr:to>
    <xdr:sp macro="" textlink="">
      <xdr:nvSpPr>
        <xdr:cNvPr id="158" name="円/楕円 157"/>
        <xdr:cNvSpPr/>
      </xdr:nvSpPr>
      <xdr:spPr>
        <a:xfrm>
          <a:off x="2286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3464</xdr:rowOff>
    </xdr:from>
    <xdr:ext cx="762000" cy="259045"/>
    <xdr:sp macro="" textlink="">
      <xdr:nvSpPr>
        <xdr:cNvPr id="159" name="テキスト ボックス 158"/>
        <xdr:cNvSpPr txBox="1"/>
      </xdr:nvSpPr>
      <xdr:spPr>
        <a:xfrm>
          <a:off x="1955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128996</xdr:rowOff>
    </xdr:from>
    <xdr:to>
      <xdr:col>2</xdr:col>
      <xdr:colOff>127000</xdr:colOff>
      <xdr:row>64</xdr:row>
      <xdr:rowOff>59146</xdr:rowOff>
    </xdr:to>
    <xdr:sp macro="" textlink="">
      <xdr:nvSpPr>
        <xdr:cNvPr id="160" name="円/楕円 159"/>
        <xdr:cNvSpPr/>
      </xdr:nvSpPr>
      <xdr:spPr>
        <a:xfrm>
          <a:off x="1397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43923</xdr:rowOff>
    </xdr:from>
    <xdr:ext cx="762000" cy="259045"/>
    <xdr:sp macro="" textlink="">
      <xdr:nvSpPr>
        <xdr:cNvPr id="161" name="テキスト ボックス 160"/>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27</a:t>
          </a:r>
          <a:r>
            <a:rPr kumimoji="1" lang="ja-JP" altLang="ja-JP" sz="1300">
              <a:solidFill>
                <a:schemeClr val="dk1"/>
              </a:solidFill>
              <a:latin typeface="+mn-ea"/>
              <a:ea typeface="+mn-ea"/>
              <a:cs typeface="+mn-cs"/>
            </a:rPr>
            <a:t>年度は前年度と比較し、人口</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人当りの決算額が</a:t>
          </a:r>
          <a:r>
            <a:rPr kumimoji="1" lang="en-US" altLang="ja-JP" sz="1300">
              <a:solidFill>
                <a:schemeClr val="dk1"/>
              </a:solidFill>
              <a:latin typeface="+mn-ea"/>
              <a:ea typeface="+mn-ea"/>
              <a:cs typeface="+mn-cs"/>
            </a:rPr>
            <a:t>5,668</a:t>
          </a:r>
          <a:r>
            <a:rPr kumimoji="1" lang="ja-JP" altLang="ja-JP" sz="1300">
              <a:solidFill>
                <a:schemeClr val="dk1"/>
              </a:solidFill>
              <a:latin typeface="+mn-ea"/>
              <a:ea typeface="+mn-ea"/>
              <a:cs typeface="+mn-cs"/>
            </a:rPr>
            <a:t>円増加し、また、類似団体平均と県平均を大幅に上回っている。主な増要因として、</a:t>
          </a:r>
          <a:r>
            <a:rPr kumimoji="1" lang="ja-JP" altLang="en-US" sz="1300">
              <a:solidFill>
                <a:schemeClr val="dk1"/>
              </a:solidFill>
              <a:latin typeface="+mn-ea"/>
              <a:ea typeface="+mn-ea"/>
              <a:cs typeface="+mn-cs"/>
            </a:rPr>
            <a:t>小学校教科書の改訂に係る経費や、情報センター運営事業</a:t>
          </a:r>
          <a:r>
            <a:rPr kumimoji="1" lang="ja-JP" altLang="ja-JP" sz="1300">
              <a:solidFill>
                <a:schemeClr val="dk1"/>
              </a:solidFill>
              <a:latin typeface="+mn-ea"/>
              <a:ea typeface="+mn-ea"/>
              <a:cs typeface="+mn-cs"/>
            </a:rPr>
            <a:t>の</a:t>
          </a:r>
          <a:r>
            <a:rPr kumimoji="1" lang="ja-JP" altLang="en-US" sz="1300">
              <a:solidFill>
                <a:schemeClr val="dk1"/>
              </a:solidFill>
              <a:latin typeface="+mn-ea"/>
              <a:ea typeface="+mn-ea"/>
              <a:cs typeface="+mn-cs"/>
            </a:rPr>
            <a:t>機器更新等の</a:t>
          </a:r>
          <a:r>
            <a:rPr kumimoji="1" lang="ja-JP" altLang="ja-JP" sz="1300">
              <a:solidFill>
                <a:schemeClr val="dk1"/>
              </a:solidFill>
              <a:latin typeface="+mn-ea"/>
              <a:ea typeface="+mn-ea"/>
              <a:cs typeface="+mn-cs"/>
            </a:rPr>
            <a:t>増が挙げられる。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今後は、施設の維持管理等の業務内容の見直しや公共施設等総合管理計画に基づく施設の適正配置を行い、経費節減可能な部分については、積極的な削減に努める。</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31579</xdr:rowOff>
    </xdr:from>
    <xdr:to>
      <xdr:col>7</xdr:col>
      <xdr:colOff>152400</xdr:colOff>
      <xdr:row>81</xdr:row>
      <xdr:rowOff>38092</xdr:rowOff>
    </xdr:to>
    <xdr:cxnSp macro="">
      <xdr:nvCxnSpPr>
        <xdr:cNvPr id="197" name="直線コネクタ 196"/>
        <xdr:cNvCxnSpPr/>
      </xdr:nvCxnSpPr>
      <xdr:spPr>
        <a:xfrm>
          <a:off x="4114800" y="13919029"/>
          <a:ext cx="838200" cy="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25567</xdr:rowOff>
    </xdr:from>
    <xdr:to>
      <xdr:col>6</xdr:col>
      <xdr:colOff>0</xdr:colOff>
      <xdr:row>81</xdr:row>
      <xdr:rowOff>31579</xdr:rowOff>
    </xdr:to>
    <xdr:cxnSp macro="">
      <xdr:nvCxnSpPr>
        <xdr:cNvPr id="200" name="直線コネクタ 199"/>
        <xdr:cNvCxnSpPr/>
      </xdr:nvCxnSpPr>
      <xdr:spPr>
        <a:xfrm>
          <a:off x="3225800" y="13913017"/>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25567</xdr:rowOff>
    </xdr:from>
    <xdr:to>
      <xdr:col>4</xdr:col>
      <xdr:colOff>482600</xdr:colOff>
      <xdr:row>81</xdr:row>
      <xdr:rowOff>34497</xdr:rowOff>
    </xdr:to>
    <xdr:cxnSp macro="">
      <xdr:nvCxnSpPr>
        <xdr:cNvPr id="203" name="直線コネクタ 202"/>
        <xdr:cNvCxnSpPr/>
      </xdr:nvCxnSpPr>
      <xdr:spPr>
        <a:xfrm flipV="1">
          <a:off x="2336800" y="13913017"/>
          <a:ext cx="8890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34497</xdr:rowOff>
    </xdr:from>
    <xdr:to>
      <xdr:col>3</xdr:col>
      <xdr:colOff>279400</xdr:colOff>
      <xdr:row>81</xdr:row>
      <xdr:rowOff>36626</xdr:rowOff>
    </xdr:to>
    <xdr:cxnSp macro="">
      <xdr:nvCxnSpPr>
        <xdr:cNvPr id="206" name="直線コネクタ 205"/>
        <xdr:cNvCxnSpPr/>
      </xdr:nvCxnSpPr>
      <xdr:spPr>
        <a:xfrm flipV="1">
          <a:off x="1447800" y="13921947"/>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158742</xdr:rowOff>
    </xdr:from>
    <xdr:to>
      <xdr:col>7</xdr:col>
      <xdr:colOff>203200</xdr:colOff>
      <xdr:row>81</xdr:row>
      <xdr:rowOff>88892</xdr:rowOff>
    </xdr:to>
    <xdr:sp macro="" textlink="">
      <xdr:nvSpPr>
        <xdr:cNvPr id="216" name="円/楕円 215"/>
        <xdr:cNvSpPr/>
      </xdr:nvSpPr>
      <xdr:spPr>
        <a:xfrm>
          <a:off x="4902200" y="138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35569</xdr:rowOff>
    </xdr:from>
    <xdr:ext cx="762000" cy="259045"/>
    <xdr:sp macro="" textlink="">
      <xdr:nvSpPr>
        <xdr:cNvPr id="217" name="人件費・物件費等の状況該当値テキスト"/>
        <xdr:cNvSpPr txBox="1"/>
      </xdr:nvSpPr>
      <xdr:spPr>
        <a:xfrm>
          <a:off x="5041900" y="1392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152229</xdr:rowOff>
    </xdr:from>
    <xdr:to>
      <xdr:col>6</xdr:col>
      <xdr:colOff>50800</xdr:colOff>
      <xdr:row>81</xdr:row>
      <xdr:rowOff>82379</xdr:rowOff>
    </xdr:to>
    <xdr:sp macro="" textlink="">
      <xdr:nvSpPr>
        <xdr:cNvPr id="218" name="円/楕円 217"/>
        <xdr:cNvSpPr/>
      </xdr:nvSpPr>
      <xdr:spPr>
        <a:xfrm>
          <a:off x="4064000" y="138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67156</xdr:rowOff>
    </xdr:from>
    <xdr:ext cx="736600" cy="259045"/>
    <xdr:sp macro="" textlink="">
      <xdr:nvSpPr>
        <xdr:cNvPr id="219" name="テキスト ボックス 218"/>
        <xdr:cNvSpPr txBox="1"/>
      </xdr:nvSpPr>
      <xdr:spPr>
        <a:xfrm>
          <a:off x="3733800" y="1395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146217</xdr:rowOff>
    </xdr:from>
    <xdr:to>
      <xdr:col>4</xdr:col>
      <xdr:colOff>533400</xdr:colOff>
      <xdr:row>81</xdr:row>
      <xdr:rowOff>76367</xdr:rowOff>
    </xdr:to>
    <xdr:sp macro="" textlink="">
      <xdr:nvSpPr>
        <xdr:cNvPr id="220" name="円/楕円 219"/>
        <xdr:cNvSpPr/>
      </xdr:nvSpPr>
      <xdr:spPr>
        <a:xfrm>
          <a:off x="3175000" y="138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61144</xdr:rowOff>
    </xdr:from>
    <xdr:ext cx="762000" cy="259045"/>
    <xdr:sp macro="" textlink="">
      <xdr:nvSpPr>
        <xdr:cNvPr id="221" name="テキスト ボックス 220"/>
        <xdr:cNvSpPr txBox="1"/>
      </xdr:nvSpPr>
      <xdr:spPr>
        <a:xfrm>
          <a:off x="2844800" y="1394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155147</xdr:rowOff>
    </xdr:from>
    <xdr:to>
      <xdr:col>3</xdr:col>
      <xdr:colOff>330200</xdr:colOff>
      <xdr:row>81</xdr:row>
      <xdr:rowOff>85297</xdr:rowOff>
    </xdr:to>
    <xdr:sp macro="" textlink="">
      <xdr:nvSpPr>
        <xdr:cNvPr id="222" name="円/楕円 221"/>
        <xdr:cNvSpPr/>
      </xdr:nvSpPr>
      <xdr:spPr>
        <a:xfrm>
          <a:off x="2286000" y="138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70074</xdr:rowOff>
    </xdr:from>
    <xdr:ext cx="762000" cy="259045"/>
    <xdr:sp macro="" textlink="">
      <xdr:nvSpPr>
        <xdr:cNvPr id="223" name="テキスト ボックス 222"/>
        <xdr:cNvSpPr txBox="1"/>
      </xdr:nvSpPr>
      <xdr:spPr>
        <a:xfrm>
          <a:off x="1955800" y="1395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157276</xdr:rowOff>
    </xdr:from>
    <xdr:to>
      <xdr:col>2</xdr:col>
      <xdr:colOff>127000</xdr:colOff>
      <xdr:row>81</xdr:row>
      <xdr:rowOff>87426</xdr:rowOff>
    </xdr:to>
    <xdr:sp macro="" textlink="">
      <xdr:nvSpPr>
        <xdr:cNvPr id="224" name="円/楕円 223"/>
        <xdr:cNvSpPr/>
      </xdr:nvSpPr>
      <xdr:spPr>
        <a:xfrm>
          <a:off x="1397000" y="138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72203</xdr:rowOff>
    </xdr:from>
    <xdr:ext cx="762000" cy="259045"/>
    <xdr:sp macro="" textlink="">
      <xdr:nvSpPr>
        <xdr:cNvPr id="225" name="テキスト ボックス 224"/>
        <xdr:cNvSpPr txBox="1"/>
      </xdr:nvSpPr>
      <xdr:spPr>
        <a:xfrm>
          <a:off x="1066800" y="1395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ea"/>
              <a:ea typeface="+mn-ea"/>
              <a:cs typeface="+mn-cs"/>
            </a:rPr>
            <a:t>平成</a:t>
          </a:r>
          <a:r>
            <a:rPr lang="en-US" altLang="ja-JP" sz="1300" b="0" i="0" baseline="0">
              <a:solidFill>
                <a:schemeClr val="dk1"/>
              </a:solidFill>
              <a:latin typeface="+mn-ea"/>
              <a:ea typeface="+mn-ea"/>
              <a:cs typeface="+mn-cs"/>
            </a:rPr>
            <a:t>27</a:t>
          </a:r>
          <a:r>
            <a:rPr lang="ja-JP" altLang="ja-JP" sz="1300" b="0" i="0" baseline="0">
              <a:solidFill>
                <a:schemeClr val="dk1"/>
              </a:solidFill>
              <a:latin typeface="+mn-ea"/>
              <a:ea typeface="+mn-ea"/>
              <a:cs typeface="+mn-cs"/>
            </a:rPr>
            <a:t>年</a:t>
          </a:r>
          <a:r>
            <a:rPr lang="en-US" altLang="ja-JP" sz="1300" b="0" i="0" baseline="0">
              <a:solidFill>
                <a:schemeClr val="dk1"/>
              </a:solidFill>
              <a:latin typeface="+mn-ea"/>
              <a:ea typeface="+mn-ea"/>
              <a:cs typeface="+mn-cs"/>
            </a:rPr>
            <a:t>4</a:t>
          </a:r>
          <a:r>
            <a:rPr lang="ja-JP" altLang="ja-JP" sz="1300" b="0" i="0" baseline="0">
              <a:solidFill>
                <a:schemeClr val="dk1"/>
              </a:solidFill>
              <a:latin typeface="+mn-ea"/>
              <a:ea typeface="+mn-ea"/>
              <a:cs typeface="+mn-cs"/>
            </a:rPr>
            <a:t>月より、職員給の見直しと給与制度の総合的見直しを行い、現給保障を</a:t>
          </a:r>
          <a:r>
            <a:rPr lang="en-US" altLang="ja-JP" sz="1300" b="0" i="0" baseline="0">
              <a:solidFill>
                <a:schemeClr val="dk1"/>
              </a:solidFill>
              <a:latin typeface="+mn-ea"/>
              <a:ea typeface="+mn-ea"/>
              <a:cs typeface="+mn-cs"/>
            </a:rPr>
            <a:t>100%</a:t>
          </a:r>
          <a:r>
            <a:rPr lang="ja-JP" altLang="ja-JP" sz="1300" b="0" i="0" baseline="0">
              <a:solidFill>
                <a:schemeClr val="dk1"/>
              </a:solidFill>
              <a:latin typeface="+mn-ea"/>
              <a:ea typeface="+mn-ea"/>
              <a:cs typeface="+mn-cs"/>
            </a:rPr>
            <a:t>とせず上限</a:t>
          </a:r>
          <a:r>
            <a:rPr lang="en-US" altLang="ja-JP" sz="1300" b="0" i="0" baseline="0">
              <a:solidFill>
                <a:schemeClr val="dk1"/>
              </a:solidFill>
              <a:latin typeface="+mn-ea"/>
              <a:ea typeface="+mn-ea"/>
              <a:cs typeface="+mn-cs"/>
            </a:rPr>
            <a:t>50%</a:t>
          </a:r>
          <a:r>
            <a:rPr lang="ja-JP" altLang="ja-JP" sz="1300" b="0" i="0" baseline="0">
              <a:solidFill>
                <a:schemeClr val="dk1"/>
              </a:solidFill>
              <a:latin typeface="+mn-ea"/>
              <a:ea typeface="+mn-ea"/>
              <a:cs typeface="+mn-cs"/>
            </a:rPr>
            <a:t>とし、期間も国の</a:t>
          </a:r>
          <a:r>
            <a:rPr lang="en-US" altLang="ja-JP" sz="1300" b="0" i="0" baseline="0">
              <a:solidFill>
                <a:schemeClr val="dk1"/>
              </a:solidFill>
              <a:latin typeface="+mn-ea"/>
              <a:ea typeface="+mn-ea"/>
              <a:cs typeface="+mn-cs"/>
            </a:rPr>
            <a:t>3</a:t>
          </a:r>
          <a:r>
            <a:rPr lang="ja-JP" altLang="ja-JP" sz="1300" b="0" i="0" baseline="0">
              <a:solidFill>
                <a:schemeClr val="dk1"/>
              </a:solidFill>
              <a:latin typeface="+mn-ea"/>
              <a:ea typeface="+mn-ea"/>
              <a:cs typeface="+mn-cs"/>
            </a:rPr>
            <a:t>年に対し</a:t>
          </a:r>
          <a:r>
            <a:rPr lang="en-US" altLang="ja-JP" sz="1300" b="0" i="0" baseline="0">
              <a:solidFill>
                <a:schemeClr val="dk1"/>
              </a:solidFill>
              <a:latin typeface="+mn-ea"/>
              <a:ea typeface="+mn-ea"/>
              <a:cs typeface="+mn-cs"/>
            </a:rPr>
            <a:t>2</a:t>
          </a:r>
          <a:r>
            <a:rPr lang="ja-JP" altLang="ja-JP" sz="1300" b="0" i="0" baseline="0">
              <a:solidFill>
                <a:schemeClr val="dk1"/>
              </a:solidFill>
              <a:latin typeface="+mn-ea"/>
              <a:ea typeface="+mn-ea"/>
              <a:cs typeface="+mn-cs"/>
            </a:rPr>
            <a:t>年間としている。平成</a:t>
          </a:r>
          <a:r>
            <a:rPr lang="en-US" altLang="ja-JP" sz="1300" b="0" i="0" baseline="0">
              <a:solidFill>
                <a:schemeClr val="dk1"/>
              </a:solidFill>
              <a:latin typeface="+mn-ea"/>
              <a:ea typeface="+mn-ea"/>
              <a:cs typeface="+mn-cs"/>
            </a:rPr>
            <a:t>28</a:t>
          </a:r>
          <a:r>
            <a:rPr lang="ja-JP" altLang="ja-JP" sz="1300" b="0" i="0" baseline="0">
              <a:solidFill>
                <a:schemeClr val="dk1"/>
              </a:solidFill>
              <a:latin typeface="+mn-ea"/>
              <a:ea typeface="+mn-ea"/>
              <a:cs typeface="+mn-cs"/>
            </a:rPr>
            <a:t>年度末で現給保障が終了することから、今後も指数の動向を注視しながら見直しを行うなど、定員管理と併せ総人件費の抑制に努めていく。</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128270</xdr:rowOff>
    </xdr:to>
    <xdr:cxnSp macro="">
      <xdr:nvCxnSpPr>
        <xdr:cNvPr id="259" name="直線コネクタ 258"/>
        <xdr:cNvCxnSpPr/>
      </xdr:nvCxnSpPr>
      <xdr:spPr>
        <a:xfrm>
          <a:off x="16179800" y="146854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85</xdr:row>
      <xdr:rowOff>112184</xdr:rowOff>
    </xdr:to>
    <xdr:cxnSp macro="">
      <xdr:nvCxnSpPr>
        <xdr:cNvPr id="262" name="直線コネクタ 261"/>
        <xdr:cNvCxnSpPr/>
      </xdr:nvCxnSpPr>
      <xdr:spPr>
        <a:xfrm>
          <a:off x="15290800" y="1450043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90</xdr:row>
      <xdr:rowOff>19050</xdr:rowOff>
    </xdr:to>
    <xdr:cxnSp macro="">
      <xdr:nvCxnSpPr>
        <xdr:cNvPr id="265" name="直線コネクタ 264"/>
        <xdr:cNvCxnSpPr/>
      </xdr:nvCxnSpPr>
      <xdr:spPr>
        <a:xfrm flipV="1">
          <a:off x="14401800" y="14500437"/>
          <a:ext cx="889000" cy="9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19050</xdr:rowOff>
    </xdr:from>
    <xdr:to>
      <xdr:col>21</xdr:col>
      <xdr:colOff>0</xdr:colOff>
      <xdr:row>90</xdr:row>
      <xdr:rowOff>35137</xdr:rowOff>
    </xdr:to>
    <xdr:cxnSp macro="">
      <xdr:nvCxnSpPr>
        <xdr:cNvPr id="268" name="直線コネクタ 267"/>
        <xdr:cNvCxnSpPr/>
      </xdr:nvCxnSpPr>
      <xdr:spPr>
        <a:xfrm flipV="1">
          <a:off x="13512800" y="154495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8" name="円/楕円 277"/>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9"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80" name="円/楕円 279"/>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81" name="テキスト ボックス 28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82" name="円/楕円 281"/>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134214</xdr:rowOff>
    </xdr:from>
    <xdr:ext cx="762000" cy="259045"/>
    <xdr:sp macro="" textlink="">
      <xdr:nvSpPr>
        <xdr:cNvPr id="283" name="テキスト ボックス 282"/>
        <xdr:cNvSpPr txBox="1"/>
      </xdr:nvSpPr>
      <xdr:spPr>
        <a:xfrm>
          <a:off x="14909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84" name="円/楕円 283"/>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85" name="テキスト ボックス 28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86" name="円/楕円 285"/>
        <xdr:cNvSpPr/>
      </xdr:nvSpPr>
      <xdr:spPr>
        <a:xfrm>
          <a:off x="13462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87" name="テキスト ボックス 286"/>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88356</xdr:rowOff>
    </xdr:from>
    <xdr:to>
      <xdr:col>24</xdr:col>
      <xdr:colOff>558800</xdr:colOff>
      <xdr:row>61</xdr:row>
      <xdr:rowOff>91803</xdr:rowOff>
    </xdr:to>
    <xdr:cxnSp macro="">
      <xdr:nvCxnSpPr>
        <xdr:cNvPr id="324" name="直線コネクタ 323"/>
        <xdr:cNvCxnSpPr/>
      </xdr:nvCxnSpPr>
      <xdr:spPr>
        <a:xfrm>
          <a:off x="16179800" y="1054680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73418</xdr:rowOff>
    </xdr:from>
    <xdr:to>
      <xdr:col>23</xdr:col>
      <xdr:colOff>406400</xdr:colOff>
      <xdr:row>61</xdr:row>
      <xdr:rowOff>88356</xdr:rowOff>
    </xdr:to>
    <xdr:cxnSp macro="">
      <xdr:nvCxnSpPr>
        <xdr:cNvPr id="327" name="直線コネクタ 326"/>
        <xdr:cNvCxnSpPr/>
      </xdr:nvCxnSpPr>
      <xdr:spPr>
        <a:xfrm>
          <a:off x="15290800" y="1053186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73418</xdr:rowOff>
    </xdr:from>
    <xdr:to>
      <xdr:col>22</xdr:col>
      <xdr:colOff>203200</xdr:colOff>
      <xdr:row>61</xdr:row>
      <xdr:rowOff>82610</xdr:rowOff>
    </xdr:to>
    <xdr:cxnSp macro="">
      <xdr:nvCxnSpPr>
        <xdr:cNvPr id="330" name="直線コネクタ 329"/>
        <xdr:cNvCxnSpPr/>
      </xdr:nvCxnSpPr>
      <xdr:spPr>
        <a:xfrm flipV="1">
          <a:off x="14401800" y="1053186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82610</xdr:rowOff>
    </xdr:from>
    <xdr:to>
      <xdr:col>21</xdr:col>
      <xdr:colOff>0</xdr:colOff>
      <xdr:row>61</xdr:row>
      <xdr:rowOff>83759</xdr:rowOff>
    </xdr:to>
    <xdr:cxnSp macro="">
      <xdr:nvCxnSpPr>
        <xdr:cNvPr id="333" name="直線コネクタ 332"/>
        <xdr:cNvCxnSpPr/>
      </xdr:nvCxnSpPr>
      <xdr:spPr>
        <a:xfrm flipV="1">
          <a:off x="13512800" y="1054106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41003</xdr:rowOff>
    </xdr:from>
    <xdr:to>
      <xdr:col>24</xdr:col>
      <xdr:colOff>609600</xdr:colOff>
      <xdr:row>61</xdr:row>
      <xdr:rowOff>142603</xdr:rowOff>
    </xdr:to>
    <xdr:sp macro="" textlink="">
      <xdr:nvSpPr>
        <xdr:cNvPr id="343" name="円/楕円 342"/>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13080</xdr:rowOff>
    </xdr:from>
    <xdr:ext cx="762000" cy="259045"/>
    <xdr:sp macro="" textlink="">
      <xdr:nvSpPr>
        <xdr:cNvPr id="344" name="定員管理の状況該当値テキスト"/>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37556</xdr:rowOff>
    </xdr:from>
    <xdr:to>
      <xdr:col>23</xdr:col>
      <xdr:colOff>457200</xdr:colOff>
      <xdr:row>61</xdr:row>
      <xdr:rowOff>139156</xdr:rowOff>
    </xdr:to>
    <xdr:sp macro="" textlink="">
      <xdr:nvSpPr>
        <xdr:cNvPr id="345" name="円/楕円 344"/>
        <xdr:cNvSpPr/>
      </xdr:nvSpPr>
      <xdr:spPr>
        <a:xfrm>
          <a:off x="16129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123933</xdr:rowOff>
    </xdr:from>
    <xdr:ext cx="736600" cy="259045"/>
    <xdr:sp macro="" textlink="">
      <xdr:nvSpPr>
        <xdr:cNvPr id="346" name="テキスト ボックス 345"/>
        <xdr:cNvSpPr txBox="1"/>
      </xdr:nvSpPr>
      <xdr:spPr>
        <a:xfrm>
          <a:off x="15798800" y="105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22618</xdr:rowOff>
    </xdr:from>
    <xdr:to>
      <xdr:col>22</xdr:col>
      <xdr:colOff>254000</xdr:colOff>
      <xdr:row>61</xdr:row>
      <xdr:rowOff>124218</xdr:rowOff>
    </xdr:to>
    <xdr:sp macro="" textlink="">
      <xdr:nvSpPr>
        <xdr:cNvPr id="347" name="円/楕円 346"/>
        <xdr:cNvSpPr/>
      </xdr:nvSpPr>
      <xdr:spPr>
        <a:xfrm>
          <a:off x="15240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108995</xdr:rowOff>
    </xdr:from>
    <xdr:ext cx="762000" cy="259045"/>
    <xdr:sp macro="" textlink="">
      <xdr:nvSpPr>
        <xdr:cNvPr id="348" name="テキスト ボックス 34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31810</xdr:rowOff>
    </xdr:from>
    <xdr:to>
      <xdr:col>21</xdr:col>
      <xdr:colOff>50800</xdr:colOff>
      <xdr:row>61</xdr:row>
      <xdr:rowOff>133410</xdr:rowOff>
    </xdr:to>
    <xdr:sp macro="" textlink="">
      <xdr:nvSpPr>
        <xdr:cNvPr id="349" name="円/楕円 348"/>
        <xdr:cNvSpPr/>
      </xdr:nvSpPr>
      <xdr:spPr>
        <a:xfrm>
          <a:off x="14351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118187</xdr:rowOff>
    </xdr:from>
    <xdr:ext cx="762000" cy="259045"/>
    <xdr:sp macro="" textlink="">
      <xdr:nvSpPr>
        <xdr:cNvPr id="350" name="テキスト ボックス 349"/>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32959</xdr:rowOff>
    </xdr:from>
    <xdr:to>
      <xdr:col>19</xdr:col>
      <xdr:colOff>533400</xdr:colOff>
      <xdr:row>61</xdr:row>
      <xdr:rowOff>134559</xdr:rowOff>
    </xdr:to>
    <xdr:sp macro="" textlink="">
      <xdr:nvSpPr>
        <xdr:cNvPr id="351" name="円/楕円 350"/>
        <xdr:cNvSpPr/>
      </xdr:nvSpPr>
      <xdr:spPr>
        <a:xfrm>
          <a:off x="13462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119336</xdr:rowOff>
    </xdr:from>
    <xdr:ext cx="762000" cy="259045"/>
    <xdr:sp macro="" textlink="">
      <xdr:nvSpPr>
        <xdr:cNvPr id="352" name="テキスト ボックス 351"/>
        <xdr:cNvSpPr txBox="1"/>
      </xdr:nvSpPr>
      <xdr:spPr>
        <a:xfrm>
          <a:off x="13131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26</a:t>
          </a:r>
          <a:r>
            <a:rPr kumimoji="1" lang="ja-JP" altLang="ja-JP" sz="1300">
              <a:solidFill>
                <a:schemeClr val="dk1"/>
              </a:solidFill>
              <a:latin typeface="+mn-ea"/>
              <a:ea typeface="+mn-ea"/>
              <a:cs typeface="+mn-cs"/>
            </a:rPr>
            <a:t>年度より</a:t>
          </a:r>
          <a:r>
            <a:rPr kumimoji="1" lang="en-US" altLang="ja-JP" sz="1300">
              <a:solidFill>
                <a:schemeClr val="dk1"/>
              </a:solidFill>
              <a:latin typeface="+mn-ea"/>
              <a:ea typeface="+mn-ea"/>
              <a:cs typeface="+mn-cs"/>
            </a:rPr>
            <a:t>1.0</a:t>
          </a:r>
          <a:r>
            <a:rPr kumimoji="1" lang="ja-JP" altLang="ja-JP" sz="1300">
              <a:solidFill>
                <a:schemeClr val="dk1"/>
              </a:solidFill>
              <a:latin typeface="+mn-ea"/>
              <a:ea typeface="+mn-ea"/>
              <a:cs typeface="+mn-cs"/>
            </a:rPr>
            <a:t>ポイント低くなり、また、類似団体平均を下回っている。今後も地方債の借入にあたっては、交付税算入の面で有利な地方債の活用を基本としながら、普通建設事業の精査により借入額の抑制に努める。</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37374</xdr:rowOff>
    </xdr:from>
    <xdr:to>
      <xdr:col>24</xdr:col>
      <xdr:colOff>558800</xdr:colOff>
      <xdr:row>40</xdr:row>
      <xdr:rowOff>106317</xdr:rowOff>
    </xdr:to>
    <xdr:cxnSp macro="">
      <xdr:nvCxnSpPr>
        <xdr:cNvPr id="387" name="直線コネクタ 386"/>
        <xdr:cNvCxnSpPr/>
      </xdr:nvCxnSpPr>
      <xdr:spPr>
        <a:xfrm flipV="1">
          <a:off x="16179800" y="689537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106317</xdr:rowOff>
    </xdr:from>
    <xdr:to>
      <xdr:col>23</xdr:col>
      <xdr:colOff>406400</xdr:colOff>
      <xdr:row>40</xdr:row>
      <xdr:rowOff>133894</xdr:rowOff>
    </xdr:to>
    <xdr:cxnSp macro="">
      <xdr:nvCxnSpPr>
        <xdr:cNvPr id="390" name="直線コネクタ 389"/>
        <xdr:cNvCxnSpPr/>
      </xdr:nvCxnSpPr>
      <xdr:spPr>
        <a:xfrm flipV="1">
          <a:off x="15290800" y="69643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133894</xdr:rowOff>
    </xdr:from>
    <xdr:to>
      <xdr:col>22</xdr:col>
      <xdr:colOff>203200</xdr:colOff>
      <xdr:row>40</xdr:row>
      <xdr:rowOff>133894</xdr:rowOff>
    </xdr:to>
    <xdr:cxnSp macro="">
      <xdr:nvCxnSpPr>
        <xdr:cNvPr id="393" name="直線コネクタ 392"/>
        <xdr:cNvCxnSpPr/>
      </xdr:nvCxnSpPr>
      <xdr:spPr>
        <a:xfrm>
          <a:off x="14401800" y="6991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133894</xdr:rowOff>
    </xdr:from>
    <xdr:to>
      <xdr:col>21</xdr:col>
      <xdr:colOff>0</xdr:colOff>
      <xdr:row>40</xdr:row>
      <xdr:rowOff>168366</xdr:rowOff>
    </xdr:to>
    <xdr:cxnSp macro="">
      <xdr:nvCxnSpPr>
        <xdr:cNvPr id="396" name="直線コネクタ 395"/>
        <xdr:cNvCxnSpPr/>
      </xdr:nvCxnSpPr>
      <xdr:spPr>
        <a:xfrm flipV="1">
          <a:off x="13512800" y="699189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158024</xdr:rowOff>
    </xdr:from>
    <xdr:to>
      <xdr:col>24</xdr:col>
      <xdr:colOff>609600</xdr:colOff>
      <xdr:row>40</xdr:row>
      <xdr:rowOff>88174</xdr:rowOff>
    </xdr:to>
    <xdr:sp macro="" textlink="">
      <xdr:nvSpPr>
        <xdr:cNvPr id="406" name="円/楕円 405"/>
        <xdr:cNvSpPr/>
      </xdr:nvSpPr>
      <xdr:spPr>
        <a:xfrm>
          <a:off x="169672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3101</xdr:rowOff>
    </xdr:from>
    <xdr:ext cx="762000" cy="259045"/>
    <xdr:sp macro="" textlink="">
      <xdr:nvSpPr>
        <xdr:cNvPr id="407" name="公債費負担の状況該当値テキスト"/>
        <xdr:cNvSpPr txBox="1"/>
      </xdr:nvSpPr>
      <xdr:spPr>
        <a:xfrm>
          <a:off x="17106900" y="66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408" name="円/楕円 407"/>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167294</xdr:rowOff>
    </xdr:from>
    <xdr:ext cx="736600" cy="259045"/>
    <xdr:sp macro="" textlink="">
      <xdr:nvSpPr>
        <xdr:cNvPr id="409" name="テキスト ボックス 408"/>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83094</xdr:rowOff>
    </xdr:from>
    <xdr:to>
      <xdr:col>22</xdr:col>
      <xdr:colOff>254000</xdr:colOff>
      <xdr:row>41</xdr:row>
      <xdr:rowOff>13244</xdr:rowOff>
    </xdr:to>
    <xdr:sp macro="" textlink="">
      <xdr:nvSpPr>
        <xdr:cNvPr id="410" name="円/楕円 409"/>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23421</xdr:rowOff>
    </xdr:from>
    <xdr:ext cx="762000" cy="259045"/>
    <xdr:sp macro="" textlink="">
      <xdr:nvSpPr>
        <xdr:cNvPr id="411" name="テキスト ボックス 410"/>
        <xdr:cNvSpPr txBox="1"/>
      </xdr:nvSpPr>
      <xdr:spPr>
        <a:xfrm>
          <a:off x="14909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83094</xdr:rowOff>
    </xdr:from>
    <xdr:to>
      <xdr:col>21</xdr:col>
      <xdr:colOff>50800</xdr:colOff>
      <xdr:row>41</xdr:row>
      <xdr:rowOff>13244</xdr:rowOff>
    </xdr:to>
    <xdr:sp macro="" textlink="">
      <xdr:nvSpPr>
        <xdr:cNvPr id="412" name="円/楕円 411"/>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23421</xdr:rowOff>
    </xdr:from>
    <xdr:ext cx="762000" cy="259045"/>
    <xdr:sp macro="" textlink="">
      <xdr:nvSpPr>
        <xdr:cNvPr id="413" name="テキスト ボックス 412"/>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117566</xdr:rowOff>
    </xdr:from>
    <xdr:to>
      <xdr:col>19</xdr:col>
      <xdr:colOff>533400</xdr:colOff>
      <xdr:row>41</xdr:row>
      <xdr:rowOff>47716</xdr:rowOff>
    </xdr:to>
    <xdr:sp macro="" textlink="">
      <xdr:nvSpPr>
        <xdr:cNvPr id="414" name="円/楕円 413"/>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57893</xdr:rowOff>
    </xdr:from>
    <xdr:ext cx="762000" cy="259045"/>
    <xdr:sp macro="" textlink="">
      <xdr:nvSpPr>
        <xdr:cNvPr id="415" name="テキスト ボックス 414"/>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平成</a:t>
          </a:r>
          <a:r>
            <a:rPr kumimoji="1" lang="en-US" altLang="ja-JP" sz="1300">
              <a:latin typeface="+mn-ea"/>
              <a:ea typeface="+mn-ea"/>
            </a:rPr>
            <a:t>27</a:t>
          </a:r>
          <a:r>
            <a:rPr kumimoji="1" lang="ja-JP" altLang="en-US" sz="1300">
              <a:latin typeface="+mn-ea"/>
              <a:ea typeface="+mn-ea"/>
            </a:rPr>
            <a:t>年度は将来負担比率が</a:t>
          </a:r>
          <a:r>
            <a:rPr kumimoji="1" lang="en-US" altLang="ja-JP" sz="1300">
              <a:latin typeface="+mn-ea"/>
              <a:ea typeface="+mn-ea"/>
            </a:rPr>
            <a:t>0</a:t>
          </a:r>
          <a:r>
            <a:rPr kumimoji="1" lang="ja-JP" altLang="en-US" sz="1300">
              <a:latin typeface="+mn-ea"/>
              <a:ea typeface="+mn-ea"/>
            </a:rPr>
            <a:t>となった。</a:t>
          </a:r>
          <a:endParaRPr kumimoji="1" lang="en-US" altLang="ja-JP" sz="1300">
            <a:latin typeface="+mn-ea"/>
            <a:ea typeface="+mn-ea"/>
          </a:endParaRPr>
        </a:p>
        <a:p>
          <a:r>
            <a:rPr kumimoji="1" lang="ja-JP" altLang="en-US" sz="1300">
              <a:latin typeface="+mn-ea"/>
              <a:ea typeface="+mn-ea"/>
            </a:rPr>
            <a:t>主な要因としては、平成</a:t>
          </a:r>
          <a:r>
            <a:rPr kumimoji="1" lang="en-US" altLang="ja-JP" sz="1300">
              <a:latin typeface="+mn-ea"/>
              <a:ea typeface="+mn-ea"/>
            </a:rPr>
            <a:t>25</a:t>
          </a:r>
          <a:r>
            <a:rPr kumimoji="1" lang="ja-JP" altLang="en-US" sz="1300">
              <a:latin typeface="+mn-ea"/>
              <a:ea typeface="+mn-ea"/>
            </a:rPr>
            <a:t>年度と平成</a:t>
          </a:r>
          <a:r>
            <a:rPr kumimoji="1" lang="en-US" altLang="ja-JP" sz="1300">
              <a:latin typeface="+mn-ea"/>
              <a:ea typeface="+mn-ea"/>
            </a:rPr>
            <a:t>26</a:t>
          </a:r>
          <a:r>
            <a:rPr kumimoji="1" lang="ja-JP" altLang="en-US" sz="1300">
              <a:latin typeface="+mn-ea"/>
              <a:ea typeface="+mn-ea"/>
            </a:rPr>
            <a:t>年度に実施した繰上償還による地方債現在高の減額、公営企業債等繰入見込額の減、また決算剰余金の財政調整基金への積立による充当可能基金残高の増等が考えられる。</a:t>
          </a:r>
          <a:endParaRPr kumimoji="1" lang="en-US" altLang="ja-JP" sz="1300">
            <a:latin typeface="+mn-ea"/>
            <a:ea typeface="+mn-ea"/>
          </a:endParaRPr>
        </a:p>
        <a:p>
          <a:r>
            <a:rPr kumimoji="1" lang="ja-JP" altLang="en-US" sz="1300">
              <a:latin typeface="+mn-ea"/>
              <a:ea typeface="+mn-ea"/>
            </a:rPr>
            <a:t>今後も公債費等義務的経費の削減を図り、財政の健全化に努める。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145034</xdr:rowOff>
    </xdr:from>
    <xdr:to>
      <xdr:col>23</xdr:col>
      <xdr:colOff>406400</xdr:colOff>
      <xdr:row>14</xdr:row>
      <xdr:rowOff>29083</xdr:rowOff>
    </xdr:to>
    <xdr:cxnSp macro="">
      <xdr:nvCxnSpPr>
        <xdr:cNvPr id="449" name="直線コネクタ 448"/>
        <xdr:cNvCxnSpPr/>
      </xdr:nvCxnSpPr>
      <xdr:spPr>
        <a:xfrm flipV="1">
          <a:off x="15290800" y="23738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29083</xdr:rowOff>
    </xdr:from>
    <xdr:to>
      <xdr:col>22</xdr:col>
      <xdr:colOff>203200</xdr:colOff>
      <xdr:row>14</xdr:row>
      <xdr:rowOff>60452</xdr:rowOff>
    </xdr:to>
    <xdr:cxnSp macro="">
      <xdr:nvCxnSpPr>
        <xdr:cNvPr id="452" name="直線コネクタ 451"/>
        <xdr:cNvCxnSpPr/>
      </xdr:nvCxnSpPr>
      <xdr:spPr>
        <a:xfrm flipV="1">
          <a:off x="14401800" y="242938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60452</xdr:rowOff>
    </xdr:from>
    <xdr:to>
      <xdr:col>21</xdr:col>
      <xdr:colOff>0</xdr:colOff>
      <xdr:row>14</xdr:row>
      <xdr:rowOff>98256</xdr:rowOff>
    </xdr:to>
    <xdr:cxnSp macro="">
      <xdr:nvCxnSpPr>
        <xdr:cNvPr id="455" name="直線コネクタ 454"/>
        <xdr:cNvCxnSpPr/>
      </xdr:nvCxnSpPr>
      <xdr:spPr>
        <a:xfrm flipV="1">
          <a:off x="13512800" y="2460752"/>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8" name="フローチャート : 判断 457"/>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9" name="テキスト ボックス 458"/>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0" name="フローチャート : 判断 459"/>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1" name="テキスト ボックス 460"/>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94234</xdr:rowOff>
    </xdr:from>
    <xdr:to>
      <xdr:col>23</xdr:col>
      <xdr:colOff>457200</xdr:colOff>
      <xdr:row>14</xdr:row>
      <xdr:rowOff>24384</xdr:rowOff>
    </xdr:to>
    <xdr:sp macro="" textlink="">
      <xdr:nvSpPr>
        <xdr:cNvPr id="467" name="円/楕円 466"/>
        <xdr:cNvSpPr/>
      </xdr:nvSpPr>
      <xdr:spPr>
        <a:xfrm>
          <a:off x="16129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34561</xdr:rowOff>
    </xdr:from>
    <xdr:ext cx="736600" cy="259045"/>
    <xdr:sp macro="" textlink="">
      <xdr:nvSpPr>
        <xdr:cNvPr id="468" name="テキスト ボックス 467"/>
        <xdr:cNvSpPr txBox="1"/>
      </xdr:nvSpPr>
      <xdr:spPr>
        <a:xfrm>
          <a:off x="15798800" y="209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149733</xdr:rowOff>
    </xdr:from>
    <xdr:to>
      <xdr:col>22</xdr:col>
      <xdr:colOff>254000</xdr:colOff>
      <xdr:row>14</xdr:row>
      <xdr:rowOff>79883</xdr:rowOff>
    </xdr:to>
    <xdr:sp macro="" textlink="">
      <xdr:nvSpPr>
        <xdr:cNvPr id="469" name="円/楕円 468"/>
        <xdr:cNvSpPr/>
      </xdr:nvSpPr>
      <xdr:spPr>
        <a:xfrm>
          <a:off x="15240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90060</xdr:rowOff>
    </xdr:from>
    <xdr:ext cx="762000" cy="259045"/>
    <xdr:sp macro="" textlink="">
      <xdr:nvSpPr>
        <xdr:cNvPr id="470" name="テキスト ボックス 469"/>
        <xdr:cNvSpPr txBox="1"/>
      </xdr:nvSpPr>
      <xdr:spPr>
        <a:xfrm>
          <a:off x="14909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9652</xdr:rowOff>
    </xdr:from>
    <xdr:to>
      <xdr:col>21</xdr:col>
      <xdr:colOff>50800</xdr:colOff>
      <xdr:row>14</xdr:row>
      <xdr:rowOff>111252</xdr:rowOff>
    </xdr:to>
    <xdr:sp macro="" textlink="">
      <xdr:nvSpPr>
        <xdr:cNvPr id="471" name="円/楕円 470"/>
        <xdr:cNvSpPr/>
      </xdr:nvSpPr>
      <xdr:spPr>
        <a:xfrm>
          <a:off x="143510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121429</xdr:rowOff>
    </xdr:from>
    <xdr:ext cx="762000" cy="259045"/>
    <xdr:sp macro="" textlink="">
      <xdr:nvSpPr>
        <xdr:cNvPr id="472" name="テキスト ボックス 471"/>
        <xdr:cNvSpPr txBox="1"/>
      </xdr:nvSpPr>
      <xdr:spPr>
        <a:xfrm>
          <a:off x="14020800" y="2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47456</xdr:rowOff>
    </xdr:from>
    <xdr:to>
      <xdr:col>19</xdr:col>
      <xdr:colOff>533400</xdr:colOff>
      <xdr:row>14</xdr:row>
      <xdr:rowOff>149056</xdr:rowOff>
    </xdr:to>
    <xdr:sp macro="" textlink="">
      <xdr:nvSpPr>
        <xdr:cNvPr id="473" name="円/楕円 472"/>
        <xdr:cNvSpPr/>
      </xdr:nvSpPr>
      <xdr:spPr>
        <a:xfrm>
          <a:off x="13462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159233</xdr:rowOff>
    </xdr:from>
    <xdr:ext cx="762000" cy="259045"/>
    <xdr:sp macro="" textlink="">
      <xdr:nvSpPr>
        <xdr:cNvPr id="474" name="テキスト ボックス 473"/>
        <xdr:cNvSpPr txBox="1"/>
      </xdr:nvSpPr>
      <xdr:spPr>
        <a:xfrm>
          <a:off x="13131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68,429
68,079
666.03
39,186,245
37,703,856
1,256,894
21,839,512
39,710,221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人件費に係る経常収支比率は</a:t>
          </a:r>
          <a:r>
            <a:rPr kumimoji="1" lang="ja-JP" altLang="en-US" sz="1300">
              <a:solidFill>
                <a:schemeClr val="dk1"/>
              </a:solidFill>
              <a:latin typeface="+mn-ea"/>
              <a:ea typeface="+mn-ea"/>
              <a:cs typeface="+mn-cs"/>
            </a:rPr>
            <a:t>前年度より</a:t>
          </a:r>
          <a:r>
            <a:rPr kumimoji="1" lang="en-US" altLang="ja-JP" sz="1300">
              <a:solidFill>
                <a:schemeClr val="dk1"/>
              </a:solidFill>
              <a:latin typeface="+mn-ea"/>
              <a:ea typeface="+mn-ea"/>
              <a:cs typeface="+mn-cs"/>
            </a:rPr>
            <a:t>0.1</a:t>
          </a:r>
          <a:r>
            <a:rPr kumimoji="1" lang="ja-JP" altLang="en-US" sz="1300">
              <a:solidFill>
                <a:schemeClr val="dk1"/>
              </a:solidFill>
              <a:latin typeface="+mn-ea"/>
              <a:ea typeface="+mn-ea"/>
              <a:cs typeface="+mn-cs"/>
            </a:rPr>
            <a:t>ポイントの減となり</a:t>
          </a:r>
          <a:r>
            <a:rPr kumimoji="1" lang="ja-JP" altLang="ja-JP" sz="1300">
              <a:solidFill>
                <a:schemeClr val="dk1"/>
              </a:solidFill>
              <a:latin typeface="+mn-ea"/>
              <a:ea typeface="+mn-ea"/>
              <a:cs typeface="+mn-cs"/>
            </a:rPr>
            <a:t>、類似団体平均</a:t>
          </a:r>
          <a:r>
            <a:rPr kumimoji="1" lang="ja-JP" altLang="en-US" sz="1300">
              <a:solidFill>
                <a:schemeClr val="dk1"/>
              </a:solidFill>
              <a:latin typeface="+mn-ea"/>
              <a:ea typeface="+mn-ea"/>
              <a:cs typeface="+mn-cs"/>
            </a:rPr>
            <a:t>も</a:t>
          </a:r>
          <a:r>
            <a:rPr kumimoji="1" lang="ja-JP" altLang="ja-JP" sz="1300">
              <a:solidFill>
                <a:schemeClr val="dk1"/>
              </a:solidFill>
              <a:latin typeface="+mn-ea"/>
              <a:ea typeface="+mn-ea"/>
              <a:cs typeface="+mn-cs"/>
            </a:rPr>
            <a:t>下回っている。主な要因は、退職金の</a:t>
          </a:r>
          <a:r>
            <a:rPr kumimoji="1" lang="ja-JP" altLang="en-US" sz="1300">
              <a:solidFill>
                <a:schemeClr val="dk1"/>
              </a:solidFill>
              <a:latin typeface="+mn-ea"/>
              <a:ea typeface="+mn-ea"/>
              <a:cs typeface="+mn-cs"/>
            </a:rPr>
            <a:t>減</a:t>
          </a:r>
          <a:r>
            <a:rPr kumimoji="1" lang="ja-JP" altLang="ja-JP" sz="1300">
              <a:solidFill>
                <a:schemeClr val="dk1"/>
              </a:solidFill>
              <a:latin typeface="+mn-ea"/>
              <a:ea typeface="+mn-ea"/>
              <a:cs typeface="+mn-cs"/>
            </a:rPr>
            <a:t>によるものである。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今後</a:t>
          </a:r>
          <a:r>
            <a:rPr kumimoji="1" lang="ja-JP" altLang="en-US" sz="1300">
              <a:solidFill>
                <a:schemeClr val="dk1"/>
              </a:solidFill>
              <a:latin typeface="+mn-ea"/>
              <a:ea typeface="+mn-ea"/>
              <a:cs typeface="+mn-cs"/>
            </a:rPr>
            <a:t>も</a:t>
          </a:r>
          <a:r>
            <a:rPr kumimoji="1" lang="ja-JP" altLang="ja-JP" sz="1300">
              <a:solidFill>
                <a:schemeClr val="dk1"/>
              </a:solidFill>
              <a:latin typeface="+mn-ea"/>
              <a:ea typeface="+mn-ea"/>
              <a:cs typeface="+mn-cs"/>
            </a:rPr>
            <a:t>計画的な職員採用や組織及び事務事業の見直しにより適正な定員管理に努める。また、施設運営等の指定管理を含めた民間委託を更に推進するなど、行財政改革への取組を通じて人件費の削減に努める。</a:t>
          </a:r>
          <a:endParaRPr kumimoji="1" lang="en-US" altLang="ja-JP" sz="13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88900</xdr:rowOff>
    </xdr:to>
    <xdr:cxnSp macro="">
      <xdr:nvCxnSpPr>
        <xdr:cNvPr id="66" name="直線コネクタ 65"/>
        <xdr:cNvCxnSpPr/>
      </xdr:nvCxnSpPr>
      <xdr:spPr>
        <a:xfrm flipV="1">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88900</xdr:rowOff>
    </xdr:to>
    <xdr:cxnSp macro="">
      <xdr:nvCxnSpPr>
        <xdr:cNvPr id="69" name="直線コネクタ 68"/>
        <xdr:cNvCxnSpPr/>
      </xdr:nvCxnSpPr>
      <xdr:spPr>
        <a:xfrm>
          <a:off x="3098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37</xdr:row>
      <xdr:rowOff>62230</xdr:rowOff>
    </xdr:to>
    <xdr:cxnSp macro="">
      <xdr:nvCxnSpPr>
        <xdr:cNvPr id="72" name="直線コネクタ 71"/>
        <xdr:cNvCxnSpPr/>
      </xdr:nvCxnSpPr>
      <xdr:spPr>
        <a:xfrm flipV="1">
          <a:off x="2209800" y="62077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62230</xdr:rowOff>
    </xdr:to>
    <xdr:cxnSp macro="">
      <xdr:nvCxnSpPr>
        <xdr:cNvPr id="75" name="直線コネクタ 74"/>
        <xdr:cNvCxnSpPr/>
      </xdr:nvCxnSpPr>
      <xdr:spPr>
        <a:xfrm>
          <a:off x="1320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9"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92" name="テキスト ボックス 91"/>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物件費に係る経常収支比率は、前年度より</a:t>
          </a:r>
          <a:r>
            <a:rPr kumimoji="1" lang="en-US" altLang="ja-JP" sz="1300">
              <a:solidFill>
                <a:schemeClr val="dk1"/>
              </a:solidFill>
              <a:latin typeface="+mn-ea"/>
              <a:ea typeface="+mn-ea"/>
              <a:cs typeface="+mn-cs"/>
            </a:rPr>
            <a:t>0.7</a:t>
          </a:r>
          <a:r>
            <a:rPr kumimoji="1" lang="ja-JP" altLang="ja-JP" sz="1300">
              <a:solidFill>
                <a:schemeClr val="dk1"/>
              </a:solidFill>
              <a:latin typeface="+mn-ea"/>
              <a:ea typeface="+mn-ea"/>
              <a:cs typeface="+mn-cs"/>
            </a:rPr>
            <a:t>ポイント増とな</a:t>
          </a:r>
          <a:r>
            <a:rPr kumimoji="1" lang="ja-JP" altLang="en-US" sz="1300">
              <a:solidFill>
                <a:schemeClr val="dk1"/>
              </a:solidFill>
              <a:latin typeface="+mn-ea"/>
              <a:ea typeface="+mn-ea"/>
              <a:cs typeface="+mn-cs"/>
            </a:rPr>
            <a:t>り、依然として類似団体</a:t>
          </a:r>
          <a:r>
            <a:rPr kumimoji="1" lang="ja-JP" altLang="ja-JP" sz="1300">
              <a:solidFill>
                <a:schemeClr val="dk1"/>
              </a:solidFill>
              <a:latin typeface="+mn-ea"/>
              <a:ea typeface="+mn-ea"/>
              <a:cs typeface="+mn-cs"/>
            </a:rPr>
            <a:t>平均より高くなっている。</a:t>
          </a:r>
          <a:r>
            <a:rPr kumimoji="1" lang="ja-JP" altLang="en-US" sz="1300">
              <a:solidFill>
                <a:schemeClr val="dk1"/>
              </a:solidFill>
              <a:latin typeface="+mn-ea"/>
              <a:ea typeface="+mn-ea"/>
              <a:cs typeface="+mn-cs"/>
            </a:rPr>
            <a:t>主な要因は、</a:t>
          </a:r>
          <a:r>
            <a:rPr kumimoji="1" lang="en-US" altLang="ja-JP" sz="1300">
              <a:solidFill>
                <a:schemeClr val="dk1"/>
              </a:solidFill>
              <a:latin typeface="+mn-ea"/>
              <a:ea typeface="+mn-ea"/>
              <a:cs typeface="+mn-cs"/>
            </a:rPr>
            <a:t>4</a:t>
          </a:r>
          <a:r>
            <a:rPr kumimoji="1" lang="ja-JP" altLang="en-US" sz="1300">
              <a:solidFill>
                <a:schemeClr val="dk1"/>
              </a:solidFill>
              <a:latin typeface="+mn-ea"/>
              <a:ea typeface="+mn-ea"/>
              <a:cs typeface="+mn-cs"/>
            </a:rPr>
            <a:t>年毎に実施している小学校教科書改訂に係る事業費の</a:t>
          </a:r>
          <a:r>
            <a:rPr kumimoji="1" lang="ja-JP" altLang="ja-JP" sz="1300">
              <a:solidFill>
                <a:schemeClr val="dk1"/>
              </a:solidFill>
              <a:latin typeface="+mn-ea"/>
              <a:ea typeface="+mn-ea"/>
              <a:cs typeface="+mn-cs"/>
            </a:rPr>
            <a:t>増</a:t>
          </a:r>
          <a:r>
            <a:rPr kumimoji="1" lang="ja-JP" altLang="en-US" sz="1300">
              <a:solidFill>
                <a:schemeClr val="dk1"/>
              </a:solidFill>
              <a:latin typeface="+mn-ea"/>
              <a:ea typeface="+mn-ea"/>
              <a:cs typeface="+mn-cs"/>
            </a:rPr>
            <a:t>等</a:t>
          </a:r>
          <a:r>
            <a:rPr kumimoji="1" lang="ja-JP" altLang="ja-JP" sz="1300">
              <a:solidFill>
                <a:schemeClr val="dk1"/>
              </a:solidFill>
              <a:latin typeface="+mn-ea"/>
              <a:ea typeface="+mn-ea"/>
              <a:cs typeface="+mn-cs"/>
            </a:rPr>
            <a:t>があった。</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今後は、施設の維持管理等に係る委託料などの業務内容の見直しや公共施設等総合管理計画に基づく施設の適正配置を行い、経費節減可能な部分については、積極的な削減に努める。</a:t>
          </a:r>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63500</xdr:rowOff>
    </xdr:to>
    <xdr:cxnSp macro="">
      <xdr:nvCxnSpPr>
        <xdr:cNvPr id="127" name="直線コネクタ 126"/>
        <xdr:cNvCxnSpPr/>
      </xdr:nvCxnSpPr>
      <xdr:spPr>
        <a:xfrm>
          <a:off x="15671800" y="3060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146050</xdr:rowOff>
    </xdr:to>
    <xdr:cxnSp macro="">
      <xdr:nvCxnSpPr>
        <xdr:cNvPr id="130" name="直線コネクタ 129"/>
        <xdr:cNvCxnSpPr/>
      </xdr:nvCxnSpPr>
      <xdr:spPr>
        <a:xfrm>
          <a:off x="14782800" y="294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82550</xdr:rowOff>
    </xdr:to>
    <xdr:cxnSp macro="">
      <xdr:nvCxnSpPr>
        <xdr:cNvPr id="133" name="直線コネクタ 132"/>
        <xdr:cNvCxnSpPr/>
      </xdr:nvCxnSpPr>
      <xdr:spPr>
        <a:xfrm flipV="1">
          <a:off x="13893800" y="294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82550</xdr:rowOff>
    </xdr:from>
    <xdr:to>
      <xdr:col>20</xdr:col>
      <xdr:colOff>158750</xdr:colOff>
      <xdr:row>17</xdr:row>
      <xdr:rowOff>95250</xdr:rowOff>
    </xdr:to>
    <xdr:cxnSp macro="">
      <xdr:nvCxnSpPr>
        <xdr:cNvPr id="136" name="直線コネクタ 135"/>
        <xdr:cNvCxnSpPr/>
      </xdr:nvCxnSpPr>
      <xdr:spPr>
        <a:xfrm flipV="1">
          <a:off x="13004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12700</xdr:rowOff>
    </xdr:from>
    <xdr:to>
      <xdr:col>24</xdr:col>
      <xdr:colOff>82550</xdr:colOff>
      <xdr:row>18</xdr:row>
      <xdr:rowOff>114300</xdr:rowOff>
    </xdr:to>
    <xdr:sp macro="" textlink="">
      <xdr:nvSpPr>
        <xdr:cNvPr id="146" name="円/楕円 145"/>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156227</xdr:rowOff>
    </xdr:from>
    <xdr:ext cx="762000" cy="259045"/>
    <xdr:sp macro="" textlink="">
      <xdr:nvSpPr>
        <xdr:cNvPr id="147"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50" name="円/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2" name="円/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118127</xdr:rowOff>
    </xdr:from>
    <xdr:ext cx="762000" cy="259045"/>
    <xdr:sp macro="" textlink="">
      <xdr:nvSpPr>
        <xdr:cNvPr id="153" name="テキスト ボックス 152"/>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扶助費に係る経常収支比率は前年度より</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ポイントの</a:t>
          </a:r>
          <a:r>
            <a:rPr kumimoji="1" lang="ja-JP" altLang="en-US" sz="1300">
              <a:solidFill>
                <a:schemeClr val="dk1"/>
              </a:solidFill>
              <a:latin typeface="+mn-ea"/>
              <a:ea typeface="+mn-ea"/>
              <a:cs typeface="+mn-cs"/>
            </a:rPr>
            <a:t>増</a:t>
          </a:r>
          <a:r>
            <a:rPr kumimoji="1" lang="ja-JP" altLang="ja-JP" sz="1300">
              <a:solidFill>
                <a:schemeClr val="dk1"/>
              </a:solidFill>
              <a:latin typeface="+mn-ea"/>
              <a:ea typeface="+mn-ea"/>
              <a:cs typeface="+mn-cs"/>
            </a:rPr>
            <a:t>とな</a:t>
          </a:r>
          <a:r>
            <a:rPr kumimoji="1" lang="ja-JP" altLang="en-US" sz="1300">
              <a:solidFill>
                <a:schemeClr val="dk1"/>
              </a:solidFill>
              <a:latin typeface="+mn-ea"/>
              <a:ea typeface="+mn-ea"/>
              <a:cs typeface="+mn-cs"/>
            </a:rPr>
            <a:t>り、</a:t>
          </a:r>
          <a:r>
            <a:rPr kumimoji="1" lang="ja-JP" altLang="ja-JP" sz="1300">
              <a:solidFill>
                <a:schemeClr val="dk1"/>
              </a:solidFill>
              <a:latin typeface="+mn-ea"/>
              <a:ea typeface="+mn-ea"/>
              <a:cs typeface="+mn-cs"/>
            </a:rPr>
            <a:t>類似団体平均を</a:t>
          </a:r>
          <a:r>
            <a:rPr kumimoji="1" lang="ja-JP" altLang="en-US" sz="1300">
              <a:solidFill>
                <a:schemeClr val="dk1"/>
              </a:solidFill>
              <a:latin typeface="+mn-ea"/>
              <a:ea typeface="+mn-ea"/>
              <a:cs typeface="+mn-cs"/>
            </a:rPr>
            <a:t>上回る結果となった。</a:t>
          </a:r>
          <a:r>
            <a:rPr kumimoji="1" lang="ja-JP" altLang="ja-JP" sz="1300">
              <a:solidFill>
                <a:schemeClr val="dk1"/>
              </a:solidFill>
              <a:latin typeface="+mn-ea"/>
              <a:ea typeface="+mn-ea"/>
              <a:cs typeface="+mn-cs"/>
            </a:rPr>
            <a:t>主な要因は</a:t>
          </a:r>
          <a:r>
            <a:rPr kumimoji="1" lang="ja-JP" altLang="en-US" sz="1300">
              <a:solidFill>
                <a:schemeClr val="dk1"/>
              </a:solidFill>
              <a:latin typeface="+mn-ea"/>
              <a:ea typeface="+mn-ea"/>
              <a:cs typeface="+mn-cs"/>
            </a:rPr>
            <a:t>、</a:t>
          </a:r>
          <a:r>
            <a:rPr kumimoji="1" lang="ja-JP" altLang="ja-JP" sz="1300">
              <a:solidFill>
                <a:schemeClr val="dk1"/>
              </a:solidFill>
              <a:latin typeface="+mn-ea"/>
              <a:ea typeface="+mn-ea"/>
              <a:cs typeface="+mn-cs"/>
            </a:rPr>
            <a:t>生活保護費や児童手当給付費</a:t>
          </a:r>
          <a:r>
            <a:rPr kumimoji="1" lang="ja-JP" altLang="en-US" sz="1300">
              <a:solidFill>
                <a:schemeClr val="dk1"/>
              </a:solidFill>
              <a:latin typeface="+mn-ea"/>
              <a:ea typeface="+mn-ea"/>
              <a:cs typeface="+mn-cs"/>
            </a:rPr>
            <a:t>の</a:t>
          </a:r>
          <a:r>
            <a:rPr kumimoji="1" lang="ja-JP" altLang="ja-JP" sz="1300">
              <a:solidFill>
                <a:schemeClr val="dk1"/>
              </a:solidFill>
              <a:latin typeface="+mn-ea"/>
              <a:ea typeface="+mn-ea"/>
              <a:cs typeface="+mn-cs"/>
            </a:rPr>
            <a:t>減</a:t>
          </a:r>
          <a:r>
            <a:rPr kumimoji="1" lang="ja-JP" altLang="en-US" sz="1300">
              <a:solidFill>
                <a:schemeClr val="dk1"/>
              </a:solidFill>
              <a:latin typeface="+mn-ea"/>
              <a:ea typeface="+mn-ea"/>
              <a:cs typeface="+mn-cs"/>
            </a:rPr>
            <a:t>があるものの、子ども子育て支援給付費や障害福祉関係給付費が大幅に増額</a:t>
          </a:r>
          <a:r>
            <a:rPr kumimoji="1" lang="ja-JP" altLang="ja-JP" sz="1300">
              <a:solidFill>
                <a:schemeClr val="dk1"/>
              </a:solidFill>
              <a:latin typeface="+mn-ea"/>
              <a:ea typeface="+mn-ea"/>
              <a:cs typeface="+mn-cs"/>
            </a:rPr>
            <a:t>となっている</a:t>
          </a:r>
          <a:r>
            <a:rPr kumimoji="1" lang="ja-JP" altLang="en-US" sz="1300">
              <a:solidFill>
                <a:schemeClr val="dk1"/>
              </a:solidFill>
              <a:latin typeface="+mn-ea"/>
              <a:ea typeface="+mn-ea"/>
              <a:cs typeface="+mn-cs"/>
            </a:rPr>
            <a:t>。</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今後</a:t>
          </a:r>
          <a:r>
            <a:rPr kumimoji="1" lang="ja-JP" altLang="en-US" sz="1300">
              <a:solidFill>
                <a:schemeClr val="dk1"/>
              </a:solidFill>
              <a:latin typeface="+mn-ea"/>
              <a:ea typeface="+mn-ea"/>
              <a:cs typeface="+mn-cs"/>
            </a:rPr>
            <a:t>も</a:t>
          </a:r>
          <a:r>
            <a:rPr kumimoji="1" lang="ja-JP" altLang="ja-JP" sz="1300">
              <a:solidFill>
                <a:schemeClr val="dk1"/>
              </a:solidFill>
              <a:latin typeface="+mn-ea"/>
              <a:ea typeface="+mn-ea"/>
              <a:cs typeface="+mn-cs"/>
            </a:rPr>
            <a:t>障害福祉関係の扶助費の増が見込まれるが、児童数の</a:t>
          </a:r>
          <a:r>
            <a:rPr kumimoji="1" lang="ja-JP" altLang="en-US" sz="1300">
              <a:solidFill>
                <a:schemeClr val="dk1"/>
              </a:solidFill>
              <a:latin typeface="+mn-ea"/>
              <a:ea typeface="+mn-ea"/>
              <a:cs typeface="+mn-cs"/>
            </a:rPr>
            <a:t>減少</a:t>
          </a:r>
          <a:r>
            <a:rPr kumimoji="1" lang="ja-JP" altLang="ja-JP" sz="1300">
              <a:solidFill>
                <a:schemeClr val="dk1"/>
              </a:solidFill>
              <a:latin typeface="+mn-ea"/>
              <a:ea typeface="+mn-ea"/>
              <a:cs typeface="+mn-cs"/>
            </a:rPr>
            <a:t>による給付費の減</a:t>
          </a:r>
          <a:r>
            <a:rPr kumimoji="1" lang="ja-JP" altLang="en-US" sz="1300">
              <a:solidFill>
                <a:schemeClr val="dk1"/>
              </a:solidFill>
              <a:latin typeface="+mn-ea"/>
              <a:ea typeface="+mn-ea"/>
              <a:cs typeface="+mn-cs"/>
            </a:rPr>
            <a:t>等</a:t>
          </a:r>
          <a:r>
            <a:rPr kumimoji="1" lang="ja-JP" altLang="ja-JP" sz="1300">
              <a:solidFill>
                <a:schemeClr val="dk1"/>
              </a:solidFill>
              <a:latin typeface="+mn-ea"/>
              <a:ea typeface="+mn-ea"/>
              <a:cs typeface="+mn-cs"/>
            </a:rPr>
            <a:t>により、扶助費は減少傾向にあると見込まれる。</a:t>
          </a:r>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118835</xdr:rowOff>
    </xdr:to>
    <xdr:cxnSp macro="">
      <xdr:nvCxnSpPr>
        <xdr:cNvPr id="190" name="直線コネクタ 189"/>
        <xdr:cNvCxnSpPr/>
      </xdr:nvCxnSpPr>
      <xdr:spPr>
        <a:xfrm>
          <a:off x="3987800" y="9407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54</xdr:row>
      <xdr:rowOff>159657</xdr:rowOff>
    </xdr:to>
    <xdr:cxnSp macro="">
      <xdr:nvCxnSpPr>
        <xdr:cNvPr id="193" name="直線コネクタ 192"/>
        <xdr:cNvCxnSpPr/>
      </xdr:nvCxnSpPr>
      <xdr:spPr>
        <a:xfrm flipV="1">
          <a:off x="3098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159657</xdr:rowOff>
    </xdr:to>
    <xdr:cxnSp macro="">
      <xdr:nvCxnSpPr>
        <xdr:cNvPr id="196" name="直線コネクタ 195"/>
        <xdr:cNvCxnSpPr/>
      </xdr:nvCxnSpPr>
      <xdr:spPr>
        <a:xfrm>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137885</xdr:rowOff>
    </xdr:to>
    <xdr:cxnSp macro="">
      <xdr:nvCxnSpPr>
        <xdr:cNvPr id="199" name="直線コネクタ 198"/>
        <xdr:cNvCxnSpPr/>
      </xdr:nvCxnSpPr>
      <xdr:spPr>
        <a:xfrm>
          <a:off x="1320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10"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1" name="円/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5" name="円/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18" name="テキスト ボックス 217"/>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その他に係る経常収支比率は、前年度より</a:t>
          </a:r>
          <a:r>
            <a:rPr kumimoji="1" lang="en-US" altLang="ja-JP" sz="1300">
              <a:solidFill>
                <a:schemeClr val="dk1"/>
              </a:solidFill>
              <a:latin typeface="+mn-ea"/>
              <a:ea typeface="+mn-ea"/>
              <a:cs typeface="+mn-cs"/>
            </a:rPr>
            <a:t>0.3</a:t>
          </a:r>
          <a:r>
            <a:rPr kumimoji="1" lang="ja-JP" altLang="ja-JP" sz="1300">
              <a:solidFill>
                <a:schemeClr val="dk1"/>
              </a:solidFill>
              <a:latin typeface="+mn-ea"/>
              <a:ea typeface="+mn-ea"/>
              <a:cs typeface="+mn-cs"/>
            </a:rPr>
            <a:t>ポイント増となり、類似団体平均より</a:t>
          </a:r>
          <a:r>
            <a:rPr kumimoji="1" lang="ja-JP" altLang="en-US" sz="1300">
              <a:solidFill>
                <a:schemeClr val="dk1"/>
              </a:solidFill>
              <a:latin typeface="+mn-ea"/>
              <a:ea typeface="+mn-ea"/>
              <a:cs typeface="+mn-cs"/>
            </a:rPr>
            <a:t>は</a:t>
          </a:r>
          <a:r>
            <a:rPr kumimoji="1" lang="en-US" altLang="ja-JP" sz="1300">
              <a:solidFill>
                <a:schemeClr val="dk1"/>
              </a:solidFill>
              <a:latin typeface="+mn-ea"/>
              <a:ea typeface="+mn-ea"/>
              <a:cs typeface="+mn-cs"/>
            </a:rPr>
            <a:t>0.1</a:t>
          </a:r>
          <a:r>
            <a:rPr kumimoji="1" lang="ja-JP" altLang="en-US" sz="1300">
              <a:solidFill>
                <a:schemeClr val="dk1"/>
              </a:solidFill>
              <a:latin typeface="+mn-ea"/>
              <a:ea typeface="+mn-ea"/>
              <a:cs typeface="+mn-cs"/>
            </a:rPr>
            <a:t>ポイント低く</a:t>
          </a:r>
          <a:r>
            <a:rPr kumimoji="1" lang="ja-JP" altLang="ja-JP" sz="1300">
              <a:solidFill>
                <a:schemeClr val="dk1"/>
              </a:solidFill>
              <a:latin typeface="+mn-ea"/>
              <a:ea typeface="+mn-ea"/>
              <a:cs typeface="+mn-cs"/>
            </a:rPr>
            <a:t>なっている</a:t>
          </a:r>
          <a:r>
            <a:rPr kumimoji="1" lang="ja-JP" altLang="en-US" sz="1300">
              <a:solidFill>
                <a:schemeClr val="dk1"/>
              </a:solidFill>
              <a:latin typeface="+mn-ea"/>
              <a:ea typeface="+mn-ea"/>
              <a:cs typeface="+mn-cs"/>
            </a:rPr>
            <a:t>が、</a:t>
          </a:r>
          <a:r>
            <a:rPr kumimoji="1" lang="ja-JP" altLang="ja-JP" sz="1300">
              <a:solidFill>
                <a:schemeClr val="dk1"/>
              </a:solidFill>
              <a:latin typeface="+mn-ea"/>
              <a:ea typeface="+mn-ea"/>
              <a:cs typeface="+mn-cs"/>
            </a:rPr>
            <a:t>特別会計への繰出金が依然として高い数値であ</a:t>
          </a:r>
          <a:r>
            <a:rPr kumimoji="1" lang="ja-JP" altLang="en-US" sz="1300">
              <a:solidFill>
                <a:schemeClr val="dk1"/>
              </a:solidFill>
              <a:latin typeface="+mn-ea"/>
              <a:ea typeface="+mn-ea"/>
              <a:cs typeface="+mn-cs"/>
            </a:rPr>
            <a:t>り、年々増加傾向にある。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今後は、特別会計の財政健全化を進めることにより繰出金の抑制に努める。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77470</xdr:rowOff>
    </xdr:to>
    <xdr:cxnSp macro="">
      <xdr:nvCxnSpPr>
        <xdr:cNvPr id="251" name="直線コネクタ 250"/>
        <xdr:cNvCxnSpPr/>
      </xdr:nvCxnSpPr>
      <xdr:spPr>
        <a:xfrm>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54610</xdr:rowOff>
    </xdr:to>
    <xdr:cxnSp macro="">
      <xdr:nvCxnSpPr>
        <xdr:cNvPr id="254" name="直線コネクタ 253"/>
        <xdr:cNvCxnSpPr/>
      </xdr:nvCxnSpPr>
      <xdr:spPr>
        <a:xfrm>
          <a:off x="14782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54610</xdr:rowOff>
    </xdr:to>
    <xdr:cxnSp macro="">
      <xdr:nvCxnSpPr>
        <xdr:cNvPr id="257" name="直線コネクタ 256"/>
        <xdr:cNvCxnSpPr/>
      </xdr:nvCxnSpPr>
      <xdr:spPr>
        <a:xfrm flipV="1">
          <a:off x="13893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54610</xdr:rowOff>
    </xdr:to>
    <xdr:cxnSp macro="">
      <xdr:nvCxnSpPr>
        <xdr:cNvPr id="260" name="直線コネクタ 259"/>
        <xdr:cNvCxnSpPr/>
      </xdr:nvCxnSpPr>
      <xdr:spPr>
        <a:xfrm>
          <a:off x="13004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43197</xdr:rowOff>
    </xdr:from>
    <xdr:ext cx="762000" cy="259045"/>
    <xdr:sp macro="" textlink="">
      <xdr:nvSpPr>
        <xdr:cNvPr id="271" name="その他該当値テキスト"/>
        <xdr:cNvSpPr txBox="1"/>
      </xdr:nvSpPr>
      <xdr:spPr>
        <a:xfrm>
          <a:off x="165989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6" name="円/楕円 275"/>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7" name="テキスト ボックス 276"/>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8" name="円/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補助費等に係る経常収支比率は、前年度より</a:t>
          </a:r>
          <a:r>
            <a:rPr kumimoji="1" lang="en-US" altLang="ja-JP" sz="1300">
              <a:solidFill>
                <a:schemeClr val="dk1"/>
              </a:solidFill>
              <a:latin typeface="+mn-ea"/>
              <a:ea typeface="+mn-ea"/>
              <a:cs typeface="+mn-cs"/>
            </a:rPr>
            <a:t>0.4</a:t>
          </a:r>
          <a:r>
            <a:rPr kumimoji="1" lang="ja-JP" altLang="ja-JP" sz="1300">
              <a:solidFill>
                <a:schemeClr val="dk1"/>
              </a:solidFill>
              <a:latin typeface="+mn-ea"/>
              <a:ea typeface="+mn-ea"/>
              <a:cs typeface="+mn-cs"/>
            </a:rPr>
            <a:t>ポイント減となり、類似団体より低くなっている。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今後も、補助金を交付するのが適当な事業を行っているかを精査し、補助率や補助限度額の見直し等を行い、補助金の適正化に努める。</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113284</xdr:rowOff>
    </xdr:from>
    <xdr:to>
      <xdr:col>24</xdr:col>
      <xdr:colOff>31750</xdr:colOff>
      <xdr:row>34</xdr:row>
      <xdr:rowOff>131572</xdr:rowOff>
    </xdr:to>
    <xdr:cxnSp macro="">
      <xdr:nvCxnSpPr>
        <xdr:cNvPr id="309" name="直線コネクタ 308"/>
        <xdr:cNvCxnSpPr/>
      </xdr:nvCxnSpPr>
      <xdr:spPr>
        <a:xfrm flipV="1">
          <a:off x="15671800" y="59425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136144</xdr:rowOff>
    </xdr:to>
    <xdr:cxnSp macro="">
      <xdr:nvCxnSpPr>
        <xdr:cNvPr id="312" name="直線コネクタ 311"/>
        <xdr:cNvCxnSpPr/>
      </xdr:nvCxnSpPr>
      <xdr:spPr>
        <a:xfrm flipV="1">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34</xdr:row>
      <xdr:rowOff>154432</xdr:rowOff>
    </xdr:to>
    <xdr:cxnSp macro="">
      <xdr:nvCxnSpPr>
        <xdr:cNvPr id="315" name="直線コネクタ 314"/>
        <xdr:cNvCxnSpPr/>
      </xdr:nvCxnSpPr>
      <xdr:spPr>
        <a:xfrm flipV="1">
          <a:off x="13893800" y="5965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154432</xdr:rowOff>
    </xdr:to>
    <xdr:cxnSp macro="">
      <xdr:nvCxnSpPr>
        <xdr:cNvPr id="318" name="直線コネクタ 317"/>
        <xdr:cNvCxnSpPr/>
      </xdr:nvCxnSpPr>
      <xdr:spPr>
        <a:xfrm>
          <a:off x="13004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28" name="円/楕円 327"/>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79011</xdr:rowOff>
    </xdr:from>
    <xdr:ext cx="762000" cy="259045"/>
    <xdr:sp macro="" textlink="">
      <xdr:nvSpPr>
        <xdr:cNvPr id="329" name="補助費等該当値テキスト"/>
        <xdr:cNvSpPr txBox="1"/>
      </xdr:nvSpPr>
      <xdr:spPr>
        <a:xfrm>
          <a:off x="16598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30" name="円/楕円 329"/>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31" name="テキスト ボックス 330"/>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32" name="円/楕円 331"/>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33" name="テキスト ボックス 332"/>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103632</xdr:rowOff>
    </xdr:from>
    <xdr:to>
      <xdr:col>20</xdr:col>
      <xdr:colOff>209550</xdr:colOff>
      <xdr:row>35</xdr:row>
      <xdr:rowOff>33782</xdr:rowOff>
    </xdr:to>
    <xdr:sp macro="" textlink="">
      <xdr:nvSpPr>
        <xdr:cNvPr id="334" name="円/楕円 333"/>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43959</xdr:rowOff>
    </xdr:from>
    <xdr:ext cx="762000" cy="259045"/>
    <xdr:sp macro="" textlink="">
      <xdr:nvSpPr>
        <xdr:cNvPr id="335" name="テキスト ボックス 334"/>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36" name="円/楕円 335"/>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37" name="テキスト ボックス 336"/>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公債費に係る経常収支比率は、</a:t>
          </a:r>
          <a:r>
            <a:rPr kumimoji="1" lang="ja-JP" altLang="en-US" sz="1300">
              <a:solidFill>
                <a:schemeClr val="dk1"/>
              </a:solidFill>
              <a:latin typeface="+mn-ea"/>
              <a:ea typeface="+mn-ea"/>
              <a:cs typeface="+mn-cs"/>
            </a:rPr>
            <a:t>依然として</a:t>
          </a:r>
          <a:r>
            <a:rPr kumimoji="1" lang="ja-JP" altLang="ja-JP" sz="1300">
              <a:solidFill>
                <a:schemeClr val="dk1"/>
              </a:solidFill>
              <a:latin typeface="+mn-ea"/>
              <a:ea typeface="+mn-ea"/>
              <a:cs typeface="+mn-cs"/>
            </a:rPr>
            <a:t>類似団体平均より高い</a:t>
          </a:r>
          <a:r>
            <a:rPr kumimoji="1" lang="ja-JP" altLang="en-US" sz="1300">
              <a:solidFill>
                <a:schemeClr val="dk1"/>
              </a:solidFill>
              <a:latin typeface="+mn-ea"/>
              <a:ea typeface="+mn-ea"/>
              <a:cs typeface="+mn-cs"/>
            </a:rPr>
            <a:t>ものの、</a:t>
          </a:r>
          <a:r>
            <a:rPr kumimoji="1" lang="ja-JP" altLang="ja-JP" sz="1300">
              <a:solidFill>
                <a:schemeClr val="dk1"/>
              </a:solidFill>
              <a:latin typeface="+mn-ea"/>
              <a:ea typeface="+mn-ea"/>
              <a:cs typeface="+mn-cs"/>
            </a:rPr>
            <a:t>前年度</a:t>
          </a:r>
          <a:r>
            <a:rPr kumimoji="1" lang="ja-JP" altLang="en-US" sz="1300">
              <a:solidFill>
                <a:schemeClr val="dk1"/>
              </a:solidFill>
              <a:latin typeface="+mn-ea"/>
              <a:ea typeface="+mn-ea"/>
              <a:cs typeface="+mn-cs"/>
            </a:rPr>
            <a:t>比は</a:t>
          </a:r>
          <a:r>
            <a:rPr kumimoji="1" lang="en-US" altLang="ja-JP" sz="1300">
              <a:solidFill>
                <a:schemeClr val="dk1"/>
              </a:solidFill>
              <a:latin typeface="+mn-ea"/>
              <a:ea typeface="+mn-ea"/>
              <a:cs typeface="+mn-cs"/>
            </a:rPr>
            <a:t>1.6</a:t>
          </a:r>
          <a:r>
            <a:rPr kumimoji="1" lang="ja-JP" altLang="en-US" sz="1300">
              <a:solidFill>
                <a:schemeClr val="dk1"/>
              </a:solidFill>
              <a:latin typeface="+mn-ea"/>
              <a:ea typeface="+mn-ea"/>
              <a:cs typeface="+mn-cs"/>
            </a:rPr>
            <a:t>ポイントの減となっている。主な</a:t>
          </a:r>
          <a:r>
            <a:rPr kumimoji="1" lang="ja-JP" altLang="ja-JP" sz="1300">
              <a:solidFill>
                <a:schemeClr val="dk1"/>
              </a:solidFill>
              <a:latin typeface="+mn-ea"/>
              <a:ea typeface="+mn-ea"/>
              <a:cs typeface="+mn-cs"/>
            </a:rPr>
            <a:t>要因は、</a:t>
          </a:r>
          <a:r>
            <a:rPr kumimoji="1" lang="ja-JP" altLang="en-US" sz="1300">
              <a:solidFill>
                <a:schemeClr val="dk1"/>
              </a:solidFill>
              <a:latin typeface="+mn-ea"/>
              <a:ea typeface="+mn-ea"/>
              <a:cs typeface="+mn-cs"/>
            </a:rPr>
            <a:t>繰上償還による公債費の減額があり、若干は改善されたが、依然として経常一般財源に占める割合は高いものである。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今後</a:t>
          </a:r>
          <a:r>
            <a:rPr kumimoji="1" lang="ja-JP" altLang="ja-JP" sz="1300">
              <a:solidFill>
                <a:schemeClr val="dk1"/>
              </a:solidFill>
              <a:latin typeface="+mn-ea"/>
              <a:ea typeface="+mn-ea"/>
              <a:cs typeface="+mn-cs"/>
            </a:rPr>
            <a:t>も地方債の借入にあたっては、交付税算入の面で有利な地方債の活用を基本としながら、普通建設事業の精査により借入額の抑制に努める。</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80</xdr:row>
      <xdr:rowOff>30987</xdr:rowOff>
    </xdr:to>
    <xdr:cxnSp macro="">
      <xdr:nvCxnSpPr>
        <xdr:cNvPr id="368" name="直線コネクタ 367"/>
        <xdr:cNvCxnSpPr/>
      </xdr:nvCxnSpPr>
      <xdr:spPr>
        <a:xfrm flipV="1">
          <a:off x="3987800" y="13600685"/>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30987</xdr:rowOff>
    </xdr:from>
    <xdr:to>
      <xdr:col>5</xdr:col>
      <xdr:colOff>549275</xdr:colOff>
      <xdr:row>80</xdr:row>
      <xdr:rowOff>30987</xdr:rowOff>
    </xdr:to>
    <xdr:cxnSp macro="">
      <xdr:nvCxnSpPr>
        <xdr:cNvPr id="371" name="直線コネクタ 370"/>
        <xdr:cNvCxnSpPr/>
      </xdr:nvCxnSpPr>
      <xdr:spPr>
        <a:xfrm>
          <a:off x="3098800" y="13746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80</xdr:row>
      <xdr:rowOff>30987</xdr:rowOff>
    </xdr:to>
    <xdr:cxnSp macro="">
      <xdr:nvCxnSpPr>
        <xdr:cNvPr id="374" name="直線コネクタ 373"/>
        <xdr:cNvCxnSpPr/>
      </xdr:nvCxnSpPr>
      <xdr:spPr>
        <a:xfrm>
          <a:off x="2209800" y="137104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147574</xdr:rowOff>
    </xdr:from>
    <xdr:to>
      <xdr:col>3</xdr:col>
      <xdr:colOff>142875</xdr:colOff>
      <xdr:row>79</xdr:row>
      <xdr:rowOff>165863</xdr:rowOff>
    </xdr:to>
    <xdr:cxnSp macro="">
      <xdr:nvCxnSpPr>
        <xdr:cNvPr id="377" name="直線コネクタ 376"/>
        <xdr:cNvCxnSpPr/>
      </xdr:nvCxnSpPr>
      <xdr:spPr>
        <a:xfrm>
          <a:off x="1320800" y="136921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87" name="円/楕円 386"/>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88"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151637</xdr:rowOff>
    </xdr:from>
    <xdr:to>
      <xdr:col>5</xdr:col>
      <xdr:colOff>600075</xdr:colOff>
      <xdr:row>80</xdr:row>
      <xdr:rowOff>81787</xdr:rowOff>
    </xdr:to>
    <xdr:sp macro="" textlink="">
      <xdr:nvSpPr>
        <xdr:cNvPr id="389" name="円/楕円 388"/>
        <xdr:cNvSpPr/>
      </xdr:nvSpPr>
      <xdr:spPr>
        <a:xfrm>
          <a:off x="3937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66564</xdr:rowOff>
    </xdr:from>
    <xdr:ext cx="736600" cy="259045"/>
    <xdr:sp macro="" textlink="">
      <xdr:nvSpPr>
        <xdr:cNvPr id="390" name="テキスト ボックス 389"/>
        <xdr:cNvSpPr txBox="1"/>
      </xdr:nvSpPr>
      <xdr:spPr>
        <a:xfrm>
          <a:off x="3606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151637</xdr:rowOff>
    </xdr:from>
    <xdr:to>
      <xdr:col>4</xdr:col>
      <xdr:colOff>396875</xdr:colOff>
      <xdr:row>80</xdr:row>
      <xdr:rowOff>81787</xdr:rowOff>
    </xdr:to>
    <xdr:sp macro="" textlink="">
      <xdr:nvSpPr>
        <xdr:cNvPr id="391" name="円/楕円 390"/>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66564</xdr:rowOff>
    </xdr:from>
    <xdr:ext cx="762000" cy="259045"/>
    <xdr:sp macro="" textlink="">
      <xdr:nvSpPr>
        <xdr:cNvPr id="392" name="テキスト ボックス 391"/>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115063</xdr:rowOff>
    </xdr:from>
    <xdr:to>
      <xdr:col>3</xdr:col>
      <xdr:colOff>193675</xdr:colOff>
      <xdr:row>80</xdr:row>
      <xdr:rowOff>45213</xdr:rowOff>
    </xdr:to>
    <xdr:sp macro="" textlink="">
      <xdr:nvSpPr>
        <xdr:cNvPr id="393" name="円/楕円 392"/>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29990</xdr:rowOff>
    </xdr:from>
    <xdr:ext cx="762000" cy="259045"/>
    <xdr:sp macro="" textlink="">
      <xdr:nvSpPr>
        <xdr:cNvPr id="394" name="テキスト ボックス 393"/>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95" name="円/楕円 394"/>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11701</xdr:rowOff>
    </xdr:from>
    <xdr:ext cx="762000" cy="259045"/>
    <xdr:sp macro="" textlink="">
      <xdr:nvSpPr>
        <xdr:cNvPr id="396" name="テキスト ボックス 395"/>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公債費以外の経常収支比率は、前年度より</a:t>
          </a:r>
          <a:r>
            <a:rPr kumimoji="1" lang="en-US" altLang="ja-JP" sz="1300">
              <a:solidFill>
                <a:schemeClr val="dk1"/>
              </a:solidFill>
              <a:latin typeface="+mn-ea"/>
              <a:ea typeface="+mn-ea"/>
              <a:cs typeface="+mn-cs"/>
            </a:rPr>
            <a:t>1.8</a:t>
          </a:r>
          <a:r>
            <a:rPr kumimoji="1" lang="ja-JP" altLang="ja-JP" sz="1300">
              <a:solidFill>
                <a:schemeClr val="dk1"/>
              </a:solidFill>
              <a:latin typeface="+mn-ea"/>
              <a:ea typeface="+mn-ea"/>
              <a:cs typeface="+mn-cs"/>
            </a:rPr>
            <a:t>ポイント増となっているものの、類似団体平均より</a:t>
          </a:r>
          <a:r>
            <a:rPr kumimoji="1" lang="ja-JP" altLang="en-US" sz="1300">
              <a:solidFill>
                <a:schemeClr val="dk1"/>
              </a:solidFill>
              <a:latin typeface="+mn-ea"/>
              <a:ea typeface="+mn-ea"/>
              <a:cs typeface="+mn-cs"/>
            </a:rPr>
            <a:t>は</a:t>
          </a:r>
          <a:r>
            <a:rPr kumimoji="1" lang="ja-JP" altLang="ja-JP" sz="1300">
              <a:solidFill>
                <a:schemeClr val="dk1"/>
              </a:solidFill>
              <a:latin typeface="+mn-ea"/>
              <a:ea typeface="+mn-ea"/>
              <a:cs typeface="+mn-cs"/>
            </a:rPr>
            <a:t>低</a:t>
          </a:r>
          <a:r>
            <a:rPr kumimoji="1" lang="ja-JP" altLang="en-US" sz="1300">
              <a:solidFill>
                <a:schemeClr val="dk1"/>
              </a:solidFill>
              <a:latin typeface="+mn-ea"/>
              <a:ea typeface="+mn-ea"/>
              <a:cs typeface="+mn-cs"/>
            </a:rPr>
            <a:t>い水準となっている</a:t>
          </a:r>
          <a:r>
            <a:rPr kumimoji="1" lang="ja-JP" altLang="ja-JP" sz="1300">
              <a:solidFill>
                <a:schemeClr val="dk1"/>
              </a:solidFill>
              <a:latin typeface="+mn-ea"/>
              <a:ea typeface="+mn-ea"/>
              <a:cs typeface="+mn-cs"/>
            </a:rPr>
            <a:t>。</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27</a:t>
          </a:r>
          <a:r>
            <a:rPr kumimoji="1" lang="ja-JP" altLang="ja-JP" sz="1300">
              <a:solidFill>
                <a:schemeClr val="dk1"/>
              </a:solidFill>
              <a:latin typeface="+mn-ea"/>
              <a:ea typeface="+mn-ea"/>
              <a:cs typeface="+mn-cs"/>
            </a:rPr>
            <a:t>年度は</a:t>
          </a:r>
          <a:r>
            <a:rPr kumimoji="1" lang="ja-JP" altLang="en-US" sz="1300">
              <a:solidFill>
                <a:schemeClr val="dk1"/>
              </a:solidFill>
              <a:latin typeface="+mn-ea"/>
              <a:ea typeface="+mn-ea"/>
              <a:cs typeface="+mn-cs"/>
            </a:rPr>
            <a:t>人件費、補助費では比率の改善が見られたものの、</a:t>
          </a:r>
          <a:r>
            <a:rPr kumimoji="1" lang="ja-JP" altLang="ja-JP" sz="1300">
              <a:solidFill>
                <a:schemeClr val="dk1"/>
              </a:solidFill>
              <a:latin typeface="+mn-ea"/>
              <a:ea typeface="+mn-ea"/>
              <a:cs typeface="+mn-cs"/>
            </a:rPr>
            <a:t>子ども子育て支援給付費や障害福祉関係給付費</a:t>
          </a:r>
          <a:r>
            <a:rPr kumimoji="1" lang="ja-JP" altLang="en-US" sz="1300">
              <a:solidFill>
                <a:schemeClr val="dk1"/>
              </a:solidFill>
              <a:latin typeface="+mn-ea"/>
              <a:ea typeface="+mn-ea"/>
              <a:cs typeface="+mn-cs"/>
            </a:rPr>
            <a:t>の扶助費が</a:t>
          </a:r>
          <a:r>
            <a:rPr kumimoji="1" lang="ja-JP" altLang="ja-JP" sz="1300">
              <a:solidFill>
                <a:schemeClr val="dk1"/>
              </a:solidFill>
              <a:latin typeface="+mn-ea"/>
              <a:ea typeface="+mn-ea"/>
              <a:cs typeface="+mn-cs"/>
            </a:rPr>
            <a:t>増加したことが増の要因として挙げられる。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今後も、人件費の削減及び事務事業の見直しによる経常的経費の抑制に努める。</a:t>
          </a:r>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58420</xdr:rowOff>
    </xdr:to>
    <xdr:cxnSp macro="">
      <xdr:nvCxnSpPr>
        <xdr:cNvPr id="425" name="直線コネクタ 424"/>
        <xdr:cNvCxnSpPr/>
      </xdr:nvCxnSpPr>
      <xdr:spPr>
        <a:xfrm>
          <a:off x="15671800" y="131572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29845</xdr:rowOff>
    </xdr:from>
    <xdr:to>
      <xdr:col>22</xdr:col>
      <xdr:colOff>565150</xdr:colOff>
      <xdr:row>76</xdr:row>
      <xdr:rowOff>127000</xdr:rowOff>
    </xdr:to>
    <xdr:cxnSp macro="">
      <xdr:nvCxnSpPr>
        <xdr:cNvPr id="428" name="直線コネクタ 427"/>
        <xdr:cNvCxnSpPr/>
      </xdr:nvCxnSpPr>
      <xdr:spPr>
        <a:xfrm>
          <a:off x="14782800" y="130600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29845</xdr:rowOff>
    </xdr:from>
    <xdr:to>
      <xdr:col>21</xdr:col>
      <xdr:colOff>361950</xdr:colOff>
      <xdr:row>77</xdr:row>
      <xdr:rowOff>58420</xdr:rowOff>
    </xdr:to>
    <xdr:cxnSp macro="">
      <xdr:nvCxnSpPr>
        <xdr:cNvPr id="431" name="直線コネクタ 430"/>
        <xdr:cNvCxnSpPr/>
      </xdr:nvCxnSpPr>
      <xdr:spPr>
        <a:xfrm flipV="1">
          <a:off x="13893800" y="1306004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132714</xdr:rowOff>
    </xdr:from>
    <xdr:to>
      <xdr:col>20</xdr:col>
      <xdr:colOff>158750</xdr:colOff>
      <xdr:row>77</xdr:row>
      <xdr:rowOff>58420</xdr:rowOff>
    </xdr:to>
    <xdr:cxnSp macro="">
      <xdr:nvCxnSpPr>
        <xdr:cNvPr id="434" name="直線コネクタ 433"/>
        <xdr:cNvCxnSpPr/>
      </xdr:nvCxnSpPr>
      <xdr:spPr>
        <a:xfrm>
          <a:off x="13004800" y="131629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4" name="円/楕円 443"/>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24147</xdr:rowOff>
    </xdr:from>
    <xdr:ext cx="762000" cy="259045"/>
    <xdr:sp macro="" textlink="">
      <xdr:nvSpPr>
        <xdr:cNvPr id="445"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6" name="円/楕円 44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7" name="テキスト ボックス 44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150495</xdr:rowOff>
    </xdr:from>
    <xdr:to>
      <xdr:col>21</xdr:col>
      <xdr:colOff>412750</xdr:colOff>
      <xdr:row>76</xdr:row>
      <xdr:rowOff>80645</xdr:rowOff>
    </xdr:to>
    <xdr:sp macro="" textlink="">
      <xdr:nvSpPr>
        <xdr:cNvPr id="448" name="円/楕円 447"/>
        <xdr:cNvSpPr/>
      </xdr:nvSpPr>
      <xdr:spPr>
        <a:xfrm>
          <a:off x="14732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90822</xdr:rowOff>
    </xdr:from>
    <xdr:ext cx="762000" cy="259045"/>
    <xdr:sp macro="" textlink="">
      <xdr:nvSpPr>
        <xdr:cNvPr id="449" name="テキスト ボックス 448"/>
        <xdr:cNvSpPr txBox="1"/>
      </xdr:nvSpPr>
      <xdr:spPr>
        <a:xfrm>
          <a:off x="14401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0" name="円/楕円 449"/>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51" name="テキスト ボックス 450"/>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81914</xdr:rowOff>
    </xdr:from>
    <xdr:to>
      <xdr:col>19</xdr:col>
      <xdr:colOff>6350</xdr:colOff>
      <xdr:row>77</xdr:row>
      <xdr:rowOff>12064</xdr:rowOff>
    </xdr:to>
    <xdr:sp macro="" textlink="">
      <xdr:nvSpPr>
        <xdr:cNvPr id="452" name="円/楕円 451"/>
        <xdr:cNvSpPr/>
      </xdr:nvSpPr>
      <xdr:spPr>
        <a:xfrm>
          <a:off x="12954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22242</xdr:rowOff>
    </xdr:from>
    <xdr:ext cx="762000" cy="259045"/>
    <xdr:sp macro="" textlink="">
      <xdr:nvSpPr>
        <xdr:cNvPr id="453" name="テキスト ボックス 452"/>
        <xdr:cNvSpPr txBox="1"/>
      </xdr:nvSpPr>
      <xdr:spPr>
        <a:xfrm>
          <a:off x="12623800" y="1288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大分県日田市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24745</xdr:rowOff>
    </xdr:from>
    <xdr:to>
      <xdr:col>4</xdr:col>
      <xdr:colOff>1117600</xdr:colOff>
      <xdr:row>16</xdr:row>
      <xdr:rowOff>41253</xdr:rowOff>
    </xdr:to>
    <xdr:cxnSp macro="">
      <xdr:nvCxnSpPr>
        <xdr:cNvPr id="52" name="直線コネクタ 51"/>
        <xdr:cNvCxnSpPr/>
      </xdr:nvCxnSpPr>
      <xdr:spPr bwMode="auto">
        <a:xfrm flipV="1">
          <a:off x="5003800" y="2815570"/>
          <a:ext cx="647700" cy="1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41253</xdr:rowOff>
    </xdr:from>
    <xdr:to>
      <xdr:col>4</xdr:col>
      <xdr:colOff>469900</xdr:colOff>
      <xdr:row>16</xdr:row>
      <xdr:rowOff>51801</xdr:rowOff>
    </xdr:to>
    <xdr:cxnSp macro="">
      <xdr:nvCxnSpPr>
        <xdr:cNvPr id="55" name="直線コネクタ 54"/>
        <xdr:cNvCxnSpPr/>
      </xdr:nvCxnSpPr>
      <xdr:spPr bwMode="auto">
        <a:xfrm flipV="1">
          <a:off x="4305300" y="2832078"/>
          <a:ext cx="6985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168241</xdr:rowOff>
    </xdr:from>
    <xdr:to>
      <xdr:col>3</xdr:col>
      <xdr:colOff>904875</xdr:colOff>
      <xdr:row>16</xdr:row>
      <xdr:rowOff>51801</xdr:rowOff>
    </xdr:to>
    <xdr:cxnSp macro="">
      <xdr:nvCxnSpPr>
        <xdr:cNvPr id="58" name="直線コネクタ 57"/>
        <xdr:cNvCxnSpPr/>
      </xdr:nvCxnSpPr>
      <xdr:spPr bwMode="auto">
        <a:xfrm>
          <a:off x="3606800" y="2787616"/>
          <a:ext cx="698500" cy="55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143568</xdr:rowOff>
    </xdr:from>
    <xdr:to>
      <xdr:col>3</xdr:col>
      <xdr:colOff>206375</xdr:colOff>
      <xdr:row>15</xdr:row>
      <xdr:rowOff>168241</xdr:rowOff>
    </xdr:to>
    <xdr:cxnSp macro="">
      <xdr:nvCxnSpPr>
        <xdr:cNvPr id="61" name="直線コネクタ 60"/>
        <xdr:cNvCxnSpPr/>
      </xdr:nvCxnSpPr>
      <xdr:spPr bwMode="auto">
        <a:xfrm>
          <a:off x="2908300" y="2762943"/>
          <a:ext cx="698500" cy="2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145395</xdr:rowOff>
    </xdr:from>
    <xdr:to>
      <xdr:col>5</xdr:col>
      <xdr:colOff>34925</xdr:colOff>
      <xdr:row>16</xdr:row>
      <xdr:rowOff>75545</xdr:rowOff>
    </xdr:to>
    <xdr:sp macro="" textlink="">
      <xdr:nvSpPr>
        <xdr:cNvPr id="71" name="円/楕円 70"/>
        <xdr:cNvSpPr/>
      </xdr:nvSpPr>
      <xdr:spPr bwMode="auto">
        <a:xfrm>
          <a:off x="5600700" y="27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161922</xdr:rowOff>
    </xdr:from>
    <xdr:ext cx="762000" cy="259045"/>
    <xdr:sp macro="" textlink="">
      <xdr:nvSpPr>
        <xdr:cNvPr id="72" name="人口1人当たり決算額の推移該当値テキスト130"/>
        <xdr:cNvSpPr txBox="1"/>
      </xdr:nvSpPr>
      <xdr:spPr>
        <a:xfrm>
          <a:off x="5740400" y="260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161903</xdr:rowOff>
    </xdr:from>
    <xdr:to>
      <xdr:col>4</xdr:col>
      <xdr:colOff>520700</xdr:colOff>
      <xdr:row>16</xdr:row>
      <xdr:rowOff>92053</xdr:rowOff>
    </xdr:to>
    <xdr:sp macro="" textlink="">
      <xdr:nvSpPr>
        <xdr:cNvPr id="73" name="円/楕円 72"/>
        <xdr:cNvSpPr/>
      </xdr:nvSpPr>
      <xdr:spPr bwMode="auto">
        <a:xfrm>
          <a:off x="4953000" y="278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102230</xdr:rowOff>
    </xdr:from>
    <xdr:ext cx="736600" cy="259045"/>
    <xdr:sp macro="" textlink="">
      <xdr:nvSpPr>
        <xdr:cNvPr id="74" name="テキスト ボックス 73"/>
        <xdr:cNvSpPr txBox="1"/>
      </xdr:nvSpPr>
      <xdr:spPr>
        <a:xfrm>
          <a:off x="4622800" y="2550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1001</xdr:rowOff>
    </xdr:from>
    <xdr:to>
      <xdr:col>3</xdr:col>
      <xdr:colOff>955675</xdr:colOff>
      <xdr:row>16</xdr:row>
      <xdr:rowOff>102601</xdr:rowOff>
    </xdr:to>
    <xdr:sp macro="" textlink="">
      <xdr:nvSpPr>
        <xdr:cNvPr id="75" name="円/楕円 74"/>
        <xdr:cNvSpPr/>
      </xdr:nvSpPr>
      <xdr:spPr bwMode="auto">
        <a:xfrm>
          <a:off x="4254500" y="279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112778</xdr:rowOff>
    </xdr:from>
    <xdr:ext cx="762000" cy="259045"/>
    <xdr:sp macro="" textlink="">
      <xdr:nvSpPr>
        <xdr:cNvPr id="76" name="テキスト ボックス 75"/>
        <xdr:cNvSpPr txBox="1"/>
      </xdr:nvSpPr>
      <xdr:spPr>
        <a:xfrm>
          <a:off x="3924300" y="256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117441</xdr:rowOff>
    </xdr:from>
    <xdr:to>
      <xdr:col>3</xdr:col>
      <xdr:colOff>257175</xdr:colOff>
      <xdr:row>16</xdr:row>
      <xdr:rowOff>47591</xdr:rowOff>
    </xdr:to>
    <xdr:sp macro="" textlink="">
      <xdr:nvSpPr>
        <xdr:cNvPr id="77" name="円/楕円 76"/>
        <xdr:cNvSpPr/>
      </xdr:nvSpPr>
      <xdr:spPr bwMode="auto">
        <a:xfrm>
          <a:off x="3556000" y="273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57768</xdr:rowOff>
    </xdr:from>
    <xdr:ext cx="762000" cy="259045"/>
    <xdr:sp macro="" textlink="">
      <xdr:nvSpPr>
        <xdr:cNvPr id="78" name="テキスト ボックス 77"/>
        <xdr:cNvSpPr txBox="1"/>
      </xdr:nvSpPr>
      <xdr:spPr>
        <a:xfrm>
          <a:off x="3225800" y="25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92768</xdr:rowOff>
    </xdr:from>
    <xdr:to>
      <xdr:col>2</xdr:col>
      <xdr:colOff>692150</xdr:colOff>
      <xdr:row>16</xdr:row>
      <xdr:rowOff>22918</xdr:rowOff>
    </xdr:to>
    <xdr:sp macro="" textlink="">
      <xdr:nvSpPr>
        <xdr:cNvPr id="79" name="円/楕円 78"/>
        <xdr:cNvSpPr/>
      </xdr:nvSpPr>
      <xdr:spPr bwMode="auto">
        <a:xfrm>
          <a:off x="2857500" y="271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33095</xdr:rowOff>
    </xdr:from>
    <xdr:ext cx="762000" cy="259045"/>
    <xdr:sp macro="" textlink="">
      <xdr:nvSpPr>
        <xdr:cNvPr id="80" name="テキスト ボックス 79"/>
        <xdr:cNvSpPr txBox="1"/>
      </xdr:nvSpPr>
      <xdr:spPr>
        <a:xfrm>
          <a:off x="2527300" y="24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134018</xdr:rowOff>
    </xdr:from>
    <xdr:to>
      <xdr:col>4</xdr:col>
      <xdr:colOff>1117600</xdr:colOff>
      <xdr:row>37</xdr:row>
      <xdr:rowOff>81166</xdr:rowOff>
    </xdr:to>
    <xdr:cxnSp macro="">
      <xdr:nvCxnSpPr>
        <xdr:cNvPr id="112" name="直線コネクタ 111"/>
        <xdr:cNvCxnSpPr/>
      </xdr:nvCxnSpPr>
      <xdr:spPr bwMode="auto">
        <a:xfrm>
          <a:off x="5003800" y="7087268"/>
          <a:ext cx="647700" cy="11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101077</xdr:rowOff>
    </xdr:from>
    <xdr:to>
      <xdr:col>4</xdr:col>
      <xdr:colOff>469900</xdr:colOff>
      <xdr:row>36</xdr:row>
      <xdr:rowOff>134018</xdr:rowOff>
    </xdr:to>
    <xdr:cxnSp macro="">
      <xdr:nvCxnSpPr>
        <xdr:cNvPr id="115" name="直線コネクタ 114"/>
        <xdr:cNvCxnSpPr/>
      </xdr:nvCxnSpPr>
      <xdr:spPr bwMode="auto">
        <a:xfrm>
          <a:off x="4305300" y="7054327"/>
          <a:ext cx="698500" cy="3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64295</xdr:rowOff>
    </xdr:from>
    <xdr:to>
      <xdr:col>3</xdr:col>
      <xdr:colOff>904875</xdr:colOff>
      <xdr:row>36</xdr:row>
      <xdr:rowOff>101077</xdr:rowOff>
    </xdr:to>
    <xdr:cxnSp macro="">
      <xdr:nvCxnSpPr>
        <xdr:cNvPr id="118" name="直線コネクタ 117"/>
        <xdr:cNvCxnSpPr/>
      </xdr:nvCxnSpPr>
      <xdr:spPr bwMode="auto">
        <a:xfrm>
          <a:off x="3606800" y="7017545"/>
          <a:ext cx="6985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64295</xdr:rowOff>
    </xdr:from>
    <xdr:to>
      <xdr:col>3</xdr:col>
      <xdr:colOff>206375</xdr:colOff>
      <xdr:row>36</xdr:row>
      <xdr:rowOff>73462</xdr:rowOff>
    </xdr:to>
    <xdr:cxnSp macro="">
      <xdr:nvCxnSpPr>
        <xdr:cNvPr id="121" name="直線コネクタ 120"/>
        <xdr:cNvCxnSpPr/>
      </xdr:nvCxnSpPr>
      <xdr:spPr bwMode="auto">
        <a:xfrm flipV="1">
          <a:off x="2908300" y="7017545"/>
          <a:ext cx="6985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30366</xdr:rowOff>
    </xdr:from>
    <xdr:to>
      <xdr:col>5</xdr:col>
      <xdr:colOff>34925</xdr:colOff>
      <xdr:row>37</xdr:row>
      <xdr:rowOff>131966</xdr:rowOff>
    </xdr:to>
    <xdr:sp macro="" textlink="">
      <xdr:nvSpPr>
        <xdr:cNvPr id="131" name="円/楕円 130"/>
        <xdr:cNvSpPr/>
      </xdr:nvSpPr>
      <xdr:spPr bwMode="auto">
        <a:xfrm>
          <a:off x="56007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2443</xdr:rowOff>
    </xdr:from>
    <xdr:ext cx="762000" cy="259045"/>
    <xdr:sp macro="" textlink="">
      <xdr:nvSpPr>
        <xdr:cNvPr id="132" name="人口1人当たり決算額の推移該当値テキスト445"/>
        <xdr:cNvSpPr txBox="1"/>
      </xdr:nvSpPr>
      <xdr:spPr>
        <a:xfrm>
          <a:off x="5740400" y="712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83218</xdr:rowOff>
    </xdr:from>
    <xdr:to>
      <xdr:col>4</xdr:col>
      <xdr:colOff>520700</xdr:colOff>
      <xdr:row>37</xdr:row>
      <xdr:rowOff>13368</xdr:rowOff>
    </xdr:to>
    <xdr:sp macro="" textlink="">
      <xdr:nvSpPr>
        <xdr:cNvPr id="133" name="円/楕円 132"/>
        <xdr:cNvSpPr/>
      </xdr:nvSpPr>
      <xdr:spPr bwMode="auto">
        <a:xfrm>
          <a:off x="4953000" y="703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194995</xdr:rowOff>
    </xdr:from>
    <xdr:ext cx="736600" cy="259045"/>
    <xdr:sp macro="" textlink="">
      <xdr:nvSpPr>
        <xdr:cNvPr id="134" name="テキスト ボックス 133"/>
        <xdr:cNvSpPr txBox="1"/>
      </xdr:nvSpPr>
      <xdr:spPr>
        <a:xfrm>
          <a:off x="4622800" y="680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50277</xdr:rowOff>
    </xdr:from>
    <xdr:to>
      <xdr:col>3</xdr:col>
      <xdr:colOff>955675</xdr:colOff>
      <xdr:row>36</xdr:row>
      <xdr:rowOff>151877</xdr:rowOff>
    </xdr:to>
    <xdr:sp macro="" textlink="">
      <xdr:nvSpPr>
        <xdr:cNvPr id="135" name="円/楕円 134"/>
        <xdr:cNvSpPr/>
      </xdr:nvSpPr>
      <xdr:spPr bwMode="auto">
        <a:xfrm>
          <a:off x="4254500" y="700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162054</xdr:rowOff>
    </xdr:from>
    <xdr:ext cx="762000" cy="259045"/>
    <xdr:sp macro="" textlink="">
      <xdr:nvSpPr>
        <xdr:cNvPr id="136" name="テキスト ボックス 135"/>
        <xdr:cNvSpPr txBox="1"/>
      </xdr:nvSpPr>
      <xdr:spPr>
        <a:xfrm>
          <a:off x="3924300" y="67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13495</xdr:rowOff>
    </xdr:from>
    <xdr:to>
      <xdr:col>3</xdr:col>
      <xdr:colOff>257175</xdr:colOff>
      <xdr:row>36</xdr:row>
      <xdr:rowOff>115095</xdr:rowOff>
    </xdr:to>
    <xdr:sp macro="" textlink="">
      <xdr:nvSpPr>
        <xdr:cNvPr id="137" name="円/楕円 136"/>
        <xdr:cNvSpPr/>
      </xdr:nvSpPr>
      <xdr:spPr bwMode="auto">
        <a:xfrm>
          <a:off x="3556000" y="696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125272</xdr:rowOff>
    </xdr:from>
    <xdr:ext cx="762000" cy="259045"/>
    <xdr:sp macro="" textlink="">
      <xdr:nvSpPr>
        <xdr:cNvPr id="138" name="テキスト ボックス 137"/>
        <xdr:cNvSpPr txBox="1"/>
      </xdr:nvSpPr>
      <xdr:spPr>
        <a:xfrm>
          <a:off x="3225800" y="673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22662</xdr:rowOff>
    </xdr:from>
    <xdr:to>
      <xdr:col>2</xdr:col>
      <xdr:colOff>692150</xdr:colOff>
      <xdr:row>36</xdr:row>
      <xdr:rowOff>124262</xdr:rowOff>
    </xdr:to>
    <xdr:sp macro="" textlink="">
      <xdr:nvSpPr>
        <xdr:cNvPr id="139" name="円/楕円 138"/>
        <xdr:cNvSpPr/>
      </xdr:nvSpPr>
      <xdr:spPr bwMode="auto">
        <a:xfrm>
          <a:off x="2857500" y="697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109039</xdr:rowOff>
    </xdr:from>
    <xdr:ext cx="762000" cy="259045"/>
    <xdr:sp macro="" textlink="">
      <xdr:nvSpPr>
        <xdr:cNvPr id="140" name="テキスト ボックス 139"/>
        <xdr:cNvSpPr txBox="1"/>
      </xdr:nvSpPr>
      <xdr:spPr>
        <a:xfrm>
          <a:off x="2527300" y="706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68,429
68,079
666.03
39,186,245
37,703,856
1,256,894
21,839,512
39,710,221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117278</xdr:rowOff>
    </xdr:from>
    <xdr:to>
      <xdr:col>6</xdr:col>
      <xdr:colOff>511175</xdr:colOff>
      <xdr:row>34</xdr:row>
      <xdr:rowOff>118040</xdr:rowOff>
    </xdr:to>
    <xdr:cxnSp macro="">
      <xdr:nvCxnSpPr>
        <xdr:cNvPr id="61" name="直線コネクタ 60"/>
        <xdr:cNvCxnSpPr/>
      </xdr:nvCxnSpPr>
      <xdr:spPr>
        <a:xfrm>
          <a:off x="3797300" y="594657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117278</xdr:rowOff>
    </xdr:from>
    <xdr:to>
      <xdr:col>5</xdr:col>
      <xdr:colOff>358775</xdr:colOff>
      <xdr:row>35</xdr:row>
      <xdr:rowOff>2083</xdr:rowOff>
    </xdr:to>
    <xdr:cxnSp macro="">
      <xdr:nvCxnSpPr>
        <xdr:cNvPr id="64" name="直線コネクタ 63"/>
        <xdr:cNvCxnSpPr/>
      </xdr:nvCxnSpPr>
      <xdr:spPr>
        <a:xfrm flipV="1">
          <a:off x="2908300" y="5946578"/>
          <a:ext cx="889000" cy="5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164598</xdr:rowOff>
    </xdr:from>
    <xdr:to>
      <xdr:col>4</xdr:col>
      <xdr:colOff>155575</xdr:colOff>
      <xdr:row>35</xdr:row>
      <xdr:rowOff>2083</xdr:rowOff>
    </xdr:to>
    <xdr:cxnSp macro="">
      <xdr:nvCxnSpPr>
        <xdr:cNvPr id="67" name="直線コネクタ 66"/>
        <xdr:cNvCxnSpPr/>
      </xdr:nvCxnSpPr>
      <xdr:spPr>
        <a:xfrm>
          <a:off x="2019300" y="5822448"/>
          <a:ext cx="889000" cy="18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164598</xdr:rowOff>
    </xdr:from>
    <xdr:to>
      <xdr:col>2</xdr:col>
      <xdr:colOff>638175</xdr:colOff>
      <xdr:row>34</xdr:row>
      <xdr:rowOff>44374</xdr:rowOff>
    </xdr:to>
    <xdr:cxnSp macro="">
      <xdr:nvCxnSpPr>
        <xdr:cNvPr id="70" name="直線コネクタ 69"/>
        <xdr:cNvCxnSpPr/>
      </xdr:nvCxnSpPr>
      <xdr:spPr>
        <a:xfrm flipV="1">
          <a:off x="1130300" y="5822448"/>
          <a:ext cx="889000" cy="5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67240</xdr:rowOff>
    </xdr:from>
    <xdr:to>
      <xdr:col>6</xdr:col>
      <xdr:colOff>561975</xdr:colOff>
      <xdr:row>34</xdr:row>
      <xdr:rowOff>168840</xdr:rowOff>
    </xdr:to>
    <xdr:sp macro="" textlink="">
      <xdr:nvSpPr>
        <xdr:cNvPr id="80" name="円/楕円 79"/>
        <xdr:cNvSpPr/>
      </xdr:nvSpPr>
      <xdr:spPr>
        <a:xfrm>
          <a:off x="4584700" y="58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90117</xdr:rowOff>
    </xdr:from>
    <xdr:ext cx="534377" cy="259045"/>
    <xdr:sp macro="" textlink="">
      <xdr:nvSpPr>
        <xdr:cNvPr id="81" name="人件費該当値テキスト"/>
        <xdr:cNvSpPr txBox="1"/>
      </xdr:nvSpPr>
      <xdr:spPr>
        <a:xfrm>
          <a:off x="4686300" y="57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66478</xdr:rowOff>
    </xdr:from>
    <xdr:to>
      <xdr:col>5</xdr:col>
      <xdr:colOff>409575</xdr:colOff>
      <xdr:row>34</xdr:row>
      <xdr:rowOff>168078</xdr:rowOff>
    </xdr:to>
    <xdr:sp macro="" textlink="">
      <xdr:nvSpPr>
        <xdr:cNvPr id="82" name="円/楕円 81"/>
        <xdr:cNvSpPr/>
      </xdr:nvSpPr>
      <xdr:spPr>
        <a:xfrm>
          <a:off x="3746500" y="58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13155</xdr:rowOff>
    </xdr:from>
    <xdr:ext cx="534377" cy="259045"/>
    <xdr:sp macro="" textlink="">
      <xdr:nvSpPr>
        <xdr:cNvPr id="83" name="テキスト ボックス 82"/>
        <xdr:cNvSpPr txBox="1"/>
      </xdr:nvSpPr>
      <xdr:spPr>
        <a:xfrm>
          <a:off x="3530111" y="56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122733</xdr:rowOff>
    </xdr:from>
    <xdr:to>
      <xdr:col>4</xdr:col>
      <xdr:colOff>206375</xdr:colOff>
      <xdr:row>35</xdr:row>
      <xdr:rowOff>52883</xdr:rowOff>
    </xdr:to>
    <xdr:sp macro="" textlink="">
      <xdr:nvSpPr>
        <xdr:cNvPr id="84" name="円/楕円 83"/>
        <xdr:cNvSpPr/>
      </xdr:nvSpPr>
      <xdr:spPr>
        <a:xfrm>
          <a:off x="2857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69410</xdr:rowOff>
    </xdr:from>
    <xdr:ext cx="534377" cy="259045"/>
    <xdr:sp macro="" textlink="">
      <xdr:nvSpPr>
        <xdr:cNvPr id="85" name="テキスト ボックス 84"/>
        <xdr:cNvSpPr txBox="1"/>
      </xdr:nvSpPr>
      <xdr:spPr>
        <a:xfrm>
          <a:off x="2641111" y="57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113798</xdr:rowOff>
    </xdr:from>
    <xdr:to>
      <xdr:col>3</xdr:col>
      <xdr:colOff>3175</xdr:colOff>
      <xdr:row>34</xdr:row>
      <xdr:rowOff>43948</xdr:rowOff>
    </xdr:to>
    <xdr:sp macro="" textlink="">
      <xdr:nvSpPr>
        <xdr:cNvPr id="86" name="円/楕円 85"/>
        <xdr:cNvSpPr/>
      </xdr:nvSpPr>
      <xdr:spPr>
        <a:xfrm>
          <a:off x="1968500" y="57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60475</xdr:rowOff>
    </xdr:from>
    <xdr:ext cx="534377" cy="259045"/>
    <xdr:sp macro="" textlink="">
      <xdr:nvSpPr>
        <xdr:cNvPr id="87" name="テキスト ボックス 86"/>
        <xdr:cNvSpPr txBox="1"/>
      </xdr:nvSpPr>
      <xdr:spPr>
        <a:xfrm>
          <a:off x="1752111" y="55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165024</xdr:rowOff>
    </xdr:from>
    <xdr:to>
      <xdr:col>1</xdr:col>
      <xdr:colOff>485775</xdr:colOff>
      <xdr:row>34</xdr:row>
      <xdr:rowOff>95174</xdr:rowOff>
    </xdr:to>
    <xdr:sp macro="" textlink="">
      <xdr:nvSpPr>
        <xdr:cNvPr id="88" name="円/楕円 87"/>
        <xdr:cNvSpPr/>
      </xdr:nvSpPr>
      <xdr:spPr>
        <a:xfrm>
          <a:off x="1079500" y="58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111701</xdr:rowOff>
    </xdr:from>
    <xdr:ext cx="534377" cy="259045"/>
    <xdr:sp macro="" textlink="">
      <xdr:nvSpPr>
        <xdr:cNvPr id="89" name="テキスト ボックス 88"/>
        <xdr:cNvSpPr txBox="1"/>
      </xdr:nvSpPr>
      <xdr:spPr>
        <a:xfrm>
          <a:off x="863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114328</xdr:rowOff>
    </xdr:from>
    <xdr:to>
      <xdr:col>6</xdr:col>
      <xdr:colOff>511175</xdr:colOff>
      <xdr:row>58</xdr:row>
      <xdr:rowOff>119550</xdr:rowOff>
    </xdr:to>
    <xdr:cxnSp macro="">
      <xdr:nvCxnSpPr>
        <xdr:cNvPr id="118" name="直線コネクタ 117"/>
        <xdr:cNvCxnSpPr/>
      </xdr:nvCxnSpPr>
      <xdr:spPr>
        <a:xfrm flipV="1">
          <a:off x="3797300" y="10058428"/>
          <a:ext cx="8382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119550</xdr:rowOff>
    </xdr:from>
    <xdr:to>
      <xdr:col>5</xdr:col>
      <xdr:colOff>358775</xdr:colOff>
      <xdr:row>58</xdr:row>
      <xdr:rowOff>125395</xdr:rowOff>
    </xdr:to>
    <xdr:cxnSp macro="">
      <xdr:nvCxnSpPr>
        <xdr:cNvPr id="121" name="直線コネクタ 120"/>
        <xdr:cNvCxnSpPr/>
      </xdr:nvCxnSpPr>
      <xdr:spPr>
        <a:xfrm flipV="1">
          <a:off x="2908300" y="10063650"/>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119928</xdr:rowOff>
    </xdr:from>
    <xdr:to>
      <xdr:col>4</xdr:col>
      <xdr:colOff>155575</xdr:colOff>
      <xdr:row>58</xdr:row>
      <xdr:rowOff>125395</xdr:rowOff>
    </xdr:to>
    <xdr:cxnSp macro="">
      <xdr:nvCxnSpPr>
        <xdr:cNvPr id="124" name="直線コネクタ 123"/>
        <xdr:cNvCxnSpPr/>
      </xdr:nvCxnSpPr>
      <xdr:spPr>
        <a:xfrm>
          <a:off x="2019300" y="10064028"/>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118621</xdr:rowOff>
    </xdr:from>
    <xdr:to>
      <xdr:col>2</xdr:col>
      <xdr:colOff>638175</xdr:colOff>
      <xdr:row>58</xdr:row>
      <xdr:rowOff>119928</xdr:rowOff>
    </xdr:to>
    <xdr:cxnSp macro="">
      <xdr:nvCxnSpPr>
        <xdr:cNvPr id="127" name="直線コネクタ 126"/>
        <xdr:cNvCxnSpPr/>
      </xdr:nvCxnSpPr>
      <xdr:spPr>
        <a:xfrm>
          <a:off x="1130300" y="1006272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63528</xdr:rowOff>
    </xdr:from>
    <xdr:to>
      <xdr:col>6</xdr:col>
      <xdr:colOff>561975</xdr:colOff>
      <xdr:row>58</xdr:row>
      <xdr:rowOff>165128</xdr:rowOff>
    </xdr:to>
    <xdr:sp macro="" textlink="">
      <xdr:nvSpPr>
        <xdr:cNvPr id="137" name="円/楕円 136"/>
        <xdr:cNvSpPr/>
      </xdr:nvSpPr>
      <xdr:spPr>
        <a:xfrm>
          <a:off x="4584700" y="100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22905</xdr:rowOff>
    </xdr:from>
    <xdr:ext cx="534377" cy="259045"/>
    <xdr:sp macro="" textlink="">
      <xdr:nvSpPr>
        <xdr:cNvPr id="138" name="物件費該当値テキスト"/>
        <xdr:cNvSpPr txBox="1"/>
      </xdr:nvSpPr>
      <xdr:spPr>
        <a:xfrm>
          <a:off x="4686300" y="97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68750</xdr:rowOff>
    </xdr:from>
    <xdr:to>
      <xdr:col>5</xdr:col>
      <xdr:colOff>409575</xdr:colOff>
      <xdr:row>58</xdr:row>
      <xdr:rowOff>170350</xdr:rowOff>
    </xdr:to>
    <xdr:sp macro="" textlink="">
      <xdr:nvSpPr>
        <xdr:cNvPr id="139" name="円/楕円 138"/>
        <xdr:cNvSpPr/>
      </xdr:nvSpPr>
      <xdr:spPr>
        <a:xfrm>
          <a:off x="3746500" y="100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15427</xdr:rowOff>
    </xdr:from>
    <xdr:ext cx="534377" cy="259045"/>
    <xdr:sp macro="" textlink="">
      <xdr:nvSpPr>
        <xdr:cNvPr id="140" name="テキスト ボックス 139"/>
        <xdr:cNvSpPr txBox="1"/>
      </xdr:nvSpPr>
      <xdr:spPr>
        <a:xfrm>
          <a:off x="3530111" y="97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74595</xdr:rowOff>
    </xdr:from>
    <xdr:to>
      <xdr:col>4</xdr:col>
      <xdr:colOff>206375</xdr:colOff>
      <xdr:row>59</xdr:row>
      <xdr:rowOff>4745</xdr:rowOff>
    </xdr:to>
    <xdr:sp macro="" textlink="">
      <xdr:nvSpPr>
        <xdr:cNvPr id="141" name="円/楕円 140"/>
        <xdr:cNvSpPr/>
      </xdr:nvSpPr>
      <xdr:spPr>
        <a:xfrm>
          <a:off x="2857500" y="1001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21272</xdr:rowOff>
    </xdr:from>
    <xdr:ext cx="534377" cy="259045"/>
    <xdr:sp macro="" textlink="">
      <xdr:nvSpPr>
        <xdr:cNvPr id="142" name="テキスト ボックス 141"/>
        <xdr:cNvSpPr txBox="1"/>
      </xdr:nvSpPr>
      <xdr:spPr>
        <a:xfrm>
          <a:off x="2641111" y="9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69128</xdr:rowOff>
    </xdr:from>
    <xdr:to>
      <xdr:col>3</xdr:col>
      <xdr:colOff>3175</xdr:colOff>
      <xdr:row>58</xdr:row>
      <xdr:rowOff>170728</xdr:rowOff>
    </xdr:to>
    <xdr:sp macro="" textlink="">
      <xdr:nvSpPr>
        <xdr:cNvPr id="143" name="円/楕円 142"/>
        <xdr:cNvSpPr/>
      </xdr:nvSpPr>
      <xdr:spPr>
        <a:xfrm>
          <a:off x="1968500" y="100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15805</xdr:rowOff>
    </xdr:from>
    <xdr:ext cx="534377" cy="259045"/>
    <xdr:sp macro="" textlink="">
      <xdr:nvSpPr>
        <xdr:cNvPr id="144" name="テキスト ボックス 143"/>
        <xdr:cNvSpPr txBox="1"/>
      </xdr:nvSpPr>
      <xdr:spPr>
        <a:xfrm>
          <a:off x="1752111" y="97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67821</xdr:rowOff>
    </xdr:from>
    <xdr:to>
      <xdr:col>1</xdr:col>
      <xdr:colOff>485775</xdr:colOff>
      <xdr:row>58</xdr:row>
      <xdr:rowOff>169421</xdr:rowOff>
    </xdr:to>
    <xdr:sp macro="" textlink="">
      <xdr:nvSpPr>
        <xdr:cNvPr id="145" name="円/楕円 144"/>
        <xdr:cNvSpPr/>
      </xdr:nvSpPr>
      <xdr:spPr>
        <a:xfrm>
          <a:off x="1079500" y="100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14498</xdr:rowOff>
    </xdr:from>
    <xdr:ext cx="534377" cy="259045"/>
    <xdr:sp macro="" textlink="">
      <xdr:nvSpPr>
        <xdr:cNvPr id="146" name="テキスト ボックス 145"/>
        <xdr:cNvSpPr txBox="1"/>
      </xdr:nvSpPr>
      <xdr:spPr>
        <a:xfrm>
          <a:off x="863111" y="97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102805</xdr:rowOff>
    </xdr:from>
    <xdr:to>
      <xdr:col>6</xdr:col>
      <xdr:colOff>511175</xdr:colOff>
      <xdr:row>77</xdr:row>
      <xdr:rowOff>125253</xdr:rowOff>
    </xdr:to>
    <xdr:cxnSp macro="">
      <xdr:nvCxnSpPr>
        <xdr:cNvPr id="173" name="直線コネクタ 172"/>
        <xdr:cNvCxnSpPr/>
      </xdr:nvCxnSpPr>
      <xdr:spPr>
        <a:xfrm flipV="1">
          <a:off x="3797300" y="13304455"/>
          <a:ext cx="8382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122600</xdr:rowOff>
    </xdr:from>
    <xdr:to>
      <xdr:col>5</xdr:col>
      <xdr:colOff>358775</xdr:colOff>
      <xdr:row>77</xdr:row>
      <xdr:rowOff>125253</xdr:rowOff>
    </xdr:to>
    <xdr:cxnSp macro="">
      <xdr:nvCxnSpPr>
        <xdr:cNvPr id="176" name="直線コネクタ 175"/>
        <xdr:cNvCxnSpPr/>
      </xdr:nvCxnSpPr>
      <xdr:spPr>
        <a:xfrm>
          <a:off x="2908300" y="13324250"/>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114599</xdr:rowOff>
    </xdr:from>
    <xdr:to>
      <xdr:col>4</xdr:col>
      <xdr:colOff>155575</xdr:colOff>
      <xdr:row>77</xdr:row>
      <xdr:rowOff>122600</xdr:rowOff>
    </xdr:to>
    <xdr:cxnSp macro="">
      <xdr:nvCxnSpPr>
        <xdr:cNvPr id="179" name="直線コネクタ 178"/>
        <xdr:cNvCxnSpPr/>
      </xdr:nvCxnSpPr>
      <xdr:spPr>
        <a:xfrm>
          <a:off x="2019300" y="1331624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114599</xdr:rowOff>
    </xdr:from>
    <xdr:to>
      <xdr:col>2</xdr:col>
      <xdr:colOff>638175</xdr:colOff>
      <xdr:row>77</xdr:row>
      <xdr:rowOff>121275</xdr:rowOff>
    </xdr:to>
    <xdr:cxnSp macro="">
      <xdr:nvCxnSpPr>
        <xdr:cNvPr id="182" name="直線コネクタ 181"/>
        <xdr:cNvCxnSpPr/>
      </xdr:nvCxnSpPr>
      <xdr:spPr>
        <a:xfrm flipV="1">
          <a:off x="1130300" y="13316249"/>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52005</xdr:rowOff>
    </xdr:from>
    <xdr:to>
      <xdr:col>6</xdr:col>
      <xdr:colOff>561975</xdr:colOff>
      <xdr:row>77</xdr:row>
      <xdr:rowOff>153605</xdr:rowOff>
    </xdr:to>
    <xdr:sp macro="" textlink="">
      <xdr:nvSpPr>
        <xdr:cNvPr id="192" name="円/楕円 191"/>
        <xdr:cNvSpPr/>
      </xdr:nvSpPr>
      <xdr:spPr>
        <a:xfrm>
          <a:off x="4584700" y="132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30432</xdr:rowOff>
    </xdr:from>
    <xdr:ext cx="469744" cy="259045"/>
    <xdr:sp macro="" textlink="">
      <xdr:nvSpPr>
        <xdr:cNvPr id="193" name="維持補修費該当値テキスト"/>
        <xdr:cNvSpPr txBox="1"/>
      </xdr:nvSpPr>
      <xdr:spPr>
        <a:xfrm>
          <a:off x="4686300" y="1323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74453</xdr:rowOff>
    </xdr:from>
    <xdr:to>
      <xdr:col>5</xdr:col>
      <xdr:colOff>409575</xdr:colOff>
      <xdr:row>78</xdr:row>
      <xdr:rowOff>4603</xdr:rowOff>
    </xdr:to>
    <xdr:sp macro="" textlink="">
      <xdr:nvSpPr>
        <xdr:cNvPr id="194" name="円/楕円 193"/>
        <xdr:cNvSpPr/>
      </xdr:nvSpPr>
      <xdr:spPr>
        <a:xfrm>
          <a:off x="37465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167180</xdr:rowOff>
    </xdr:from>
    <xdr:ext cx="469744" cy="259045"/>
    <xdr:sp macro="" textlink="">
      <xdr:nvSpPr>
        <xdr:cNvPr id="195" name="テキスト ボックス 194"/>
        <xdr:cNvSpPr txBox="1"/>
      </xdr:nvSpPr>
      <xdr:spPr>
        <a:xfrm>
          <a:off x="3562427" y="133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71800</xdr:rowOff>
    </xdr:from>
    <xdr:to>
      <xdr:col>4</xdr:col>
      <xdr:colOff>206375</xdr:colOff>
      <xdr:row>78</xdr:row>
      <xdr:rowOff>1950</xdr:rowOff>
    </xdr:to>
    <xdr:sp macro="" textlink="">
      <xdr:nvSpPr>
        <xdr:cNvPr id="196" name="円/楕円 195"/>
        <xdr:cNvSpPr/>
      </xdr:nvSpPr>
      <xdr:spPr>
        <a:xfrm>
          <a:off x="2857500" y="13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164527</xdr:rowOff>
    </xdr:from>
    <xdr:ext cx="469744" cy="259045"/>
    <xdr:sp macro="" textlink="">
      <xdr:nvSpPr>
        <xdr:cNvPr id="197" name="テキスト ボックス 196"/>
        <xdr:cNvSpPr txBox="1"/>
      </xdr:nvSpPr>
      <xdr:spPr>
        <a:xfrm>
          <a:off x="2673427" y="1336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63799</xdr:rowOff>
    </xdr:from>
    <xdr:to>
      <xdr:col>3</xdr:col>
      <xdr:colOff>3175</xdr:colOff>
      <xdr:row>77</xdr:row>
      <xdr:rowOff>165399</xdr:rowOff>
    </xdr:to>
    <xdr:sp macro="" textlink="">
      <xdr:nvSpPr>
        <xdr:cNvPr id="198" name="円/楕円 197"/>
        <xdr:cNvSpPr/>
      </xdr:nvSpPr>
      <xdr:spPr>
        <a:xfrm>
          <a:off x="1968500" y="132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156526</xdr:rowOff>
    </xdr:from>
    <xdr:ext cx="469744" cy="259045"/>
    <xdr:sp macro="" textlink="">
      <xdr:nvSpPr>
        <xdr:cNvPr id="199" name="テキスト ボックス 198"/>
        <xdr:cNvSpPr txBox="1"/>
      </xdr:nvSpPr>
      <xdr:spPr>
        <a:xfrm>
          <a:off x="1784427" y="133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70475</xdr:rowOff>
    </xdr:from>
    <xdr:to>
      <xdr:col>1</xdr:col>
      <xdr:colOff>485775</xdr:colOff>
      <xdr:row>78</xdr:row>
      <xdr:rowOff>625</xdr:rowOff>
    </xdr:to>
    <xdr:sp macro="" textlink="">
      <xdr:nvSpPr>
        <xdr:cNvPr id="200" name="円/楕円 199"/>
        <xdr:cNvSpPr/>
      </xdr:nvSpPr>
      <xdr:spPr>
        <a:xfrm>
          <a:off x="1079500" y="132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163202</xdr:rowOff>
    </xdr:from>
    <xdr:ext cx="469744" cy="259045"/>
    <xdr:sp macro="" textlink="">
      <xdr:nvSpPr>
        <xdr:cNvPr id="201" name="テキスト ボックス 200"/>
        <xdr:cNvSpPr txBox="1"/>
      </xdr:nvSpPr>
      <xdr:spPr>
        <a:xfrm>
          <a:off x="895427" y="133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129691</xdr:rowOff>
    </xdr:from>
    <xdr:to>
      <xdr:col>6</xdr:col>
      <xdr:colOff>511175</xdr:colOff>
      <xdr:row>95</xdr:row>
      <xdr:rowOff>93311</xdr:rowOff>
    </xdr:to>
    <xdr:cxnSp macro="">
      <xdr:nvCxnSpPr>
        <xdr:cNvPr id="233" name="直線コネクタ 232"/>
        <xdr:cNvCxnSpPr/>
      </xdr:nvCxnSpPr>
      <xdr:spPr>
        <a:xfrm flipV="1">
          <a:off x="3797300" y="16245991"/>
          <a:ext cx="8382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93311</xdr:rowOff>
    </xdr:from>
    <xdr:to>
      <xdr:col>5</xdr:col>
      <xdr:colOff>358775</xdr:colOff>
      <xdr:row>95</xdr:row>
      <xdr:rowOff>157204</xdr:rowOff>
    </xdr:to>
    <xdr:cxnSp macro="">
      <xdr:nvCxnSpPr>
        <xdr:cNvPr id="236" name="直線コネクタ 235"/>
        <xdr:cNvCxnSpPr/>
      </xdr:nvCxnSpPr>
      <xdr:spPr>
        <a:xfrm flipV="1">
          <a:off x="2908300" y="16381061"/>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157204</xdr:rowOff>
    </xdr:from>
    <xdr:to>
      <xdr:col>4</xdr:col>
      <xdr:colOff>155575</xdr:colOff>
      <xdr:row>95</xdr:row>
      <xdr:rowOff>170610</xdr:rowOff>
    </xdr:to>
    <xdr:cxnSp macro="">
      <xdr:nvCxnSpPr>
        <xdr:cNvPr id="239" name="直線コネクタ 238"/>
        <xdr:cNvCxnSpPr/>
      </xdr:nvCxnSpPr>
      <xdr:spPr>
        <a:xfrm flipV="1">
          <a:off x="2019300" y="16444954"/>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170610</xdr:rowOff>
    </xdr:from>
    <xdr:to>
      <xdr:col>2</xdr:col>
      <xdr:colOff>638175</xdr:colOff>
      <xdr:row>96</xdr:row>
      <xdr:rowOff>26640</xdr:rowOff>
    </xdr:to>
    <xdr:cxnSp macro="">
      <xdr:nvCxnSpPr>
        <xdr:cNvPr id="242" name="直線コネクタ 241"/>
        <xdr:cNvCxnSpPr/>
      </xdr:nvCxnSpPr>
      <xdr:spPr>
        <a:xfrm flipV="1">
          <a:off x="1130300" y="16458360"/>
          <a:ext cx="889000" cy="2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78891</xdr:rowOff>
    </xdr:from>
    <xdr:to>
      <xdr:col>6</xdr:col>
      <xdr:colOff>561975</xdr:colOff>
      <xdr:row>95</xdr:row>
      <xdr:rowOff>9041</xdr:rowOff>
    </xdr:to>
    <xdr:sp macro="" textlink="">
      <xdr:nvSpPr>
        <xdr:cNvPr id="252" name="円/楕円 251"/>
        <xdr:cNvSpPr/>
      </xdr:nvSpPr>
      <xdr:spPr>
        <a:xfrm>
          <a:off x="4584700" y="161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101768</xdr:rowOff>
    </xdr:from>
    <xdr:ext cx="599010" cy="259045"/>
    <xdr:sp macro="" textlink="">
      <xdr:nvSpPr>
        <xdr:cNvPr id="253" name="扶助費該当値テキスト"/>
        <xdr:cNvSpPr txBox="1"/>
      </xdr:nvSpPr>
      <xdr:spPr>
        <a:xfrm>
          <a:off x="4686300" y="1604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110,613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42511</xdr:rowOff>
    </xdr:from>
    <xdr:to>
      <xdr:col>5</xdr:col>
      <xdr:colOff>409575</xdr:colOff>
      <xdr:row>95</xdr:row>
      <xdr:rowOff>144111</xdr:rowOff>
    </xdr:to>
    <xdr:sp macro="" textlink="">
      <xdr:nvSpPr>
        <xdr:cNvPr id="254" name="円/楕円 253"/>
        <xdr:cNvSpPr/>
      </xdr:nvSpPr>
      <xdr:spPr>
        <a:xfrm>
          <a:off x="3746500" y="163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160638</xdr:rowOff>
    </xdr:from>
    <xdr:ext cx="599010" cy="259045"/>
    <xdr:sp macro="" textlink="">
      <xdr:nvSpPr>
        <xdr:cNvPr id="255" name="テキスト ボックス 254"/>
        <xdr:cNvSpPr txBox="1"/>
      </xdr:nvSpPr>
      <xdr:spPr>
        <a:xfrm>
          <a:off x="3497794" y="1610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106404</xdr:rowOff>
    </xdr:from>
    <xdr:to>
      <xdr:col>4</xdr:col>
      <xdr:colOff>206375</xdr:colOff>
      <xdr:row>96</xdr:row>
      <xdr:rowOff>36554</xdr:rowOff>
    </xdr:to>
    <xdr:sp macro="" textlink="">
      <xdr:nvSpPr>
        <xdr:cNvPr id="256" name="円/楕円 255"/>
        <xdr:cNvSpPr/>
      </xdr:nvSpPr>
      <xdr:spPr>
        <a:xfrm>
          <a:off x="2857500" y="163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53081</xdr:rowOff>
    </xdr:from>
    <xdr:ext cx="534377" cy="259045"/>
    <xdr:sp macro="" textlink="">
      <xdr:nvSpPr>
        <xdr:cNvPr id="257" name="テキスト ボックス 256"/>
        <xdr:cNvSpPr txBox="1"/>
      </xdr:nvSpPr>
      <xdr:spPr>
        <a:xfrm>
          <a:off x="2641111" y="1616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119810</xdr:rowOff>
    </xdr:from>
    <xdr:to>
      <xdr:col>3</xdr:col>
      <xdr:colOff>3175</xdr:colOff>
      <xdr:row>96</xdr:row>
      <xdr:rowOff>49960</xdr:rowOff>
    </xdr:to>
    <xdr:sp macro="" textlink="">
      <xdr:nvSpPr>
        <xdr:cNvPr id="258" name="円/楕円 257"/>
        <xdr:cNvSpPr/>
      </xdr:nvSpPr>
      <xdr:spPr>
        <a:xfrm>
          <a:off x="1968500" y="164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66487</xdr:rowOff>
    </xdr:from>
    <xdr:ext cx="534377" cy="259045"/>
    <xdr:sp macro="" textlink="">
      <xdr:nvSpPr>
        <xdr:cNvPr id="259" name="テキスト ボックス 258"/>
        <xdr:cNvSpPr txBox="1"/>
      </xdr:nvSpPr>
      <xdr:spPr>
        <a:xfrm>
          <a:off x="1752111" y="161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147290</xdr:rowOff>
    </xdr:from>
    <xdr:to>
      <xdr:col>1</xdr:col>
      <xdr:colOff>485775</xdr:colOff>
      <xdr:row>96</xdr:row>
      <xdr:rowOff>77440</xdr:rowOff>
    </xdr:to>
    <xdr:sp macro="" textlink="">
      <xdr:nvSpPr>
        <xdr:cNvPr id="260" name="円/楕円 259"/>
        <xdr:cNvSpPr/>
      </xdr:nvSpPr>
      <xdr:spPr>
        <a:xfrm>
          <a:off x="1079500" y="164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93967</xdr:rowOff>
    </xdr:from>
    <xdr:ext cx="534377" cy="259045"/>
    <xdr:sp macro="" textlink="">
      <xdr:nvSpPr>
        <xdr:cNvPr id="261" name="テキスト ボックス 260"/>
        <xdr:cNvSpPr txBox="1"/>
      </xdr:nvSpPr>
      <xdr:spPr>
        <a:xfrm>
          <a:off x="863111" y="162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24257</xdr:rowOff>
    </xdr:from>
    <xdr:to>
      <xdr:col>15</xdr:col>
      <xdr:colOff>180975</xdr:colOff>
      <xdr:row>37</xdr:row>
      <xdr:rowOff>129165</xdr:rowOff>
    </xdr:to>
    <xdr:cxnSp macro="">
      <xdr:nvCxnSpPr>
        <xdr:cNvPr id="291" name="直線コネクタ 290"/>
        <xdr:cNvCxnSpPr/>
      </xdr:nvCxnSpPr>
      <xdr:spPr>
        <a:xfrm flipV="1">
          <a:off x="9639300" y="6367907"/>
          <a:ext cx="838200" cy="10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86208</xdr:rowOff>
    </xdr:from>
    <xdr:to>
      <xdr:col>14</xdr:col>
      <xdr:colOff>28575</xdr:colOff>
      <xdr:row>37</xdr:row>
      <xdr:rowOff>129165</xdr:rowOff>
    </xdr:to>
    <xdr:cxnSp macro="">
      <xdr:nvCxnSpPr>
        <xdr:cNvPr id="294" name="直線コネクタ 293"/>
        <xdr:cNvCxnSpPr/>
      </xdr:nvCxnSpPr>
      <xdr:spPr>
        <a:xfrm>
          <a:off x="8750300" y="5744058"/>
          <a:ext cx="889000" cy="72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86208</xdr:rowOff>
    </xdr:from>
    <xdr:to>
      <xdr:col>12</xdr:col>
      <xdr:colOff>511175</xdr:colOff>
      <xdr:row>37</xdr:row>
      <xdr:rowOff>67158</xdr:rowOff>
    </xdr:to>
    <xdr:cxnSp macro="">
      <xdr:nvCxnSpPr>
        <xdr:cNvPr id="297" name="直線コネクタ 296"/>
        <xdr:cNvCxnSpPr/>
      </xdr:nvCxnSpPr>
      <xdr:spPr>
        <a:xfrm flipV="1">
          <a:off x="7861300" y="5744058"/>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67158</xdr:rowOff>
    </xdr:from>
    <xdr:to>
      <xdr:col>11</xdr:col>
      <xdr:colOff>307975</xdr:colOff>
      <xdr:row>37</xdr:row>
      <xdr:rowOff>141357</xdr:rowOff>
    </xdr:to>
    <xdr:cxnSp macro="">
      <xdr:nvCxnSpPr>
        <xdr:cNvPr id="300" name="直線コネクタ 299"/>
        <xdr:cNvCxnSpPr/>
      </xdr:nvCxnSpPr>
      <xdr:spPr>
        <a:xfrm flipV="1">
          <a:off x="6972300" y="6410808"/>
          <a:ext cx="889000" cy="7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144907</xdr:rowOff>
    </xdr:from>
    <xdr:to>
      <xdr:col>15</xdr:col>
      <xdr:colOff>231775</xdr:colOff>
      <xdr:row>37</xdr:row>
      <xdr:rowOff>75057</xdr:rowOff>
    </xdr:to>
    <xdr:sp macro="" textlink="">
      <xdr:nvSpPr>
        <xdr:cNvPr id="310" name="円/楕円 309"/>
        <xdr:cNvSpPr/>
      </xdr:nvSpPr>
      <xdr:spPr>
        <a:xfrm>
          <a:off x="104267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123334</xdr:rowOff>
    </xdr:from>
    <xdr:ext cx="534377" cy="259045"/>
    <xdr:sp macro="" textlink="">
      <xdr:nvSpPr>
        <xdr:cNvPr id="311" name="補助費等該当値テキスト"/>
        <xdr:cNvSpPr txBox="1"/>
      </xdr:nvSpPr>
      <xdr:spPr>
        <a:xfrm>
          <a:off x="10528300" y="62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78365</xdr:rowOff>
    </xdr:from>
    <xdr:to>
      <xdr:col>14</xdr:col>
      <xdr:colOff>79375</xdr:colOff>
      <xdr:row>38</xdr:row>
      <xdr:rowOff>8516</xdr:rowOff>
    </xdr:to>
    <xdr:sp macro="" textlink="">
      <xdr:nvSpPr>
        <xdr:cNvPr id="312" name="円/楕円 311"/>
        <xdr:cNvSpPr/>
      </xdr:nvSpPr>
      <xdr:spPr>
        <a:xfrm>
          <a:off x="9588500" y="6422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171092</xdr:rowOff>
    </xdr:from>
    <xdr:ext cx="534377" cy="259045"/>
    <xdr:sp macro="" textlink="">
      <xdr:nvSpPr>
        <xdr:cNvPr id="313" name="テキスト ボックス 312"/>
        <xdr:cNvSpPr txBox="1"/>
      </xdr:nvSpPr>
      <xdr:spPr>
        <a:xfrm>
          <a:off x="9372111" y="65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35408</xdr:rowOff>
    </xdr:from>
    <xdr:to>
      <xdr:col>12</xdr:col>
      <xdr:colOff>561975</xdr:colOff>
      <xdr:row>33</xdr:row>
      <xdr:rowOff>137008</xdr:rowOff>
    </xdr:to>
    <xdr:sp macro="" textlink="">
      <xdr:nvSpPr>
        <xdr:cNvPr id="314" name="円/楕円 313"/>
        <xdr:cNvSpPr/>
      </xdr:nvSpPr>
      <xdr:spPr>
        <a:xfrm>
          <a:off x="8699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153535</xdr:rowOff>
    </xdr:from>
    <xdr:ext cx="534377" cy="259045"/>
    <xdr:sp macro="" textlink="">
      <xdr:nvSpPr>
        <xdr:cNvPr id="315" name="テキスト ボックス 314"/>
        <xdr:cNvSpPr txBox="1"/>
      </xdr:nvSpPr>
      <xdr:spPr>
        <a:xfrm>
          <a:off x="8483111" y="546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16358</xdr:rowOff>
    </xdr:from>
    <xdr:to>
      <xdr:col>11</xdr:col>
      <xdr:colOff>358775</xdr:colOff>
      <xdr:row>37</xdr:row>
      <xdr:rowOff>117958</xdr:rowOff>
    </xdr:to>
    <xdr:sp macro="" textlink="">
      <xdr:nvSpPr>
        <xdr:cNvPr id="316" name="円/楕円 315"/>
        <xdr:cNvSpPr/>
      </xdr:nvSpPr>
      <xdr:spPr>
        <a:xfrm>
          <a:off x="7810500" y="63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109085</xdr:rowOff>
    </xdr:from>
    <xdr:ext cx="534377" cy="259045"/>
    <xdr:sp macro="" textlink="">
      <xdr:nvSpPr>
        <xdr:cNvPr id="317" name="テキスト ボックス 316"/>
        <xdr:cNvSpPr txBox="1"/>
      </xdr:nvSpPr>
      <xdr:spPr>
        <a:xfrm>
          <a:off x="7594111" y="64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90557</xdr:rowOff>
    </xdr:from>
    <xdr:to>
      <xdr:col>10</xdr:col>
      <xdr:colOff>155575</xdr:colOff>
      <xdr:row>38</xdr:row>
      <xdr:rowOff>20707</xdr:rowOff>
    </xdr:to>
    <xdr:sp macro="" textlink="">
      <xdr:nvSpPr>
        <xdr:cNvPr id="318" name="円/楕円 317"/>
        <xdr:cNvSpPr/>
      </xdr:nvSpPr>
      <xdr:spPr>
        <a:xfrm>
          <a:off x="6921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11834</xdr:rowOff>
    </xdr:from>
    <xdr:ext cx="534377" cy="259045"/>
    <xdr:sp macro="" textlink="">
      <xdr:nvSpPr>
        <xdr:cNvPr id="319" name="テキスト ボックス 318"/>
        <xdr:cNvSpPr txBox="1"/>
      </xdr:nvSpPr>
      <xdr:spPr>
        <a:xfrm>
          <a:off x="6705111" y="65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111927</xdr:rowOff>
    </xdr:from>
    <xdr:to>
      <xdr:col>15</xdr:col>
      <xdr:colOff>180975</xdr:colOff>
      <xdr:row>58</xdr:row>
      <xdr:rowOff>112665</xdr:rowOff>
    </xdr:to>
    <xdr:cxnSp macro="">
      <xdr:nvCxnSpPr>
        <xdr:cNvPr id="348" name="直線コネクタ 347"/>
        <xdr:cNvCxnSpPr/>
      </xdr:nvCxnSpPr>
      <xdr:spPr>
        <a:xfrm>
          <a:off x="9639300" y="10056027"/>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111927</xdr:rowOff>
    </xdr:from>
    <xdr:to>
      <xdr:col>14</xdr:col>
      <xdr:colOff>28575</xdr:colOff>
      <xdr:row>58</xdr:row>
      <xdr:rowOff>119371</xdr:rowOff>
    </xdr:to>
    <xdr:cxnSp macro="">
      <xdr:nvCxnSpPr>
        <xdr:cNvPr id="351" name="直線コネクタ 350"/>
        <xdr:cNvCxnSpPr/>
      </xdr:nvCxnSpPr>
      <xdr:spPr>
        <a:xfrm flipV="1">
          <a:off x="8750300" y="10056027"/>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95538</xdr:rowOff>
    </xdr:from>
    <xdr:to>
      <xdr:col>12</xdr:col>
      <xdr:colOff>511175</xdr:colOff>
      <xdr:row>58</xdr:row>
      <xdr:rowOff>119371</xdr:rowOff>
    </xdr:to>
    <xdr:cxnSp macro="">
      <xdr:nvCxnSpPr>
        <xdr:cNvPr id="354" name="直線コネクタ 353"/>
        <xdr:cNvCxnSpPr/>
      </xdr:nvCxnSpPr>
      <xdr:spPr>
        <a:xfrm>
          <a:off x="7861300" y="10039638"/>
          <a:ext cx="889000" cy="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95538</xdr:rowOff>
    </xdr:from>
    <xdr:to>
      <xdr:col>11</xdr:col>
      <xdr:colOff>307975</xdr:colOff>
      <xdr:row>58</xdr:row>
      <xdr:rowOff>101486</xdr:rowOff>
    </xdr:to>
    <xdr:cxnSp macro="">
      <xdr:nvCxnSpPr>
        <xdr:cNvPr id="357" name="直線コネクタ 356"/>
        <xdr:cNvCxnSpPr/>
      </xdr:nvCxnSpPr>
      <xdr:spPr>
        <a:xfrm flipV="1">
          <a:off x="6972300" y="10039638"/>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61865</xdr:rowOff>
    </xdr:from>
    <xdr:to>
      <xdr:col>15</xdr:col>
      <xdr:colOff>231775</xdr:colOff>
      <xdr:row>58</xdr:row>
      <xdr:rowOff>163465</xdr:rowOff>
    </xdr:to>
    <xdr:sp macro="" textlink="">
      <xdr:nvSpPr>
        <xdr:cNvPr id="367" name="円/楕円 366"/>
        <xdr:cNvSpPr/>
      </xdr:nvSpPr>
      <xdr:spPr>
        <a:xfrm>
          <a:off x="10426700" y="100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61127</xdr:rowOff>
    </xdr:from>
    <xdr:to>
      <xdr:col>14</xdr:col>
      <xdr:colOff>79375</xdr:colOff>
      <xdr:row>58</xdr:row>
      <xdr:rowOff>162727</xdr:rowOff>
    </xdr:to>
    <xdr:sp macro="" textlink="">
      <xdr:nvSpPr>
        <xdr:cNvPr id="369" name="円/楕円 368"/>
        <xdr:cNvSpPr/>
      </xdr:nvSpPr>
      <xdr:spPr>
        <a:xfrm>
          <a:off x="9588500" y="100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7804</xdr:rowOff>
    </xdr:from>
    <xdr:ext cx="534377" cy="259045"/>
    <xdr:sp macro="" textlink="">
      <xdr:nvSpPr>
        <xdr:cNvPr id="370" name="テキスト ボックス 369"/>
        <xdr:cNvSpPr txBox="1"/>
      </xdr:nvSpPr>
      <xdr:spPr>
        <a:xfrm>
          <a:off x="9372111" y="97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68571</xdr:rowOff>
    </xdr:from>
    <xdr:to>
      <xdr:col>12</xdr:col>
      <xdr:colOff>561975</xdr:colOff>
      <xdr:row>58</xdr:row>
      <xdr:rowOff>170171</xdr:rowOff>
    </xdr:to>
    <xdr:sp macro="" textlink="">
      <xdr:nvSpPr>
        <xdr:cNvPr id="371" name="円/楕円 370"/>
        <xdr:cNvSpPr/>
      </xdr:nvSpPr>
      <xdr:spPr>
        <a:xfrm>
          <a:off x="8699500" y="100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15248</xdr:rowOff>
    </xdr:from>
    <xdr:ext cx="534377" cy="259045"/>
    <xdr:sp macro="" textlink="">
      <xdr:nvSpPr>
        <xdr:cNvPr id="372" name="テキスト ボックス 371"/>
        <xdr:cNvSpPr txBox="1"/>
      </xdr:nvSpPr>
      <xdr:spPr>
        <a:xfrm>
          <a:off x="8483111" y="978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44738</xdr:rowOff>
    </xdr:from>
    <xdr:to>
      <xdr:col>11</xdr:col>
      <xdr:colOff>358775</xdr:colOff>
      <xdr:row>58</xdr:row>
      <xdr:rowOff>146338</xdr:rowOff>
    </xdr:to>
    <xdr:sp macro="" textlink="">
      <xdr:nvSpPr>
        <xdr:cNvPr id="373" name="円/楕円 372"/>
        <xdr:cNvSpPr/>
      </xdr:nvSpPr>
      <xdr:spPr>
        <a:xfrm>
          <a:off x="7810500" y="99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162865</xdr:rowOff>
    </xdr:from>
    <xdr:ext cx="534377" cy="259045"/>
    <xdr:sp macro="" textlink="">
      <xdr:nvSpPr>
        <xdr:cNvPr id="374" name="テキスト ボックス 373"/>
        <xdr:cNvSpPr txBox="1"/>
      </xdr:nvSpPr>
      <xdr:spPr>
        <a:xfrm>
          <a:off x="7594111" y="97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50686</xdr:rowOff>
    </xdr:from>
    <xdr:to>
      <xdr:col>10</xdr:col>
      <xdr:colOff>155575</xdr:colOff>
      <xdr:row>58</xdr:row>
      <xdr:rowOff>152286</xdr:rowOff>
    </xdr:to>
    <xdr:sp macro="" textlink="">
      <xdr:nvSpPr>
        <xdr:cNvPr id="375" name="円/楕円 374"/>
        <xdr:cNvSpPr/>
      </xdr:nvSpPr>
      <xdr:spPr>
        <a:xfrm>
          <a:off x="6921500" y="99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168813</xdr:rowOff>
    </xdr:from>
    <xdr:ext cx="534377" cy="259045"/>
    <xdr:sp macro="" textlink="">
      <xdr:nvSpPr>
        <xdr:cNvPr id="376" name="テキスト ボックス 375"/>
        <xdr:cNvSpPr txBox="1"/>
      </xdr:nvSpPr>
      <xdr:spPr>
        <a:xfrm>
          <a:off x="6705111" y="97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138173</xdr:rowOff>
    </xdr:from>
    <xdr:to>
      <xdr:col>15</xdr:col>
      <xdr:colOff>180975</xdr:colOff>
      <xdr:row>78</xdr:row>
      <xdr:rowOff>146709</xdr:rowOff>
    </xdr:to>
    <xdr:cxnSp macro="">
      <xdr:nvCxnSpPr>
        <xdr:cNvPr id="405" name="直線コネクタ 404"/>
        <xdr:cNvCxnSpPr/>
      </xdr:nvCxnSpPr>
      <xdr:spPr>
        <a:xfrm>
          <a:off x="9639300" y="13511273"/>
          <a:ext cx="8382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95909</xdr:rowOff>
    </xdr:from>
    <xdr:to>
      <xdr:col>15</xdr:col>
      <xdr:colOff>231775</xdr:colOff>
      <xdr:row>79</xdr:row>
      <xdr:rowOff>26059</xdr:rowOff>
    </xdr:to>
    <xdr:sp macro="" textlink="">
      <xdr:nvSpPr>
        <xdr:cNvPr id="415" name="円/楕円 414"/>
        <xdr:cNvSpPr/>
      </xdr:nvSpPr>
      <xdr:spPr>
        <a:xfrm>
          <a:off x="10426700" y="134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87373</xdr:rowOff>
    </xdr:from>
    <xdr:to>
      <xdr:col>14</xdr:col>
      <xdr:colOff>79375</xdr:colOff>
      <xdr:row>79</xdr:row>
      <xdr:rowOff>17523</xdr:rowOff>
    </xdr:to>
    <xdr:sp macro="" textlink="">
      <xdr:nvSpPr>
        <xdr:cNvPr id="417" name="円/楕円 416"/>
        <xdr:cNvSpPr/>
      </xdr:nvSpPr>
      <xdr:spPr>
        <a:xfrm>
          <a:off x="9588500" y="134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34050</xdr:rowOff>
    </xdr:from>
    <xdr:ext cx="534377" cy="259045"/>
    <xdr:sp macro="" textlink="">
      <xdr:nvSpPr>
        <xdr:cNvPr id="418" name="テキスト ボックス 417"/>
        <xdr:cNvSpPr txBox="1"/>
      </xdr:nvSpPr>
      <xdr:spPr>
        <a:xfrm>
          <a:off x="9372111" y="1323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140835</xdr:rowOff>
    </xdr:from>
    <xdr:to>
      <xdr:col>15</xdr:col>
      <xdr:colOff>180975</xdr:colOff>
      <xdr:row>97</xdr:row>
      <xdr:rowOff>161547</xdr:rowOff>
    </xdr:to>
    <xdr:cxnSp macro="">
      <xdr:nvCxnSpPr>
        <xdr:cNvPr id="447" name="直線コネクタ 446"/>
        <xdr:cNvCxnSpPr/>
      </xdr:nvCxnSpPr>
      <xdr:spPr>
        <a:xfrm flipV="1">
          <a:off x="9639300" y="16771485"/>
          <a:ext cx="8382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90035</xdr:rowOff>
    </xdr:from>
    <xdr:to>
      <xdr:col>15</xdr:col>
      <xdr:colOff>231775</xdr:colOff>
      <xdr:row>98</xdr:row>
      <xdr:rowOff>20185</xdr:rowOff>
    </xdr:to>
    <xdr:sp macro="" textlink="">
      <xdr:nvSpPr>
        <xdr:cNvPr id="457" name="円/楕円 456"/>
        <xdr:cNvSpPr/>
      </xdr:nvSpPr>
      <xdr:spPr>
        <a:xfrm>
          <a:off x="10426700" y="167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112912</xdr:rowOff>
    </xdr:from>
    <xdr:ext cx="534377" cy="259045"/>
    <xdr:sp macro="" textlink="">
      <xdr:nvSpPr>
        <xdr:cNvPr id="458" name="普通建設事業費 （ うち更新整備　）該当値テキスト"/>
        <xdr:cNvSpPr txBox="1"/>
      </xdr:nvSpPr>
      <xdr:spPr>
        <a:xfrm>
          <a:off x="10528300" y="165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32,351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110747</xdr:rowOff>
    </xdr:from>
    <xdr:to>
      <xdr:col>14</xdr:col>
      <xdr:colOff>79375</xdr:colOff>
      <xdr:row>98</xdr:row>
      <xdr:rowOff>40897</xdr:rowOff>
    </xdr:to>
    <xdr:sp macro="" textlink="">
      <xdr:nvSpPr>
        <xdr:cNvPr id="459" name="円/楕円 458"/>
        <xdr:cNvSpPr/>
      </xdr:nvSpPr>
      <xdr:spPr>
        <a:xfrm>
          <a:off x="9588500" y="167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57424</xdr:rowOff>
    </xdr:from>
    <xdr:ext cx="534377" cy="259045"/>
    <xdr:sp macro="" textlink="">
      <xdr:nvSpPr>
        <xdr:cNvPr id="460" name="テキスト ボックス 459"/>
        <xdr:cNvSpPr txBox="1"/>
      </xdr:nvSpPr>
      <xdr:spPr>
        <a:xfrm>
          <a:off x="9372111" y="165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19530</xdr:rowOff>
    </xdr:from>
    <xdr:to>
      <xdr:col>23</xdr:col>
      <xdr:colOff>517525</xdr:colOff>
      <xdr:row>38</xdr:row>
      <xdr:rowOff>125280</xdr:rowOff>
    </xdr:to>
    <xdr:cxnSp macro="">
      <xdr:nvCxnSpPr>
        <xdr:cNvPr id="487" name="直線コネクタ 486"/>
        <xdr:cNvCxnSpPr/>
      </xdr:nvCxnSpPr>
      <xdr:spPr>
        <a:xfrm>
          <a:off x="15481300" y="6534630"/>
          <a:ext cx="838200" cy="1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119016</xdr:rowOff>
    </xdr:from>
    <xdr:to>
      <xdr:col>22</xdr:col>
      <xdr:colOff>365125</xdr:colOff>
      <xdr:row>38</xdr:row>
      <xdr:rowOff>19530</xdr:rowOff>
    </xdr:to>
    <xdr:cxnSp macro="">
      <xdr:nvCxnSpPr>
        <xdr:cNvPr id="490" name="直線コネクタ 489"/>
        <xdr:cNvCxnSpPr/>
      </xdr:nvCxnSpPr>
      <xdr:spPr>
        <a:xfrm>
          <a:off x="14592300" y="6291216"/>
          <a:ext cx="889000" cy="2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119016</xdr:rowOff>
    </xdr:from>
    <xdr:to>
      <xdr:col>21</xdr:col>
      <xdr:colOff>161925</xdr:colOff>
      <xdr:row>37</xdr:row>
      <xdr:rowOff>75628</xdr:rowOff>
    </xdr:to>
    <xdr:cxnSp macro="">
      <xdr:nvCxnSpPr>
        <xdr:cNvPr id="493" name="直線コネクタ 492"/>
        <xdr:cNvCxnSpPr/>
      </xdr:nvCxnSpPr>
      <xdr:spPr>
        <a:xfrm flipV="1">
          <a:off x="13703300" y="6291216"/>
          <a:ext cx="889000" cy="1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75628</xdr:rowOff>
    </xdr:from>
    <xdr:to>
      <xdr:col>19</xdr:col>
      <xdr:colOff>644525</xdr:colOff>
      <xdr:row>38</xdr:row>
      <xdr:rowOff>117599</xdr:rowOff>
    </xdr:to>
    <xdr:cxnSp macro="">
      <xdr:nvCxnSpPr>
        <xdr:cNvPr id="496" name="直線コネクタ 495"/>
        <xdr:cNvCxnSpPr/>
      </xdr:nvCxnSpPr>
      <xdr:spPr>
        <a:xfrm flipV="1">
          <a:off x="12814300" y="6419278"/>
          <a:ext cx="889000" cy="2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74480</xdr:rowOff>
    </xdr:from>
    <xdr:to>
      <xdr:col>23</xdr:col>
      <xdr:colOff>568325</xdr:colOff>
      <xdr:row>39</xdr:row>
      <xdr:rowOff>4630</xdr:rowOff>
    </xdr:to>
    <xdr:sp macro="" textlink="">
      <xdr:nvSpPr>
        <xdr:cNvPr id="506" name="円/楕円 505"/>
        <xdr:cNvSpPr/>
      </xdr:nvSpPr>
      <xdr:spPr>
        <a:xfrm>
          <a:off x="16268700" y="65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140179</xdr:rowOff>
    </xdr:from>
    <xdr:to>
      <xdr:col>22</xdr:col>
      <xdr:colOff>415925</xdr:colOff>
      <xdr:row>38</xdr:row>
      <xdr:rowOff>70329</xdr:rowOff>
    </xdr:to>
    <xdr:sp macro="" textlink="">
      <xdr:nvSpPr>
        <xdr:cNvPr id="508" name="円/楕円 507"/>
        <xdr:cNvSpPr/>
      </xdr:nvSpPr>
      <xdr:spPr>
        <a:xfrm>
          <a:off x="15430500" y="64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86856</xdr:rowOff>
    </xdr:from>
    <xdr:ext cx="534377" cy="259045"/>
    <xdr:sp macro="" textlink="">
      <xdr:nvSpPr>
        <xdr:cNvPr id="509" name="テキスト ボックス 508"/>
        <xdr:cNvSpPr txBox="1"/>
      </xdr:nvSpPr>
      <xdr:spPr>
        <a:xfrm>
          <a:off x="15214111" y="62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68216</xdr:rowOff>
    </xdr:from>
    <xdr:to>
      <xdr:col>21</xdr:col>
      <xdr:colOff>212725</xdr:colOff>
      <xdr:row>36</xdr:row>
      <xdr:rowOff>169816</xdr:rowOff>
    </xdr:to>
    <xdr:sp macro="" textlink="">
      <xdr:nvSpPr>
        <xdr:cNvPr id="510" name="円/楕円 509"/>
        <xdr:cNvSpPr/>
      </xdr:nvSpPr>
      <xdr:spPr>
        <a:xfrm>
          <a:off x="14541500" y="62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14893</xdr:rowOff>
    </xdr:from>
    <xdr:ext cx="534377" cy="259045"/>
    <xdr:sp macro="" textlink="">
      <xdr:nvSpPr>
        <xdr:cNvPr id="511" name="テキスト ボックス 510"/>
        <xdr:cNvSpPr txBox="1"/>
      </xdr:nvSpPr>
      <xdr:spPr>
        <a:xfrm>
          <a:off x="14325111" y="60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24828</xdr:rowOff>
    </xdr:from>
    <xdr:to>
      <xdr:col>20</xdr:col>
      <xdr:colOff>9525</xdr:colOff>
      <xdr:row>37</xdr:row>
      <xdr:rowOff>126428</xdr:rowOff>
    </xdr:to>
    <xdr:sp macro="" textlink="">
      <xdr:nvSpPr>
        <xdr:cNvPr id="512" name="円/楕円 511"/>
        <xdr:cNvSpPr/>
      </xdr:nvSpPr>
      <xdr:spPr>
        <a:xfrm>
          <a:off x="13652500" y="63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142955</xdr:rowOff>
    </xdr:from>
    <xdr:ext cx="534377" cy="259045"/>
    <xdr:sp macro="" textlink="">
      <xdr:nvSpPr>
        <xdr:cNvPr id="513" name="テキスト ボックス 512"/>
        <xdr:cNvSpPr txBox="1"/>
      </xdr:nvSpPr>
      <xdr:spPr>
        <a:xfrm>
          <a:off x="13436111" y="61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66799</xdr:rowOff>
    </xdr:from>
    <xdr:to>
      <xdr:col>18</xdr:col>
      <xdr:colOff>492125</xdr:colOff>
      <xdr:row>38</xdr:row>
      <xdr:rowOff>168399</xdr:rowOff>
    </xdr:to>
    <xdr:sp macro="" textlink="">
      <xdr:nvSpPr>
        <xdr:cNvPr id="514" name="円/楕円 513"/>
        <xdr:cNvSpPr/>
      </xdr:nvSpPr>
      <xdr:spPr>
        <a:xfrm>
          <a:off x="12763500" y="65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159526</xdr:rowOff>
    </xdr:from>
    <xdr:ext cx="469744" cy="259045"/>
    <xdr:sp macro="" textlink="">
      <xdr:nvSpPr>
        <xdr:cNvPr id="515" name="テキスト ボックス 514"/>
        <xdr:cNvSpPr txBox="1"/>
      </xdr:nvSpPr>
      <xdr:spPr>
        <a:xfrm>
          <a:off x="12579427" y="667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16408</xdr:rowOff>
    </xdr:from>
    <xdr:to>
      <xdr:col>23</xdr:col>
      <xdr:colOff>517525</xdr:colOff>
      <xdr:row>74</xdr:row>
      <xdr:rowOff>9678</xdr:rowOff>
    </xdr:to>
    <xdr:cxnSp macro="">
      <xdr:nvCxnSpPr>
        <xdr:cNvPr id="593" name="直線コネクタ 592"/>
        <xdr:cNvCxnSpPr/>
      </xdr:nvCxnSpPr>
      <xdr:spPr>
        <a:xfrm>
          <a:off x="15481300" y="12532258"/>
          <a:ext cx="838200" cy="1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165138</xdr:rowOff>
    </xdr:from>
    <xdr:to>
      <xdr:col>22</xdr:col>
      <xdr:colOff>365125</xdr:colOff>
      <xdr:row>73</xdr:row>
      <xdr:rowOff>16408</xdr:rowOff>
    </xdr:to>
    <xdr:cxnSp macro="">
      <xdr:nvCxnSpPr>
        <xdr:cNvPr id="596" name="直線コネクタ 595"/>
        <xdr:cNvCxnSpPr/>
      </xdr:nvCxnSpPr>
      <xdr:spPr>
        <a:xfrm>
          <a:off x="14592300" y="12509538"/>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165138</xdr:rowOff>
    </xdr:from>
    <xdr:to>
      <xdr:col>21</xdr:col>
      <xdr:colOff>161925</xdr:colOff>
      <xdr:row>73</xdr:row>
      <xdr:rowOff>125361</xdr:rowOff>
    </xdr:to>
    <xdr:cxnSp macro="">
      <xdr:nvCxnSpPr>
        <xdr:cNvPr id="599" name="直線コネクタ 598"/>
        <xdr:cNvCxnSpPr/>
      </xdr:nvCxnSpPr>
      <xdr:spPr>
        <a:xfrm flipV="1">
          <a:off x="13703300" y="12509538"/>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125361</xdr:rowOff>
    </xdr:from>
    <xdr:to>
      <xdr:col>19</xdr:col>
      <xdr:colOff>644525</xdr:colOff>
      <xdr:row>73</xdr:row>
      <xdr:rowOff>136652</xdr:rowOff>
    </xdr:to>
    <xdr:cxnSp macro="">
      <xdr:nvCxnSpPr>
        <xdr:cNvPr id="602" name="直線コネクタ 601"/>
        <xdr:cNvCxnSpPr/>
      </xdr:nvCxnSpPr>
      <xdr:spPr>
        <a:xfrm flipV="1">
          <a:off x="12814300" y="12641211"/>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130328</xdr:rowOff>
    </xdr:from>
    <xdr:to>
      <xdr:col>23</xdr:col>
      <xdr:colOff>568325</xdr:colOff>
      <xdr:row>74</xdr:row>
      <xdr:rowOff>60478</xdr:rowOff>
    </xdr:to>
    <xdr:sp macro="" textlink="">
      <xdr:nvSpPr>
        <xdr:cNvPr id="612" name="円/楕円 611"/>
        <xdr:cNvSpPr/>
      </xdr:nvSpPr>
      <xdr:spPr>
        <a:xfrm>
          <a:off x="16268700" y="126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153205</xdr:rowOff>
    </xdr:from>
    <xdr:ext cx="534377" cy="259045"/>
    <xdr:sp macro="" textlink="">
      <xdr:nvSpPr>
        <xdr:cNvPr id="613" name="公債費該当値テキスト"/>
        <xdr:cNvSpPr txBox="1"/>
      </xdr:nvSpPr>
      <xdr:spPr>
        <a:xfrm>
          <a:off x="16370300" y="124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70,238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137058</xdr:rowOff>
    </xdr:from>
    <xdr:to>
      <xdr:col>22</xdr:col>
      <xdr:colOff>415925</xdr:colOff>
      <xdr:row>73</xdr:row>
      <xdr:rowOff>67208</xdr:rowOff>
    </xdr:to>
    <xdr:sp macro="" textlink="">
      <xdr:nvSpPr>
        <xdr:cNvPr id="614" name="円/楕円 613"/>
        <xdr:cNvSpPr/>
      </xdr:nvSpPr>
      <xdr:spPr>
        <a:xfrm>
          <a:off x="15430500" y="124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83735</xdr:rowOff>
    </xdr:from>
    <xdr:ext cx="534377" cy="259045"/>
    <xdr:sp macro="" textlink="">
      <xdr:nvSpPr>
        <xdr:cNvPr id="615" name="テキスト ボックス 614"/>
        <xdr:cNvSpPr txBox="1"/>
      </xdr:nvSpPr>
      <xdr:spPr>
        <a:xfrm>
          <a:off x="15214111" y="122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114338</xdr:rowOff>
    </xdr:from>
    <xdr:to>
      <xdr:col>21</xdr:col>
      <xdr:colOff>212725</xdr:colOff>
      <xdr:row>73</xdr:row>
      <xdr:rowOff>44488</xdr:rowOff>
    </xdr:to>
    <xdr:sp macro="" textlink="">
      <xdr:nvSpPr>
        <xdr:cNvPr id="616" name="円/楕円 615"/>
        <xdr:cNvSpPr/>
      </xdr:nvSpPr>
      <xdr:spPr>
        <a:xfrm>
          <a:off x="14541500" y="124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61015</xdr:rowOff>
    </xdr:from>
    <xdr:ext cx="534377" cy="259045"/>
    <xdr:sp macro="" textlink="">
      <xdr:nvSpPr>
        <xdr:cNvPr id="617" name="テキスト ボックス 616"/>
        <xdr:cNvSpPr txBox="1"/>
      </xdr:nvSpPr>
      <xdr:spPr>
        <a:xfrm>
          <a:off x="14325111" y="1223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74561</xdr:rowOff>
    </xdr:from>
    <xdr:to>
      <xdr:col>20</xdr:col>
      <xdr:colOff>9525</xdr:colOff>
      <xdr:row>74</xdr:row>
      <xdr:rowOff>4711</xdr:rowOff>
    </xdr:to>
    <xdr:sp macro="" textlink="">
      <xdr:nvSpPr>
        <xdr:cNvPr id="618" name="円/楕円 617"/>
        <xdr:cNvSpPr/>
      </xdr:nvSpPr>
      <xdr:spPr>
        <a:xfrm>
          <a:off x="13652500" y="125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21238</xdr:rowOff>
    </xdr:from>
    <xdr:ext cx="534377" cy="259045"/>
    <xdr:sp macro="" textlink="">
      <xdr:nvSpPr>
        <xdr:cNvPr id="619" name="テキスト ボックス 618"/>
        <xdr:cNvSpPr txBox="1"/>
      </xdr:nvSpPr>
      <xdr:spPr>
        <a:xfrm>
          <a:off x="13436111" y="123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85852</xdr:rowOff>
    </xdr:from>
    <xdr:to>
      <xdr:col>18</xdr:col>
      <xdr:colOff>492125</xdr:colOff>
      <xdr:row>74</xdr:row>
      <xdr:rowOff>16002</xdr:rowOff>
    </xdr:to>
    <xdr:sp macro="" textlink="">
      <xdr:nvSpPr>
        <xdr:cNvPr id="620" name="円/楕円 619"/>
        <xdr:cNvSpPr/>
      </xdr:nvSpPr>
      <xdr:spPr>
        <a:xfrm>
          <a:off x="12763500" y="126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32529</xdr:rowOff>
    </xdr:from>
    <xdr:ext cx="534377" cy="259045"/>
    <xdr:sp macro="" textlink="">
      <xdr:nvSpPr>
        <xdr:cNvPr id="621" name="テキスト ボックス 620"/>
        <xdr:cNvSpPr txBox="1"/>
      </xdr:nvSpPr>
      <xdr:spPr>
        <a:xfrm>
          <a:off x="12547111" y="123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10564</xdr:rowOff>
    </xdr:from>
    <xdr:to>
      <xdr:col>23</xdr:col>
      <xdr:colOff>517525</xdr:colOff>
      <xdr:row>99</xdr:row>
      <xdr:rowOff>14443</xdr:rowOff>
    </xdr:to>
    <xdr:cxnSp macro="">
      <xdr:nvCxnSpPr>
        <xdr:cNvPr id="650" name="直線コネクタ 649"/>
        <xdr:cNvCxnSpPr/>
      </xdr:nvCxnSpPr>
      <xdr:spPr>
        <a:xfrm flipV="1">
          <a:off x="15481300" y="16984114"/>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14443</xdr:rowOff>
    </xdr:from>
    <xdr:to>
      <xdr:col>22</xdr:col>
      <xdr:colOff>365125</xdr:colOff>
      <xdr:row>99</xdr:row>
      <xdr:rowOff>15204</xdr:rowOff>
    </xdr:to>
    <xdr:cxnSp macro="">
      <xdr:nvCxnSpPr>
        <xdr:cNvPr id="653" name="直線コネクタ 652"/>
        <xdr:cNvCxnSpPr/>
      </xdr:nvCxnSpPr>
      <xdr:spPr>
        <a:xfrm flipV="1">
          <a:off x="14592300" y="1698799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15204</xdr:rowOff>
    </xdr:from>
    <xdr:to>
      <xdr:col>21</xdr:col>
      <xdr:colOff>161925</xdr:colOff>
      <xdr:row>99</xdr:row>
      <xdr:rowOff>36446</xdr:rowOff>
    </xdr:to>
    <xdr:cxnSp macro="">
      <xdr:nvCxnSpPr>
        <xdr:cNvPr id="656" name="直線コネクタ 655"/>
        <xdr:cNvCxnSpPr/>
      </xdr:nvCxnSpPr>
      <xdr:spPr>
        <a:xfrm flipV="1">
          <a:off x="13703300" y="16988754"/>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36446</xdr:rowOff>
    </xdr:from>
    <xdr:to>
      <xdr:col>19</xdr:col>
      <xdr:colOff>644525</xdr:colOff>
      <xdr:row>99</xdr:row>
      <xdr:rowOff>42388</xdr:rowOff>
    </xdr:to>
    <xdr:cxnSp macro="">
      <xdr:nvCxnSpPr>
        <xdr:cNvPr id="659" name="直線コネクタ 658"/>
        <xdr:cNvCxnSpPr/>
      </xdr:nvCxnSpPr>
      <xdr:spPr>
        <a:xfrm flipV="1">
          <a:off x="12814300" y="17009996"/>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131214</xdr:rowOff>
    </xdr:from>
    <xdr:to>
      <xdr:col>23</xdr:col>
      <xdr:colOff>568325</xdr:colOff>
      <xdr:row>99</xdr:row>
      <xdr:rowOff>61364</xdr:rowOff>
    </xdr:to>
    <xdr:sp macro="" textlink="">
      <xdr:nvSpPr>
        <xdr:cNvPr id="669" name="円/楕円 668"/>
        <xdr:cNvSpPr/>
      </xdr:nvSpPr>
      <xdr:spPr>
        <a:xfrm>
          <a:off x="16268700" y="169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469744" cy="259045"/>
    <xdr:sp macro="" textlink="">
      <xdr:nvSpPr>
        <xdr:cNvPr id="670" name="積立金該当値テキスト"/>
        <xdr:cNvSpPr txBox="1"/>
      </xdr:nvSpPr>
      <xdr:spPr>
        <a:xfrm>
          <a:off x="16370300" y="168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135093</xdr:rowOff>
    </xdr:from>
    <xdr:to>
      <xdr:col>22</xdr:col>
      <xdr:colOff>415925</xdr:colOff>
      <xdr:row>99</xdr:row>
      <xdr:rowOff>65243</xdr:rowOff>
    </xdr:to>
    <xdr:sp macro="" textlink="">
      <xdr:nvSpPr>
        <xdr:cNvPr id="671" name="円/楕円 670"/>
        <xdr:cNvSpPr/>
      </xdr:nvSpPr>
      <xdr:spPr>
        <a:xfrm>
          <a:off x="15430500" y="1693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56370</xdr:rowOff>
    </xdr:from>
    <xdr:ext cx="469744" cy="259045"/>
    <xdr:sp macro="" textlink="">
      <xdr:nvSpPr>
        <xdr:cNvPr id="672" name="テキスト ボックス 671"/>
        <xdr:cNvSpPr txBox="1"/>
      </xdr:nvSpPr>
      <xdr:spPr>
        <a:xfrm>
          <a:off x="15246427" y="1702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135854</xdr:rowOff>
    </xdr:from>
    <xdr:to>
      <xdr:col>21</xdr:col>
      <xdr:colOff>212725</xdr:colOff>
      <xdr:row>99</xdr:row>
      <xdr:rowOff>66004</xdr:rowOff>
    </xdr:to>
    <xdr:sp macro="" textlink="">
      <xdr:nvSpPr>
        <xdr:cNvPr id="673" name="円/楕円 672"/>
        <xdr:cNvSpPr/>
      </xdr:nvSpPr>
      <xdr:spPr>
        <a:xfrm>
          <a:off x="14541500" y="169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57131</xdr:rowOff>
    </xdr:from>
    <xdr:ext cx="469744" cy="259045"/>
    <xdr:sp macro="" textlink="">
      <xdr:nvSpPr>
        <xdr:cNvPr id="674" name="テキスト ボックス 673"/>
        <xdr:cNvSpPr txBox="1"/>
      </xdr:nvSpPr>
      <xdr:spPr>
        <a:xfrm>
          <a:off x="14357427" y="1703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157096</xdr:rowOff>
    </xdr:from>
    <xdr:to>
      <xdr:col>20</xdr:col>
      <xdr:colOff>9525</xdr:colOff>
      <xdr:row>99</xdr:row>
      <xdr:rowOff>87246</xdr:rowOff>
    </xdr:to>
    <xdr:sp macro="" textlink="">
      <xdr:nvSpPr>
        <xdr:cNvPr id="675" name="円/楕円 674"/>
        <xdr:cNvSpPr/>
      </xdr:nvSpPr>
      <xdr:spPr>
        <a:xfrm>
          <a:off x="13652500" y="169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78373</xdr:rowOff>
    </xdr:from>
    <xdr:ext cx="469744" cy="259045"/>
    <xdr:sp macro="" textlink="">
      <xdr:nvSpPr>
        <xdr:cNvPr id="676" name="テキスト ボックス 675"/>
        <xdr:cNvSpPr txBox="1"/>
      </xdr:nvSpPr>
      <xdr:spPr>
        <a:xfrm>
          <a:off x="13468427" y="170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163038</xdr:rowOff>
    </xdr:from>
    <xdr:to>
      <xdr:col>18</xdr:col>
      <xdr:colOff>492125</xdr:colOff>
      <xdr:row>99</xdr:row>
      <xdr:rowOff>93188</xdr:rowOff>
    </xdr:to>
    <xdr:sp macro="" textlink="">
      <xdr:nvSpPr>
        <xdr:cNvPr id="677" name="円/楕円 676"/>
        <xdr:cNvSpPr/>
      </xdr:nvSpPr>
      <xdr:spPr>
        <a:xfrm>
          <a:off x="12763500" y="169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84315</xdr:rowOff>
    </xdr:from>
    <xdr:ext cx="378565" cy="259045"/>
    <xdr:sp macro="" textlink="">
      <xdr:nvSpPr>
        <xdr:cNvPr id="678" name="テキスト ボックス 677"/>
        <xdr:cNvSpPr txBox="1"/>
      </xdr:nvSpPr>
      <xdr:spPr>
        <a:xfrm>
          <a:off x="12625017" y="170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xdr:rowOff>
    </xdr:from>
    <xdr:to>
      <xdr:col>32</xdr:col>
      <xdr:colOff>187325</xdr:colOff>
      <xdr:row>38</xdr:row>
      <xdr:rowOff>18485</xdr:rowOff>
    </xdr:to>
    <xdr:cxnSp macro="">
      <xdr:nvCxnSpPr>
        <xdr:cNvPr id="703" name="直線コネクタ 702"/>
        <xdr:cNvCxnSpPr/>
      </xdr:nvCxnSpPr>
      <xdr:spPr>
        <a:xfrm flipV="1">
          <a:off x="21323300" y="6529070"/>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18485</xdr:rowOff>
    </xdr:from>
    <xdr:to>
      <xdr:col>31</xdr:col>
      <xdr:colOff>34925</xdr:colOff>
      <xdr:row>38</xdr:row>
      <xdr:rowOff>19685</xdr:rowOff>
    </xdr:to>
    <xdr:cxnSp macro="">
      <xdr:nvCxnSpPr>
        <xdr:cNvPr id="706" name="直線コネクタ 705"/>
        <xdr:cNvCxnSpPr/>
      </xdr:nvCxnSpPr>
      <xdr:spPr>
        <a:xfrm flipV="1">
          <a:off x="20434300" y="653358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19685</xdr:rowOff>
    </xdr:from>
    <xdr:to>
      <xdr:col>29</xdr:col>
      <xdr:colOff>517525</xdr:colOff>
      <xdr:row>38</xdr:row>
      <xdr:rowOff>21742</xdr:rowOff>
    </xdr:to>
    <xdr:cxnSp macro="">
      <xdr:nvCxnSpPr>
        <xdr:cNvPr id="709" name="直線コネクタ 708"/>
        <xdr:cNvCxnSpPr/>
      </xdr:nvCxnSpPr>
      <xdr:spPr>
        <a:xfrm flipV="1">
          <a:off x="19545300" y="653478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157759</xdr:rowOff>
    </xdr:from>
    <xdr:to>
      <xdr:col>28</xdr:col>
      <xdr:colOff>314325</xdr:colOff>
      <xdr:row>38</xdr:row>
      <xdr:rowOff>21742</xdr:rowOff>
    </xdr:to>
    <xdr:cxnSp macro="">
      <xdr:nvCxnSpPr>
        <xdr:cNvPr id="712" name="直線コネクタ 711"/>
        <xdr:cNvCxnSpPr/>
      </xdr:nvCxnSpPr>
      <xdr:spPr>
        <a:xfrm>
          <a:off x="18656300" y="650140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134620</xdr:rowOff>
    </xdr:from>
    <xdr:to>
      <xdr:col>32</xdr:col>
      <xdr:colOff>238125</xdr:colOff>
      <xdr:row>38</xdr:row>
      <xdr:rowOff>64770</xdr:rowOff>
    </xdr:to>
    <xdr:sp macro="" textlink="">
      <xdr:nvSpPr>
        <xdr:cNvPr id="722" name="円/楕円 721"/>
        <xdr:cNvSpPr/>
      </xdr:nvSpPr>
      <xdr:spPr>
        <a:xfrm>
          <a:off x="22110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49547</xdr:rowOff>
    </xdr:from>
    <xdr:ext cx="378565" cy="259045"/>
    <xdr:sp macro="" textlink="">
      <xdr:nvSpPr>
        <xdr:cNvPr id="723" name="投資及び出資金該当値テキスト"/>
        <xdr:cNvSpPr txBox="1"/>
      </xdr:nvSpPr>
      <xdr:spPr>
        <a:xfrm>
          <a:off x="22212300" y="639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139135</xdr:rowOff>
    </xdr:from>
    <xdr:to>
      <xdr:col>31</xdr:col>
      <xdr:colOff>85725</xdr:colOff>
      <xdr:row>38</xdr:row>
      <xdr:rowOff>69285</xdr:rowOff>
    </xdr:to>
    <xdr:sp macro="" textlink="">
      <xdr:nvSpPr>
        <xdr:cNvPr id="724" name="円/楕円 723"/>
        <xdr:cNvSpPr/>
      </xdr:nvSpPr>
      <xdr:spPr>
        <a:xfrm>
          <a:off x="21272500" y="64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60412</xdr:rowOff>
    </xdr:from>
    <xdr:ext cx="378565" cy="259045"/>
    <xdr:sp macro="" textlink="">
      <xdr:nvSpPr>
        <xdr:cNvPr id="725" name="テキスト ボックス 724"/>
        <xdr:cNvSpPr txBox="1"/>
      </xdr:nvSpPr>
      <xdr:spPr>
        <a:xfrm>
          <a:off x="21134017" y="6575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140335</xdr:rowOff>
    </xdr:from>
    <xdr:to>
      <xdr:col>29</xdr:col>
      <xdr:colOff>568325</xdr:colOff>
      <xdr:row>38</xdr:row>
      <xdr:rowOff>70485</xdr:rowOff>
    </xdr:to>
    <xdr:sp macro="" textlink="">
      <xdr:nvSpPr>
        <xdr:cNvPr id="726" name="円/楕円 725"/>
        <xdr:cNvSpPr/>
      </xdr:nvSpPr>
      <xdr:spPr>
        <a:xfrm>
          <a:off x="20383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61612</xdr:rowOff>
    </xdr:from>
    <xdr:ext cx="378565" cy="259045"/>
    <xdr:sp macro="" textlink="">
      <xdr:nvSpPr>
        <xdr:cNvPr id="727" name="テキスト ボックス 726"/>
        <xdr:cNvSpPr txBox="1"/>
      </xdr:nvSpPr>
      <xdr:spPr>
        <a:xfrm>
          <a:off x="20245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142392</xdr:rowOff>
    </xdr:from>
    <xdr:to>
      <xdr:col>28</xdr:col>
      <xdr:colOff>365125</xdr:colOff>
      <xdr:row>38</xdr:row>
      <xdr:rowOff>72543</xdr:rowOff>
    </xdr:to>
    <xdr:sp macro="" textlink="">
      <xdr:nvSpPr>
        <xdr:cNvPr id="728" name="円/楕円 727"/>
        <xdr:cNvSpPr/>
      </xdr:nvSpPr>
      <xdr:spPr>
        <a:xfrm>
          <a:off x="19494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63669</xdr:rowOff>
    </xdr:from>
    <xdr:ext cx="313932" cy="259045"/>
    <xdr:sp macro="" textlink="">
      <xdr:nvSpPr>
        <xdr:cNvPr id="729" name="テキスト ボックス 728"/>
        <xdr:cNvSpPr txBox="1"/>
      </xdr:nvSpPr>
      <xdr:spPr>
        <a:xfrm>
          <a:off x="19388333" y="6578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106959</xdr:rowOff>
    </xdr:from>
    <xdr:to>
      <xdr:col>27</xdr:col>
      <xdr:colOff>161925</xdr:colOff>
      <xdr:row>38</xdr:row>
      <xdr:rowOff>37109</xdr:rowOff>
    </xdr:to>
    <xdr:sp macro="" textlink="">
      <xdr:nvSpPr>
        <xdr:cNvPr id="730" name="円/楕円 729"/>
        <xdr:cNvSpPr/>
      </xdr:nvSpPr>
      <xdr:spPr>
        <a:xfrm>
          <a:off x="18605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28236</xdr:rowOff>
    </xdr:from>
    <xdr:ext cx="378565" cy="259045"/>
    <xdr:sp macro="" textlink="">
      <xdr:nvSpPr>
        <xdr:cNvPr id="731" name="テキスト ボックス 730"/>
        <xdr:cNvSpPr txBox="1"/>
      </xdr:nvSpPr>
      <xdr:spPr>
        <a:xfrm>
          <a:off x="18467017" y="654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158331</xdr:rowOff>
    </xdr:from>
    <xdr:to>
      <xdr:col>32</xdr:col>
      <xdr:colOff>187325</xdr:colOff>
      <xdr:row>57</xdr:row>
      <xdr:rowOff>43612</xdr:rowOff>
    </xdr:to>
    <xdr:cxnSp macro="">
      <xdr:nvCxnSpPr>
        <xdr:cNvPr id="760" name="直線コネクタ 759"/>
        <xdr:cNvCxnSpPr/>
      </xdr:nvCxnSpPr>
      <xdr:spPr>
        <a:xfrm>
          <a:off x="21323300" y="9759531"/>
          <a:ext cx="8382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91542</xdr:rowOff>
    </xdr:from>
    <xdr:to>
      <xdr:col>31</xdr:col>
      <xdr:colOff>34925</xdr:colOff>
      <xdr:row>56</xdr:row>
      <xdr:rowOff>158331</xdr:rowOff>
    </xdr:to>
    <xdr:cxnSp macro="">
      <xdr:nvCxnSpPr>
        <xdr:cNvPr id="763" name="直線コネクタ 762"/>
        <xdr:cNvCxnSpPr/>
      </xdr:nvCxnSpPr>
      <xdr:spPr>
        <a:xfrm>
          <a:off x="20434300" y="9692742"/>
          <a:ext cx="88900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146939</xdr:rowOff>
    </xdr:from>
    <xdr:to>
      <xdr:col>29</xdr:col>
      <xdr:colOff>517525</xdr:colOff>
      <xdr:row>56</xdr:row>
      <xdr:rowOff>91542</xdr:rowOff>
    </xdr:to>
    <xdr:cxnSp macro="">
      <xdr:nvCxnSpPr>
        <xdr:cNvPr id="766" name="直線コネクタ 765"/>
        <xdr:cNvCxnSpPr/>
      </xdr:nvCxnSpPr>
      <xdr:spPr>
        <a:xfrm>
          <a:off x="19545300" y="9576689"/>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75044</xdr:rowOff>
    </xdr:from>
    <xdr:to>
      <xdr:col>28</xdr:col>
      <xdr:colOff>314325</xdr:colOff>
      <xdr:row>55</xdr:row>
      <xdr:rowOff>146939</xdr:rowOff>
    </xdr:to>
    <xdr:cxnSp macro="">
      <xdr:nvCxnSpPr>
        <xdr:cNvPr id="769" name="直線コネクタ 768"/>
        <xdr:cNvCxnSpPr/>
      </xdr:nvCxnSpPr>
      <xdr:spPr>
        <a:xfrm>
          <a:off x="18656300" y="9504794"/>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164262</xdr:rowOff>
    </xdr:from>
    <xdr:to>
      <xdr:col>32</xdr:col>
      <xdr:colOff>238125</xdr:colOff>
      <xdr:row>57</xdr:row>
      <xdr:rowOff>94412</xdr:rowOff>
    </xdr:to>
    <xdr:sp macro="" textlink="">
      <xdr:nvSpPr>
        <xdr:cNvPr id="779" name="円/楕円 778"/>
        <xdr:cNvSpPr/>
      </xdr:nvSpPr>
      <xdr:spPr>
        <a:xfrm>
          <a:off x="221107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15689</xdr:rowOff>
    </xdr:from>
    <xdr:ext cx="469744" cy="259045"/>
    <xdr:sp macro="" textlink="">
      <xdr:nvSpPr>
        <xdr:cNvPr id="780" name="貸付金該当値テキスト"/>
        <xdr:cNvSpPr txBox="1"/>
      </xdr:nvSpPr>
      <xdr:spPr>
        <a:xfrm>
          <a:off x="22212300" y="961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107531</xdr:rowOff>
    </xdr:from>
    <xdr:to>
      <xdr:col>31</xdr:col>
      <xdr:colOff>85725</xdr:colOff>
      <xdr:row>57</xdr:row>
      <xdr:rowOff>37681</xdr:rowOff>
    </xdr:to>
    <xdr:sp macro="" textlink="">
      <xdr:nvSpPr>
        <xdr:cNvPr id="781" name="円/楕円 780"/>
        <xdr:cNvSpPr/>
      </xdr:nvSpPr>
      <xdr:spPr>
        <a:xfrm>
          <a:off x="21272500" y="97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54208</xdr:rowOff>
    </xdr:from>
    <xdr:ext cx="534377" cy="259045"/>
    <xdr:sp macro="" textlink="">
      <xdr:nvSpPr>
        <xdr:cNvPr id="782" name="テキスト ボックス 781"/>
        <xdr:cNvSpPr txBox="1"/>
      </xdr:nvSpPr>
      <xdr:spPr>
        <a:xfrm>
          <a:off x="21056111" y="94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40742</xdr:rowOff>
    </xdr:from>
    <xdr:to>
      <xdr:col>29</xdr:col>
      <xdr:colOff>568325</xdr:colOff>
      <xdr:row>56</xdr:row>
      <xdr:rowOff>142342</xdr:rowOff>
    </xdr:to>
    <xdr:sp macro="" textlink="">
      <xdr:nvSpPr>
        <xdr:cNvPr id="783" name="円/楕円 782"/>
        <xdr:cNvSpPr/>
      </xdr:nvSpPr>
      <xdr:spPr>
        <a:xfrm>
          <a:off x="20383500" y="964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158869</xdr:rowOff>
    </xdr:from>
    <xdr:ext cx="534377" cy="259045"/>
    <xdr:sp macro="" textlink="">
      <xdr:nvSpPr>
        <xdr:cNvPr id="784" name="テキスト ボックス 783"/>
        <xdr:cNvSpPr txBox="1"/>
      </xdr:nvSpPr>
      <xdr:spPr>
        <a:xfrm>
          <a:off x="20167111" y="94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96139</xdr:rowOff>
    </xdr:from>
    <xdr:to>
      <xdr:col>28</xdr:col>
      <xdr:colOff>365125</xdr:colOff>
      <xdr:row>56</xdr:row>
      <xdr:rowOff>26289</xdr:rowOff>
    </xdr:to>
    <xdr:sp macro="" textlink="">
      <xdr:nvSpPr>
        <xdr:cNvPr id="785" name="円/楕円 784"/>
        <xdr:cNvSpPr/>
      </xdr:nvSpPr>
      <xdr:spPr>
        <a:xfrm>
          <a:off x="19494500" y="95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42816</xdr:rowOff>
    </xdr:from>
    <xdr:ext cx="534377" cy="259045"/>
    <xdr:sp macro="" textlink="">
      <xdr:nvSpPr>
        <xdr:cNvPr id="786" name="テキスト ボックス 785"/>
        <xdr:cNvSpPr txBox="1"/>
      </xdr:nvSpPr>
      <xdr:spPr>
        <a:xfrm>
          <a:off x="19278111" y="93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24244</xdr:rowOff>
    </xdr:from>
    <xdr:to>
      <xdr:col>27</xdr:col>
      <xdr:colOff>161925</xdr:colOff>
      <xdr:row>55</xdr:row>
      <xdr:rowOff>125844</xdr:rowOff>
    </xdr:to>
    <xdr:sp macro="" textlink="">
      <xdr:nvSpPr>
        <xdr:cNvPr id="787" name="円/楕円 786"/>
        <xdr:cNvSpPr/>
      </xdr:nvSpPr>
      <xdr:spPr>
        <a:xfrm>
          <a:off x="18605500" y="945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142371</xdr:rowOff>
    </xdr:from>
    <xdr:ext cx="534377" cy="259045"/>
    <xdr:sp macro="" textlink="">
      <xdr:nvSpPr>
        <xdr:cNvPr id="788" name="テキスト ボックス 787"/>
        <xdr:cNvSpPr txBox="1"/>
      </xdr:nvSpPr>
      <xdr:spPr>
        <a:xfrm>
          <a:off x="18389111" y="92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55328</xdr:rowOff>
    </xdr:from>
    <xdr:to>
      <xdr:col>32</xdr:col>
      <xdr:colOff>187325</xdr:colOff>
      <xdr:row>74</xdr:row>
      <xdr:rowOff>160769</xdr:rowOff>
    </xdr:to>
    <xdr:cxnSp macro="">
      <xdr:nvCxnSpPr>
        <xdr:cNvPr id="818" name="直線コネクタ 817"/>
        <xdr:cNvCxnSpPr/>
      </xdr:nvCxnSpPr>
      <xdr:spPr>
        <a:xfrm flipV="1">
          <a:off x="21323300" y="12742628"/>
          <a:ext cx="8382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160769</xdr:rowOff>
    </xdr:from>
    <xdr:to>
      <xdr:col>31</xdr:col>
      <xdr:colOff>34925</xdr:colOff>
      <xdr:row>75</xdr:row>
      <xdr:rowOff>48108</xdr:rowOff>
    </xdr:to>
    <xdr:cxnSp macro="">
      <xdr:nvCxnSpPr>
        <xdr:cNvPr id="821" name="直線コネクタ 820"/>
        <xdr:cNvCxnSpPr/>
      </xdr:nvCxnSpPr>
      <xdr:spPr>
        <a:xfrm flipV="1">
          <a:off x="20434300" y="12848069"/>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37230</xdr:rowOff>
    </xdr:from>
    <xdr:to>
      <xdr:col>29</xdr:col>
      <xdr:colOff>517525</xdr:colOff>
      <xdr:row>75</xdr:row>
      <xdr:rowOff>48108</xdr:rowOff>
    </xdr:to>
    <xdr:cxnSp macro="">
      <xdr:nvCxnSpPr>
        <xdr:cNvPr id="824" name="直線コネクタ 823"/>
        <xdr:cNvCxnSpPr/>
      </xdr:nvCxnSpPr>
      <xdr:spPr>
        <a:xfrm>
          <a:off x="19545300" y="12895980"/>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37230</xdr:rowOff>
    </xdr:from>
    <xdr:to>
      <xdr:col>28</xdr:col>
      <xdr:colOff>314325</xdr:colOff>
      <xdr:row>75</xdr:row>
      <xdr:rowOff>108724</xdr:rowOff>
    </xdr:to>
    <xdr:cxnSp macro="">
      <xdr:nvCxnSpPr>
        <xdr:cNvPr id="827" name="直線コネクタ 826"/>
        <xdr:cNvCxnSpPr/>
      </xdr:nvCxnSpPr>
      <xdr:spPr>
        <a:xfrm flipV="1">
          <a:off x="18656300" y="12895980"/>
          <a:ext cx="889000" cy="7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4528</xdr:rowOff>
    </xdr:from>
    <xdr:to>
      <xdr:col>32</xdr:col>
      <xdr:colOff>238125</xdr:colOff>
      <xdr:row>74</xdr:row>
      <xdr:rowOff>106128</xdr:rowOff>
    </xdr:to>
    <xdr:sp macro="" textlink="">
      <xdr:nvSpPr>
        <xdr:cNvPr id="837" name="円/楕円 836"/>
        <xdr:cNvSpPr/>
      </xdr:nvSpPr>
      <xdr:spPr>
        <a:xfrm>
          <a:off x="22110700" y="126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27405</xdr:rowOff>
    </xdr:from>
    <xdr:ext cx="534377" cy="259045"/>
    <xdr:sp macro="" textlink="">
      <xdr:nvSpPr>
        <xdr:cNvPr id="838" name="繰出金該当値テキスト"/>
        <xdr:cNvSpPr txBox="1"/>
      </xdr:nvSpPr>
      <xdr:spPr>
        <a:xfrm>
          <a:off x="22212300" y="125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64,429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109969</xdr:rowOff>
    </xdr:from>
    <xdr:to>
      <xdr:col>31</xdr:col>
      <xdr:colOff>85725</xdr:colOff>
      <xdr:row>75</xdr:row>
      <xdr:rowOff>40119</xdr:rowOff>
    </xdr:to>
    <xdr:sp macro="" textlink="">
      <xdr:nvSpPr>
        <xdr:cNvPr id="839" name="円/楕円 838"/>
        <xdr:cNvSpPr/>
      </xdr:nvSpPr>
      <xdr:spPr>
        <a:xfrm>
          <a:off x="21272500" y="127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56646</xdr:rowOff>
    </xdr:from>
    <xdr:ext cx="534377" cy="259045"/>
    <xdr:sp macro="" textlink="">
      <xdr:nvSpPr>
        <xdr:cNvPr id="840" name="テキスト ボックス 839"/>
        <xdr:cNvSpPr txBox="1"/>
      </xdr:nvSpPr>
      <xdr:spPr>
        <a:xfrm>
          <a:off x="21056111" y="125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168758</xdr:rowOff>
    </xdr:from>
    <xdr:to>
      <xdr:col>29</xdr:col>
      <xdr:colOff>568325</xdr:colOff>
      <xdr:row>75</xdr:row>
      <xdr:rowOff>98908</xdr:rowOff>
    </xdr:to>
    <xdr:sp macro="" textlink="">
      <xdr:nvSpPr>
        <xdr:cNvPr id="841" name="円/楕円 840"/>
        <xdr:cNvSpPr/>
      </xdr:nvSpPr>
      <xdr:spPr>
        <a:xfrm>
          <a:off x="20383500" y="128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115435</xdr:rowOff>
    </xdr:from>
    <xdr:ext cx="534377" cy="259045"/>
    <xdr:sp macro="" textlink="">
      <xdr:nvSpPr>
        <xdr:cNvPr id="842" name="テキスト ボックス 841"/>
        <xdr:cNvSpPr txBox="1"/>
      </xdr:nvSpPr>
      <xdr:spPr>
        <a:xfrm>
          <a:off x="20167111" y="126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157880</xdr:rowOff>
    </xdr:from>
    <xdr:to>
      <xdr:col>28</xdr:col>
      <xdr:colOff>365125</xdr:colOff>
      <xdr:row>75</xdr:row>
      <xdr:rowOff>88030</xdr:rowOff>
    </xdr:to>
    <xdr:sp macro="" textlink="">
      <xdr:nvSpPr>
        <xdr:cNvPr id="843" name="円/楕円 842"/>
        <xdr:cNvSpPr/>
      </xdr:nvSpPr>
      <xdr:spPr>
        <a:xfrm>
          <a:off x="19494500" y="128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104557</xdr:rowOff>
    </xdr:from>
    <xdr:ext cx="534377" cy="259045"/>
    <xdr:sp macro="" textlink="">
      <xdr:nvSpPr>
        <xdr:cNvPr id="844" name="テキスト ボックス 843"/>
        <xdr:cNvSpPr txBox="1"/>
      </xdr:nvSpPr>
      <xdr:spPr>
        <a:xfrm>
          <a:off x="19278111" y="126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57924</xdr:rowOff>
    </xdr:from>
    <xdr:to>
      <xdr:col>27</xdr:col>
      <xdr:colOff>161925</xdr:colOff>
      <xdr:row>75</xdr:row>
      <xdr:rowOff>159525</xdr:rowOff>
    </xdr:to>
    <xdr:sp macro="" textlink="">
      <xdr:nvSpPr>
        <xdr:cNvPr id="845" name="円/楕円 844"/>
        <xdr:cNvSpPr/>
      </xdr:nvSpPr>
      <xdr:spPr>
        <a:xfrm>
          <a:off x="18605500" y="12916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4601</xdr:rowOff>
    </xdr:from>
    <xdr:ext cx="534377" cy="259045"/>
    <xdr:sp macro="" textlink="">
      <xdr:nvSpPr>
        <xdr:cNvPr id="846" name="テキスト ボックス 845"/>
        <xdr:cNvSpPr txBox="1"/>
      </xdr:nvSpPr>
      <xdr:spPr>
        <a:xfrm>
          <a:off x="18389111" y="126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歳出決算総額は、住民一人当たり</a:t>
          </a:r>
          <a:r>
            <a:rPr kumimoji="1" lang="en-US" altLang="ja-JP" sz="1300">
              <a:latin typeface="+mn-ea"/>
              <a:ea typeface="+mn-ea"/>
            </a:rPr>
            <a:t>550,992</a:t>
          </a:r>
          <a:r>
            <a:rPr kumimoji="1" lang="ja-JP" altLang="en-US" sz="1300">
              <a:latin typeface="+mn-ea"/>
              <a:ea typeface="+mn-ea"/>
            </a:rPr>
            <a:t>千円となっている。主な構成項目である人件費は、住民一人当たり</a:t>
          </a:r>
          <a:r>
            <a:rPr kumimoji="1" lang="en-US" altLang="ja-JP" sz="1300">
              <a:latin typeface="+mn-ea"/>
              <a:ea typeface="+mn-ea"/>
            </a:rPr>
            <a:t>81,137</a:t>
          </a:r>
          <a:r>
            <a:rPr kumimoji="1" lang="ja-JP" altLang="en-US" sz="1300">
              <a:latin typeface="+mn-ea"/>
              <a:ea typeface="+mn-ea"/>
            </a:rPr>
            <a:t>円となっており、平成</a:t>
          </a:r>
          <a:r>
            <a:rPr kumimoji="1" lang="en-US" altLang="ja-JP" sz="1300">
              <a:latin typeface="+mn-ea"/>
              <a:ea typeface="+mn-ea"/>
            </a:rPr>
            <a:t>26</a:t>
          </a:r>
          <a:r>
            <a:rPr kumimoji="1" lang="ja-JP" altLang="en-US" sz="1300">
              <a:latin typeface="+mn-ea"/>
              <a:ea typeface="+mn-ea"/>
            </a:rPr>
            <a:t>年度と同水準であるが、依然として類似団体平均と比べて高い水準にある。</a:t>
          </a:r>
          <a:endParaRPr kumimoji="1" lang="en-US" altLang="ja-JP" sz="1300">
            <a:latin typeface="+mn-ea"/>
            <a:ea typeface="+mn-ea"/>
          </a:endParaRPr>
        </a:p>
        <a:p>
          <a:r>
            <a:rPr kumimoji="1" lang="ja-JP" altLang="en-US" sz="1300">
              <a:latin typeface="+mn-ea"/>
              <a:ea typeface="+mn-ea"/>
            </a:rPr>
            <a:t>扶助費が</a:t>
          </a:r>
          <a:r>
            <a:rPr kumimoji="1" lang="ja-JP" altLang="ja-JP" sz="1300">
              <a:solidFill>
                <a:schemeClr val="dk1"/>
              </a:solidFill>
              <a:latin typeface="+mn-ea"/>
              <a:ea typeface="+mn-ea"/>
              <a:cs typeface="+mn-cs"/>
            </a:rPr>
            <a:t>住民一人当たり</a:t>
          </a:r>
          <a:r>
            <a:rPr kumimoji="1" lang="en-US" altLang="ja-JP" sz="1300">
              <a:solidFill>
                <a:schemeClr val="dk1"/>
              </a:solidFill>
              <a:latin typeface="+mn-ea"/>
              <a:ea typeface="+mn-ea"/>
              <a:cs typeface="+mn-cs"/>
            </a:rPr>
            <a:t>110,613</a:t>
          </a:r>
          <a:r>
            <a:rPr kumimoji="1" lang="ja-JP" altLang="ja-JP" sz="1300">
              <a:solidFill>
                <a:schemeClr val="dk1"/>
              </a:solidFill>
              <a:latin typeface="+mn-ea"/>
              <a:ea typeface="+mn-ea"/>
              <a:cs typeface="+mn-cs"/>
            </a:rPr>
            <a:t>円</a:t>
          </a:r>
          <a:r>
            <a:rPr kumimoji="1" lang="ja-JP" altLang="en-US" sz="1300">
              <a:solidFill>
                <a:schemeClr val="dk1"/>
              </a:solidFill>
              <a:latin typeface="+mn-ea"/>
              <a:ea typeface="+mn-ea"/>
              <a:cs typeface="+mn-cs"/>
            </a:rPr>
            <a:t>となっており、類似団体平均と比べて</a:t>
          </a:r>
          <a:r>
            <a:rPr kumimoji="1" lang="en-US" altLang="ja-JP" sz="1300">
              <a:solidFill>
                <a:schemeClr val="dk1"/>
              </a:solidFill>
              <a:latin typeface="+mn-ea"/>
              <a:ea typeface="+mn-ea"/>
              <a:cs typeface="+mn-cs"/>
            </a:rPr>
            <a:t>22,965</a:t>
          </a:r>
          <a:r>
            <a:rPr kumimoji="1" lang="ja-JP" altLang="en-US" sz="1300">
              <a:solidFill>
                <a:schemeClr val="dk1"/>
              </a:solidFill>
              <a:latin typeface="+mn-ea"/>
              <a:ea typeface="+mn-ea"/>
              <a:cs typeface="+mn-cs"/>
            </a:rPr>
            <a:t>円高い水準となっているが、扶助費については、以前より類似団体平均より高い水準で推移してきており、類似団体共にどちらも増加傾向にある。平成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年度は特に、子ども子育て支援給付費及び障害関連給付費が増額の要因となった。</a:t>
          </a:r>
          <a:endParaRPr kumimoji="1" lang="en-US" altLang="ja-JP" sz="1300">
            <a:solidFill>
              <a:schemeClr val="dk1"/>
            </a:solidFill>
            <a:latin typeface="+mn-ea"/>
            <a:ea typeface="+mn-ea"/>
            <a:cs typeface="+mn-cs"/>
          </a:endParaRPr>
        </a:p>
        <a:p>
          <a:r>
            <a:rPr kumimoji="1" lang="ja-JP" altLang="en-US" sz="1300">
              <a:solidFill>
                <a:sysClr val="windowText" lastClr="000000"/>
              </a:solidFill>
              <a:latin typeface="+mn-ea"/>
              <a:ea typeface="+mn-ea"/>
              <a:cs typeface="+mn-cs"/>
            </a:rPr>
            <a:t>災害復旧事業費が、住民一人当たり</a:t>
          </a:r>
          <a:r>
            <a:rPr kumimoji="1" lang="en-US" altLang="ja-JP" sz="1300">
              <a:solidFill>
                <a:sysClr val="windowText" lastClr="000000"/>
              </a:solidFill>
              <a:latin typeface="+mn-ea"/>
              <a:ea typeface="+mn-ea"/>
              <a:cs typeface="+mn-cs"/>
            </a:rPr>
            <a:t>1,577</a:t>
          </a:r>
          <a:r>
            <a:rPr kumimoji="1" lang="ja-JP" altLang="en-US" sz="1300">
              <a:solidFill>
                <a:sysClr val="windowText" lastClr="000000"/>
              </a:solidFill>
              <a:latin typeface="+mn-ea"/>
              <a:ea typeface="+mn-ea"/>
              <a:cs typeface="+mn-cs"/>
            </a:rPr>
            <a:t>円で、昨年度より</a:t>
          </a:r>
          <a:r>
            <a:rPr kumimoji="1" lang="en-US" altLang="ja-JP" sz="1300">
              <a:solidFill>
                <a:sysClr val="windowText" lastClr="000000"/>
              </a:solidFill>
              <a:latin typeface="+mn-ea"/>
              <a:ea typeface="+mn-ea"/>
              <a:cs typeface="+mn-cs"/>
            </a:rPr>
            <a:t>11,565</a:t>
          </a:r>
          <a:r>
            <a:rPr kumimoji="1" lang="ja-JP" altLang="en-US" sz="1300">
              <a:solidFill>
                <a:sysClr val="windowText" lastClr="000000"/>
              </a:solidFill>
              <a:latin typeface="+mn-ea"/>
              <a:ea typeface="+mn-ea"/>
              <a:cs typeface="+mn-cs"/>
            </a:rPr>
            <a:t>円減額となっており、類似団体平均と比べても</a:t>
          </a:r>
          <a:r>
            <a:rPr kumimoji="1" lang="en-US" altLang="ja-JP" sz="1300">
              <a:solidFill>
                <a:sysClr val="windowText" lastClr="000000"/>
              </a:solidFill>
              <a:latin typeface="+mn-ea"/>
              <a:ea typeface="+mn-ea"/>
              <a:cs typeface="+mn-cs"/>
            </a:rPr>
            <a:t>4,579</a:t>
          </a:r>
          <a:r>
            <a:rPr kumimoji="1" lang="ja-JP" altLang="en-US" sz="1300">
              <a:solidFill>
                <a:sysClr val="windowText" lastClr="000000"/>
              </a:solidFill>
              <a:latin typeface="+mn-ea"/>
              <a:ea typeface="+mn-ea"/>
              <a:cs typeface="+mn-cs"/>
            </a:rPr>
            <a:t>円低い結果となった。これは平成</a:t>
          </a:r>
          <a:r>
            <a:rPr kumimoji="1" lang="en-US" altLang="ja-JP" sz="1300">
              <a:solidFill>
                <a:sysClr val="windowText" lastClr="000000"/>
              </a:solidFill>
              <a:latin typeface="+mn-ea"/>
              <a:ea typeface="+mn-ea"/>
              <a:cs typeface="+mn-cs"/>
            </a:rPr>
            <a:t>24</a:t>
          </a:r>
          <a:r>
            <a:rPr kumimoji="1" lang="ja-JP" altLang="en-US" sz="1300">
              <a:solidFill>
                <a:sysClr val="windowText" lastClr="000000"/>
              </a:solidFill>
              <a:latin typeface="+mn-ea"/>
              <a:ea typeface="+mn-ea"/>
              <a:cs typeface="+mn-cs"/>
            </a:rPr>
            <a:t>年度に発生した九州北部豪雨災害の復旧事業費が大きな要因であり、平成</a:t>
          </a:r>
          <a:r>
            <a:rPr kumimoji="1" lang="en-US" altLang="ja-JP" sz="1300">
              <a:solidFill>
                <a:sysClr val="windowText" lastClr="000000"/>
              </a:solidFill>
              <a:latin typeface="+mn-ea"/>
              <a:ea typeface="+mn-ea"/>
              <a:cs typeface="+mn-cs"/>
            </a:rPr>
            <a:t>26</a:t>
          </a:r>
          <a:r>
            <a:rPr kumimoji="1" lang="ja-JP" altLang="en-US" sz="1300">
              <a:solidFill>
                <a:sysClr val="windowText" lastClr="000000"/>
              </a:solidFill>
              <a:latin typeface="+mn-ea"/>
              <a:ea typeface="+mn-ea"/>
              <a:cs typeface="+mn-cs"/>
            </a:rPr>
            <a:t>年度で事業が終了した事によって減額となったものや、平成</a:t>
          </a:r>
          <a:r>
            <a:rPr kumimoji="1" lang="en-US" altLang="ja-JP" sz="1300">
              <a:solidFill>
                <a:sysClr val="windowText" lastClr="000000"/>
              </a:solidFill>
              <a:latin typeface="+mn-ea"/>
              <a:ea typeface="+mn-ea"/>
              <a:cs typeface="+mn-cs"/>
            </a:rPr>
            <a:t>26</a:t>
          </a:r>
          <a:r>
            <a:rPr kumimoji="1" lang="ja-JP" altLang="en-US" sz="1300">
              <a:solidFill>
                <a:sysClr val="windowText" lastClr="000000"/>
              </a:solidFill>
              <a:latin typeface="+mn-ea"/>
              <a:ea typeface="+mn-ea"/>
              <a:cs typeface="+mn-cs"/>
            </a:rPr>
            <a:t>年度・平成</a:t>
          </a:r>
          <a:r>
            <a:rPr kumimoji="1" lang="en-US" altLang="ja-JP" sz="1300">
              <a:solidFill>
                <a:sysClr val="windowText" lastClr="000000"/>
              </a:solidFill>
              <a:latin typeface="+mn-ea"/>
              <a:ea typeface="+mn-ea"/>
              <a:cs typeface="+mn-cs"/>
            </a:rPr>
            <a:t>27</a:t>
          </a:r>
          <a:r>
            <a:rPr kumimoji="1" lang="ja-JP" altLang="en-US" sz="1300">
              <a:solidFill>
                <a:sysClr val="windowText" lastClr="000000"/>
              </a:solidFill>
              <a:latin typeface="+mn-ea"/>
              <a:ea typeface="+mn-ea"/>
              <a:cs typeface="+mn-cs"/>
            </a:rPr>
            <a:t>年度の災害復旧事業費が例年と比較して小さかったためである。</a:t>
          </a:r>
          <a:endParaRPr kumimoji="1" lang="en-US" altLang="ja-JP" sz="1300">
            <a:solidFill>
              <a:sysClr val="windowText" lastClr="000000"/>
            </a:solidFill>
            <a:latin typeface="+mn-ea"/>
            <a:ea typeface="+mn-ea"/>
            <a:cs typeface="+mn-cs"/>
          </a:endParaRPr>
        </a:p>
        <a:p>
          <a:r>
            <a:rPr kumimoji="1" lang="ja-JP" altLang="en-US" sz="1300">
              <a:solidFill>
                <a:schemeClr val="dk1"/>
              </a:solidFill>
              <a:latin typeface="+mn-ea"/>
              <a:ea typeface="+mn-ea"/>
              <a:cs typeface="+mn-cs"/>
            </a:rPr>
            <a:t>繰出金についても、扶助費と同様に依然として類似団体平均より</a:t>
          </a:r>
          <a:r>
            <a:rPr kumimoji="1" lang="en-US" altLang="ja-JP" sz="1300">
              <a:solidFill>
                <a:schemeClr val="dk1"/>
              </a:solidFill>
              <a:latin typeface="+mn-ea"/>
              <a:ea typeface="+mn-ea"/>
              <a:cs typeface="+mn-cs"/>
            </a:rPr>
            <a:t>12,872</a:t>
          </a:r>
          <a:r>
            <a:rPr kumimoji="1" lang="ja-JP" altLang="en-US" sz="1300">
              <a:solidFill>
                <a:schemeClr val="dk1"/>
              </a:solidFill>
              <a:latin typeface="+mn-ea"/>
              <a:ea typeface="+mn-ea"/>
              <a:cs typeface="+mn-cs"/>
            </a:rPr>
            <a:t>円高い、住民一人当たり</a:t>
          </a:r>
          <a:r>
            <a:rPr kumimoji="1" lang="en-US" altLang="ja-JP" sz="1300">
              <a:solidFill>
                <a:schemeClr val="dk1"/>
              </a:solidFill>
              <a:latin typeface="+mn-ea"/>
              <a:ea typeface="+mn-ea"/>
              <a:cs typeface="+mn-cs"/>
            </a:rPr>
            <a:t>64,429</a:t>
          </a:r>
          <a:r>
            <a:rPr kumimoji="1" lang="ja-JP" altLang="en-US" sz="1300">
              <a:solidFill>
                <a:schemeClr val="dk1"/>
              </a:solidFill>
              <a:latin typeface="+mn-ea"/>
              <a:ea typeface="+mn-ea"/>
              <a:cs typeface="+mn-cs"/>
            </a:rPr>
            <a:t>円となっているが、国民健康保険特別会計や介護保険特別会計への繰出金の増額が主な要因で、類似団体も同様に増加傾向である。</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68,429
68,079
666.03
39,186,245
37,703,856
1,256,894
21,839,512
39,710,221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104953</xdr:rowOff>
    </xdr:from>
    <xdr:to>
      <xdr:col>6</xdr:col>
      <xdr:colOff>511175</xdr:colOff>
      <xdr:row>35</xdr:row>
      <xdr:rowOff>136957</xdr:rowOff>
    </xdr:to>
    <xdr:cxnSp macro="">
      <xdr:nvCxnSpPr>
        <xdr:cNvPr id="59" name="直線コネクタ 58"/>
        <xdr:cNvCxnSpPr/>
      </xdr:nvCxnSpPr>
      <xdr:spPr>
        <a:xfrm>
          <a:off x="3797300" y="6105703"/>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156616</xdr:rowOff>
    </xdr:from>
    <xdr:to>
      <xdr:col>5</xdr:col>
      <xdr:colOff>358775</xdr:colOff>
      <xdr:row>35</xdr:row>
      <xdr:rowOff>104953</xdr:rowOff>
    </xdr:to>
    <xdr:cxnSp macro="">
      <xdr:nvCxnSpPr>
        <xdr:cNvPr id="62" name="直線コネクタ 61"/>
        <xdr:cNvCxnSpPr/>
      </xdr:nvCxnSpPr>
      <xdr:spPr>
        <a:xfrm>
          <a:off x="2908300" y="5985916"/>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156616</xdr:rowOff>
    </xdr:from>
    <xdr:to>
      <xdr:col>4</xdr:col>
      <xdr:colOff>155575</xdr:colOff>
      <xdr:row>35</xdr:row>
      <xdr:rowOff>83464</xdr:rowOff>
    </xdr:to>
    <xdr:cxnSp macro="">
      <xdr:nvCxnSpPr>
        <xdr:cNvPr id="65" name="直線コネクタ 64"/>
        <xdr:cNvCxnSpPr/>
      </xdr:nvCxnSpPr>
      <xdr:spPr>
        <a:xfrm flipV="1">
          <a:off x="2019300" y="598591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8941</xdr:rowOff>
    </xdr:from>
    <xdr:to>
      <xdr:col>2</xdr:col>
      <xdr:colOff>638175</xdr:colOff>
      <xdr:row>35</xdr:row>
      <xdr:rowOff>83464</xdr:rowOff>
    </xdr:to>
    <xdr:cxnSp macro="">
      <xdr:nvCxnSpPr>
        <xdr:cNvPr id="68" name="直線コネクタ 67"/>
        <xdr:cNvCxnSpPr/>
      </xdr:nvCxnSpPr>
      <xdr:spPr>
        <a:xfrm>
          <a:off x="1130300" y="5838241"/>
          <a:ext cx="889000" cy="2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86157</xdr:rowOff>
    </xdr:from>
    <xdr:to>
      <xdr:col>6</xdr:col>
      <xdr:colOff>561975</xdr:colOff>
      <xdr:row>36</xdr:row>
      <xdr:rowOff>16307</xdr:rowOff>
    </xdr:to>
    <xdr:sp macro="" textlink="">
      <xdr:nvSpPr>
        <xdr:cNvPr id="78" name="円/楕円 77"/>
        <xdr:cNvSpPr/>
      </xdr:nvSpPr>
      <xdr:spPr>
        <a:xfrm>
          <a:off x="4584700" y="60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109034</xdr:rowOff>
    </xdr:from>
    <xdr:ext cx="469744" cy="259045"/>
    <xdr:sp macro="" textlink="">
      <xdr:nvSpPr>
        <xdr:cNvPr id="79" name="議会費該当値テキスト"/>
        <xdr:cNvSpPr txBox="1"/>
      </xdr:nvSpPr>
      <xdr:spPr>
        <a:xfrm>
          <a:off x="4686300" y="59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54153</xdr:rowOff>
    </xdr:from>
    <xdr:to>
      <xdr:col>5</xdr:col>
      <xdr:colOff>409575</xdr:colOff>
      <xdr:row>35</xdr:row>
      <xdr:rowOff>155753</xdr:rowOff>
    </xdr:to>
    <xdr:sp macro="" textlink="">
      <xdr:nvSpPr>
        <xdr:cNvPr id="80" name="円/楕円 79"/>
        <xdr:cNvSpPr/>
      </xdr:nvSpPr>
      <xdr:spPr>
        <a:xfrm>
          <a:off x="3746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830</xdr:rowOff>
    </xdr:from>
    <xdr:ext cx="469744" cy="259045"/>
    <xdr:sp macro="" textlink="">
      <xdr:nvSpPr>
        <xdr:cNvPr id="81" name="テキスト ボックス 80"/>
        <xdr:cNvSpPr txBox="1"/>
      </xdr:nvSpPr>
      <xdr:spPr>
        <a:xfrm>
          <a:off x="3562427" y="583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105816</xdr:rowOff>
    </xdr:from>
    <xdr:to>
      <xdr:col>4</xdr:col>
      <xdr:colOff>206375</xdr:colOff>
      <xdr:row>35</xdr:row>
      <xdr:rowOff>35966</xdr:rowOff>
    </xdr:to>
    <xdr:sp macro="" textlink="">
      <xdr:nvSpPr>
        <xdr:cNvPr id="82" name="円/楕円 81"/>
        <xdr:cNvSpPr/>
      </xdr:nvSpPr>
      <xdr:spPr>
        <a:xfrm>
          <a:off x="2857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52493</xdr:rowOff>
    </xdr:from>
    <xdr:ext cx="469744" cy="259045"/>
    <xdr:sp macro="" textlink="">
      <xdr:nvSpPr>
        <xdr:cNvPr id="83" name="テキスト ボックス 82"/>
        <xdr:cNvSpPr txBox="1"/>
      </xdr:nvSpPr>
      <xdr:spPr>
        <a:xfrm>
          <a:off x="2673427" y="571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32664</xdr:rowOff>
    </xdr:from>
    <xdr:to>
      <xdr:col>3</xdr:col>
      <xdr:colOff>3175</xdr:colOff>
      <xdr:row>35</xdr:row>
      <xdr:rowOff>134264</xdr:rowOff>
    </xdr:to>
    <xdr:sp macro="" textlink="">
      <xdr:nvSpPr>
        <xdr:cNvPr id="84" name="円/楕円 83"/>
        <xdr:cNvSpPr/>
      </xdr:nvSpPr>
      <xdr:spPr>
        <a:xfrm>
          <a:off x="1968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150791</xdr:rowOff>
    </xdr:from>
    <xdr:ext cx="469744" cy="259045"/>
    <xdr:sp macro="" textlink="">
      <xdr:nvSpPr>
        <xdr:cNvPr id="85" name="テキスト ボックス 84"/>
        <xdr:cNvSpPr txBox="1"/>
      </xdr:nvSpPr>
      <xdr:spPr>
        <a:xfrm>
          <a:off x="1784427"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129591</xdr:rowOff>
    </xdr:from>
    <xdr:to>
      <xdr:col>1</xdr:col>
      <xdr:colOff>485775</xdr:colOff>
      <xdr:row>34</xdr:row>
      <xdr:rowOff>59741</xdr:rowOff>
    </xdr:to>
    <xdr:sp macro="" textlink="">
      <xdr:nvSpPr>
        <xdr:cNvPr id="86" name="円/楕円 85"/>
        <xdr:cNvSpPr/>
      </xdr:nvSpPr>
      <xdr:spPr>
        <a:xfrm>
          <a:off x="1079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76268</xdr:rowOff>
    </xdr:from>
    <xdr:ext cx="469744" cy="259045"/>
    <xdr:sp macro="" textlink="">
      <xdr:nvSpPr>
        <xdr:cNvPr id="87" name="テキスト ボックス 86"/>
        <xdr:cNvSpPr txBox="1"/>
      </xdr:nvSpPr>
      <xdr:spPr>
        <a:xfrm>
          <a:off x="895427" y="556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33277</xdr:rowOff>
    </xdr:from>
    <xdr:to>
      <xdr:col>6</xdr:col>
      <xdr:colOff>511175</xdr:colOff>
      <xdr:row>58</xdr:row>
      <xdr:rowOff>59044</xdr:rowOff>
    </xdr:to>
    <xdr:cxnSp macro="">
      <xdr:nvCxnSpPr>
        <xdr:cNvPr id="118" name="直線コネクタ 117"/>
        <xdr:cNvCxnSpPr/>
      </xdr:nvCxnSpPr>
      <xdr:spPr>
        <a:xfrm flipV="1">
          <a:off x="3797300" y="9977377"/>
          <a:ext cx="8382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126075</xdr:rowOff>
    </xdr:from>
    <xdr:to>
      <xdr:col>5</xdr:col>
      <xdr:colOff>358775</xdr:colOff>
      <xdr:row>58</xdr:row>
      <xdr:rowOff>59044</xdr:rowOff>
    </xdr:to>
    <xdr:cxnSp macro="">
      <xdr:nvCxnSpPr>
        <xdr:cNvPr id="121" name="直線コネクタ 120"/>
        <xdr:cNvCxnSpPr/>
      </xdr:nvCxnSpPr>
      <xdr:spPr>
        <a:xfrm>
          <a:off x="2908300" y="9898725"/>
          <a:ext cx="889000" cy="1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126075</xdr:rowOff>
    </xdr:from>
    <xdr:to>
      <xdr:col>4</xdr:col>
      <xdr:colOff>155575</xdr:colOff>
      <xdr:row>58</xdr:row>
      <xdr:rowOff>46111</xdr:rowOff>
    </xdr:to>
    <xdr:cxnSp macro="">
      <xdr:nvCxnSpPr>
        <xdr:cNvPr id="124" name="直線コネクタ 123"/>
        <xdr:cNvCxnSpPr/>
      </xdr:nvCxnSpPr>
      <xdr:spPr>
        <a:xfrm flipV="1">
          <a:off x="2019300" y="9898725"/>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46111</xdr:rowOff>
    </xdr:from>
    <xdr:to>
      <xdr:col>2</xdr:col>
      <xdr:colOff>638175</xdr:colOff>
      <xdr:row>58</xdr:row>
      <xdr:rowOff>46993</xdr:rowOff>
    </xdr:to>
    <xdr:cxnSp macro="">
      <xdr:nvCxnSpPr>
        <xdr:cNvPr id="127" name="直線コネクタ 126"/>
        <xdr:cNvCxnSpPr/>
      </xdr:nvCxnSpPr>
      <xdr:spPr>
        <a:xfrm flipV="1">
          <a:off x="1130300" y="999021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153927</xdr:rowOff>
    </xdr:from>
    <xdr:to>
      <xdr:col>6</xdr:col>
      <xdr:colOff>561975</xdr:colOff>
      <xdr:row>58</xdr:row>
      <xdr:rowOff>84077</xdr:rowOff>
    </xdr:to>
    <xdr:sp macro="" textlink="">
      <xdr:nvSpPr>
        <xdr:cNvPr id="137" name="円/楕円 136"/>
        <xdr:cNvSpPr/>
      </xdr:nvSpPr>
      <xdr:spPr>
        <a:xfrm>
          <a:off x="4584700" y="99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132354</xdr:rowOff>
    </xdr:from>
    <xdr:ext cx="534377" cy="259045"/>
    <xdr:sp macro="" textlink="">
      <xdr:nvSpPr>
        <xdr:cNvPr id="138" name="総務費該当値テキスト"/>
        <xdr:cNvSpPr txBox="1"/>
      </xdr:nvSpPr>
      <xdr:spPr>
        <a:xfrm>
          <a:off x="4686300" y="990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8244</xdr:rowOff>
    </xdr:from>
    <xdr:to>
      <xdr:col>5</xdr:col>
      <xdr:colOff>409575</xdr:colOff>
      <xdr:row>58</xdr:row>
      <xdr:rowOff>109844</xdr:rowOff>
    </xdr:to>
    <xdr:sp macro="" textlink="">
      <xdr:nvSpPr>
        <xdr:cNvPr id="139" name="円/楕円 138"/>
        <xdr:cNvSpPr/>
      </xdr:nvSpPr>
      <xdr:spPr>
        <a:xfrm>
          <a:off x="3746500" y="99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126371</xdr:rowOff>
    </xdr:from>
    <xdr:ext cx="534377" cy="259045"/>
    <xdr:sp macro="" textlink="">
      <xdr:nvSpPr>
        <xdr:cNvPr id="140" name="テキスト ボックス 139"/>
        <xdr:cNvSpPr txBox="1"/>
      </xdr:nvSpPr>
      <xdr:spPr>
        <a:xfrm>
          <a:off x="3530111" y="97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75275</xdr:rowOff>
    </xdr:from>
    <xdr:to>
      <xdr:col>4</xdr:col>
      <xdr:colOff>206375</xdr:colOff>
      <xdr:row>58</xdr:row>
      <xdr:rowOff>5425</xdr:rowOff>
    </xdr:to>
    <xdr:sp macro="" textlink="">
      <xdr:nvSpPr>
        <xdr:cNvPr id="141" name="円/楕円 140"/>
        <xdr:cNvSpPr/>
      </xdr:nvSpPr>
      <xdr:spPr>
        <a:xfrm>
          <a:off x="2857500" y="98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21952</xdr:rowOff>
    </xdr:from>
    <xdr:ext cx="534377" cy="259045"/>
    <xdr:sp macro="" textlink="">
      <xdr:nvSpPr>
        <xdr:cNvPr id="142" name="テキスト ボックス 141"/>
        <xdr:cNvSpPr txBox="1"/>
      </xdr:nvSpPr>
      <xdr:spPr>
        <a:xfrm>
          <a:off x="2641111" y="962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166761</xdr:rowOff>
    </xdr:from>
    <xdr:to>
      <xdr:col>3</xdr:col>
      <xdr:colOff>3175</xdr:colOff>
      <xdr:row>58</xdr:row>
      <xdr:rowOff>96911</xdr:rowOff>
    </xdr:to>
    <xdr:sp macro="" textlink="">
      <xdr:nvSpPr>
        <xdr:cNvPr id="143" name="円/楕円 142"/>
        <xdr:cNvSpPr/>
      </xdr:nvSpPr>
      <xdr:spPr>
        <a:xfrm>
          <a:off x="1968500" y="99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113438</xdr:rowOff>
    </xdr:from>
    <xdr:ext cx="534377" cy="259045"/>
    <xdr:sp macro="" textlink="">
      <xdr:nvSpPr>
        <xdr:cNvPr id="144" name="テキスト ボックス 143"/>
        <xdr:cNvSpPr txBox="1"/>
      </xdr:nvSpPr>
      <xdr:spPr>
        <a:xfrm>
          <a:off x="1752111" y="971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167643</xdr:rowOff>
    </xdr:from>
    <xdr:to>
      <xdr:col>1</xdr:col>
      <xdr:colOff>485775</xdr:colOff>
      <xdr:row>58</xdr:row>
      <xdr:rowOff>97793</xdr:rowOff>
    </xdr:to>
    <xdr:sp macro="" textlink="">
      <xdr:nvSpPr>
        <xdr:cNvPr id="145" name="円/楕円 144"/>
        <xdr:cNvSpPr/>
      </xdr:nvSpPr>
      <xdr:spPr>
        <a:xfrm>
          <a:off x="1079500" y="99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114320</xdr:rowOff>
    </xdr:from>
    <xdr:ext cx="534377" cy="259045"/>
    <xdr:sp macro="" textlink="">
      <xdr:nvSpPr>
        <xdr:cNvPr id="146" name="テキスト ボックス 145"/>
        <xdr:cNvSpPr txBox="1"/>
      </xdr:nvSpPr>
      <xdr:spPr>
        <a:xfrm>
          <a:off x="863111" y="97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75011</xdr:rowOff>
    </xdr:from>
    <xdr:to>
      <xdr:col>6</xdr:col>
      <xdr:colOff>511175</xdr:colOff>
      <xdr:row>78</xdr:row>
      <xdr:rowOff>91456</xdr:rowOff>
    </xdr:to>
    <xdr:cxnSp macro="">
      <xdr:nvCxnSpPr>
        <xdr:cNvPr id="177" name="直線コネクタ 176"/>
        <xdr:cNvCxnSpPr/>
      </xdr:nvCxnSpPr>
      <xdr:spPr>
        <a:xfrm flipV="1">
          <a:off x="3797300" y="13448111"/>
          <a:ext cx="838200" cy="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91456</xdr:rowOff>
    </xdr:from>
    <xdr:to>
      <xdr:col>5</xdr:col>
      <xdr:colOff>358775</xdr:colOff>
      <xdr:row>78</xdr:row>
      <xdr:rowOff>99715</xdr:rowOff>
    </xdr:to>
    <xdr:cxnSp macro="">
      <xdr:nvCxnSpPr>
        <xdr:cNvPr id="180" name="直線コネクタ 179"/>
        <xdr:cNvCxnSpPr/>
      </xdr:nvCxnSpPr>
      <xdr:spPr>
        <a:xfrm flipV="1">
          <a:off x="2908300" y="13464556"/>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98513</xdr:rowOff>
    </xdr:from>
    <xdr:to>
      <xdr:col>4</xdr:col>
      <xdr:colOff>155575</xdr:colOff>
      <xdr:row>78</xdr:row>
      <xdr:rowOff>99715</xdr:rowOff>
    </xdr:to>
    <xdr:cxnSp macro="">
      <xdr:nvCxnSpPr>
        <xdr:cNvPr id="183" name="直線コネクタ 182"/>
        <xdr:cNvCxnSpPr/>
      </xdr:nvCxnSpPr>
      <xdr:spPr>
        <a:xfrm>
          <a:off x="2019300" y="13471613"/>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98513</xdr:rowOff>
    </xdr:from>
    <xdr:to>
      <xdr:col>2</xdr:col>
      <xdr:colOff>638175</xdr:colOff>
      <xdr:row>78</xdr:row>
      <xdr:rowOff>108234</xdr:rowOff>
    </xdr:to>
    <xdr:cxnSp macro="">
      <xdr:nvCxnSpPr>
        <xdr:cNvPr id="186" name="直線コネクタ 185"/>
        <xdr:cNvCxnSpPr/>
      </xdr:nvCxnSpPr>
      <xdr:spPr>
        <a:xfrm flipV="1">
          <a:off x="1130300" y="13471613"/>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24211</xdr:rowOff>
    </xdr:from>
    <xdr:to>
      <xdr:col>6</xdr:col>
      <xdr:colOff>561975</xdr:colOff>
      <xdr:row>78</xdr:row>
      <xdr:rowOff>125811</xdr:rowOff>
    </xdr:to>
    <xdr:sp macro="" textlink="">
      <xdr:nvSpPr>
        <xdr:cNvPr id="196" name="円/楕円 195"/>
        <xdr:cNvSpPr/>
      </xdr:nvSpPr>
      <xdr:spPr>
        <a:xfrm>
          <a:off x="4584700" y="133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155038</xdr:rowOff>
    </xdr:from>
    <xdr:ext cx="599010" cy="259045"/>
    <xdr:sp macro="" textlink="">
      <xdr:nvSpPr>
        <xdr:cNvPr id="197" name="民生費該当値テキスト"/>
        <xdr:cNvSpPr txBox="1"/>
      </xdr:nvSpPr>
      <xdr:spPr>
        <a:xfrm>
          <a:off x="4686300" y="1318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40656</xdr:rowOff>
    </xdr:from>
    <xdr:to>
      <xdr:col>5</xdr:col>
      <xdr:colOff>409575</xdr:colOff>
      <xdr:row>78</xdr:row>
      <xdr:rowOff>142256</xdr:rowOff>
    </xdr:to>
    <xdr:sp macro="" textlink="">
      <xdr:nvSpPr>
        <xdr:cNvPr id="198" name="円/楕円 197"/>
        <xdr:cNvSpPr/>
      </xdr:nvSpPr>
      <xdr:spPr>
        <a:xfrm>
          <a:off x="3746500" y="134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158783</xdr:rowOff>
    </xdr:from>
    <xdr:ext cx="599010" cy="259045"/>
    <xdr:sp macro="" textlink="">
      <xdr:nvSpPr>
        <xdr:cNvPr id="199" name="テキスト ボックス 198"/>
        <xdr:cNvSpPr txBox="1"/>
      </xdr:nvSpPr>
      <xdr:spPr>
        <a:xfrm>
          <a:off x="3497794" y="131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48915</xdr:rowOff>
    </xdr:from>
    <xdr:to>
      <xdr:col>4</xdr:col>
      <xdr:colOff>206375</xdr:colOff>
      <xdr:row>78</xdr:row>
      <xdr:rowOff>150515</xdr:rowOff>
    </xdr:to>
    <xdr:sp macro="" textlink="">
      <xdr:nvSpPr>
        <xdr:cNvPr id="200" name="円/楕円 199"/>
        <xdr:cNvSpPr/>
      </xdr:nvSpPr>
      <xdr:spPr>
        <a:xfrm>
          <a:off x="2857500" y="134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167042</xdr:rowOff>
    </xdr:from>
    <xdr:ext cx="599010" cy="259045"/>
    <xdr:sp macro="" textlink="">
      <xdr:nvSpPr>
        <xdr:cNvPr id="201" name="テキスト ボックス 200"/>
        <xdr:cNvSpPr txBox="1"/>
      </xdr:nvSpPr>
      <xdr:spPr>
        <a:xfrm>
          <a:off x="2608794" y="1319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47713</xdr:rowOff>
    </xdr:from>
    <xdr:to>
      <xdr:col>3</xdr:col>
      <xdr:colOff>3175</xdr:colOff>
      <xdr:row>78</xdr:row>
      <xdr:rowOff>149313</xdr:rowOff>
    </xdr:to>
    <xdr:sp macro="" textlink="">
      <xdr:nvSpPr>
        <xdr:cNvPr id="202" name="円/楕円 201"/>
        <xdr:cNvSpPr/>
      </xdr:nvSpPr>
      <xdr:spPr>
        <a:xfrm>
          <a:off x="1968500" y="134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165840</xdr:rowOff>
    </xdr:from>
    <xdr:ext cx="599010" cy="259045"/>
    <xdr:sp macro="" textlink="">
      <xdr:nvSpPr>
        <xdr:cNvPr id="203" name="テキスト ボックス 202"/>
        <xdr:cNvSpPr txBox="1"/>
      </xdr:nvSpPr>
      <xdr:spPr>
        <a:xfrm>
          <a:off x="1719794" y="1319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57434</xdr:rowOff>
    </xdr:from>
    <xdr:to>
      <xdr:col>1</xdr:col>
      <xdr:colOff>485775</xdr:colOff>
      <xdr:row>78</xdr:row>
      <xdr:rowOff>159034</xdr:rowOff>
    </xdr:to>
    <xdr:sp macro="" textlink="">
      <xdr:nvSpPr>
        <xdr:cNvPr id="204" name="円/楕円 203"/>
        <xdr:cNvSpPr/>
      </xdr:nvSpPr>
      <xdr:spPr>
        <a:xfrm>
          <a:off x="1079500" y="134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4111</xdr:rowOff>
    </xdr:from>
    <xdr:ext cx="599010" cy="259045"/>
    <xdr:sp macro="" textlink="">
      <xdr:nvSpPr>
        <xdr:cNvPr id="205" name="テキスト ボックス 204"/>
        <xdr:cNvSpPr txBox="1"/>
      </xdr:nvSpPr>
      <xdr:spPr>
        <a:xfrm>
          <a:off x="830794" y="1320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165075</xdr:rowOff>
    </xdr:from>
    <xdr:to>
      <xdr:col>6</xdr:col>
      <xdr:colOff>511175</xdr:colOff>
      <xdr:row>97</xdr:row>
      <xdr:rowOff>6448</xdr:rowOff>
    </xdr:to>
    <xdr:cxnSp macro="">
      <xdr:nvCxnSpPr>
        <xdr:cNvPr id="236" name="直線コネクタ 235"/>
        <xdr:cNvCxnSpPr/>
      </xdr:nvCxnSpPr>
      <xdr:spPr>
        <a:xfrm flipV="1">
          <a:off x="3797300" y="16624275"/>
          <a:ext cx="8382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6448</xdr:rowOff>
    </xdr:from>
    <xdr:to>
      <xdr:col>5</xdr:col>
      <xdr:colOff>358775</xdr:colOff>
      <xdr:row>97</xdr:row>
      <xdr:rowOff>29144</xdr:rowOff>
    </xdr:to>
    <xdr:cxnSp macro="">
      <xdr:nvCxnSpPr>
        <xdr:cNvPr id="239" name="直線コネクタ 238"/>
        <xdr:cNvCxnSpPr/>
      </xdr:nvCxnSpPr>
      <xdr:spPr>
        <a:xfrm flipV="1">
          <a:off x="2908300" y="16637098"/>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10083</xdr:rowOff>
    </xdr:from>
    <xdr:to>
      <xdr:col>4</xdr:col>
      <xdr:colOff>155575</xdr:colOff>
      <xdr:row>97</xdr:row>
      <xdr:rowOff>29144</xdr:rowOff>
    </xdr:to>
    <xdr:cxnSp macro="">
      <xdr:nvCxnSpPr>
        <xdr:cNvPr id="242" name="直線コネクタ 241"/>
        <xdr:cNvCxnSpPr/>
      </xdr:nvCxnSpPr>
      <xdr:spPr>
        <a:xfrm>
          <a:off x="2019300" y="16640733"/>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10083</xdr:rowOff>
    </xdr:from>
    <xdr:to>
      <xdr:col>2</xdr:col>
      <xdr:colOff>638175</xdr:colOff>
      <xdr:row>97</xdr:row>
      <xdr:rowOff>23985</xdr:rowOff>
    </xdr:to>
    <xdr:cxnSp macro="">
      <xdr:nvCxnSpPr>
        <xdr:cNvPr id="245" name="直線コネクタ 244"/>
        <xdr:cNvCxnSpPr/>
      </xdr:nvCxnSpPr>
      <xdr:spPr>
        <a:xfrm flipV="1">
          <a:off x="1130300" y="16640733"/>
          <a:ext cx="8890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114275</xdr:rowOff>
    </xdr:from>
    <xdr:to>
      <xdr:col>6</xdr:col>
      <xdr:colOff>561975</xdr:colOff>
      <xdr:row>97</xdr:row>
      <xdr:rowOff>44425</xdr:rowOff>
    </xdr:to>
    <xdr:sp macro="" textlink="">
      <xdr:nvSpPr>
        <xdr:cNvPr id="255" name="円/楕円 254"/>
        <xdr:cNvSpPr/>
      </xdr:nvSpPr>
      <xdr:spPr>
        <a:xfrm>
          <a:off x="4584700" y="165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92702</xdr:rowOff>
    </xdr:from>
    <xdr:ext cx="534377" cy="259045"/>
    <xdr:sp macro="" textlink="">
      <xdr:nvSpPr>
        <xdr:cNvPr id="256" name="衛生費該当値テキスト"/>
        <xdr:cNvSpPr txBox="1"/>
      </xdr:nvSpPr>
      <xdr:spPr>
        <a:xfrm>
          <a:off x="4686300" y="165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127098</xdr:rowOff>
    </xdr:from>
    <xdr:to>
      <xdr:col>5</xdr:col>
      <xdr:colOff>409575</xdr:colOff>
      <xdr:row>97</xdr:row>
      <xdr:rowOff>57248</xdr:rowOff>
    </xdr:to>
    <xdr:sp macro="" textlink="">
      <xdr:nvSpPr>
        <xdr:cNvPr id="257" name="円/楕円 256"/>
        <xdr:cNvSpPr/>
      </xdr:nvSpPr>
      <xdr:spPr>
        <a:xfrm>
          <a:off x="3746500" y="165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73775</xdr:rowOff>
    </xdr:from>
    <xdr:ext cx="534377" cy="259045"/>
    <xdr:sp macro="" textlink="">
      <xdr:nvSpPr>
        <xdr:cNvPr id="258" name="テキスト ボックス 257"/>
        <xdr:cNvSpPr txBox="1"/>
      </xdr:nvSpPr>
      <xdr:spPr>
        <a:xfrm>
          <a:off x="3530111" y="163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149794</xdr:rowOff>
    </xdr:from>
    <xdr:to>
      <xdr:col>4</xdr:col>
      <xdr:colOff>206375</xdr:colOff>
      <xdr:row>97</xdr:row>
      <xdr:rowOff>79944</xdr:rowOff>
    </xdr:to>
    <xdr:sp macro="" textlink="">
      <xdr:nvSpPr>
        <xdr:cNvPr id="259" name="円/楕円 258"/>
        <xdr:cNvSpPr/>
      </xdr:nvSpPr>
      <xdr:spPr>
        <a:xfrm>
          <a:off x="2857500" y="166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96471</xdr:rowOff>
    </xdr:from>
    <xdr:ext cx="534377" cy="259045"/>
    <xdr:sp macro="" textlink="">
      <xdr:nvSpPr>
        <xdr:cNvPr id="260" name="テキスト ボックス 259"/>
        <xdr:cNvSpPr txBox="1"/>
      </xdr:nvSpPr>
      <xdr:spPr>
        <a:xfrm>
          <a:off x="2641111" y="163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130733</xdr:rowOff>
    </xdr:from>
    <xdr:to>
      <xdr:col>3</xdr:col>
      <xdr:colOff>3175</xdr:colOff>
      <xdr:row>97</xdr:row>
      <xdr:rowOff>60883</xdr:rowOff>
    </xdr:to>
    <xdr:sp macro="" textlink="">
      <xdr:nvSpPr>
        <xdr:cNvPr id="261" name="円/楕円 260"/>
        <xdr:cNvSpPr/>
      </xdr:nvSpPr>
      <xdr:spPr>
        <a:xfrm>
          <a:off x="19685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77410</xdr:rowOff>
    </xdr:from>
    <xdr:ext cx="534377" cy="259045"/>
    <xdr:sp macro="" textlink="">
      <xdr:nvSpPr>
        <xdr:cNvPr id="262" name="テキスト ボックス 261"/>
        <xdr:cNvSpPr txBox="1"/>
      </xdr:nvSpPr>
      <xdr:spPr>
        <a:xfrm>
          <a:off x="1752111" y="163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144635</xdr:rowOff>
    </xdr:from>
    <xdr:to>
      <xdr:col>1</xdr:col>
      <xdr:colOff>485775</xdr:colOff>
      <xdr:row>97</xdr:row>
      <xdr:rowOff>74785</xdr:rowOff>
    </xdr:to>
    <xdr:sp macro="" textlink="">
      <xdr:nvSpPr>
        <xdr:cNvPr id="263" name="円/楕円 262"/>
        <xdr:cNvSpPr/>
      </xdr:nvSpPr>
      <xdr:spPr>
        <a:xfrm>
          <a:off x="1079500" y="166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91312</xdr:rowOff>
    </xdr:from>
    <xdr:ext cx="534377" cy="259045"/>
    <xdr:sp macro="" textlink="">
      <xdr:nvSpPr>
        <xdr:cNvPr id="264" name="テキスト ボックス 263"/>
        <xdr:cNvSpPr txBox="1"/>
      </xdr:nvSpPr>
      <xdr:spPr>
        <a:xfrm>
          <a:off x="863111" y="163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42799</xdr:rowOff>
    </xdr:from>
    <xdr:to>
      <xdr:col>15</xdr:col>
      <xdr:colOff>180975</xdr:colOff>
      <xdr:row>38</xdr:row>
      <xdr:rowOff>46101</xdr:rowOff>
    </xdr:to>
    <xdr:cxnSp macro="">
      <xdr:nvCxnSpPr>
        <xdr:cNvPr id="293" name="直線コネクタ 292"/>
        <xdr:cNvCxnSpPr/>
      </xdr:nvCxnSpPr>
      <xdr:spPr>
        <a:xfrm>
          <a:off x="9639300" y="6557899"/>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12192</xdr:rowOff>
    </xdr:from>
    <xdr:to>
      <xdr:col>14</xdr:col>
      <xdr:colOff>28575</xdr:colOff>
      <xdr:row>38</xdr:row>
      <xdr:rowOff>42799</xdr:rowOff>
    </xdr:to>
    <xdr:cxnSp macro="">
      <xdr:nvCxnSpPr>
        <xdr:cNvPr id="296" name="直線コネクタ 295"/>
        <xdr:cNvCxnSpPr/>
      </xdr:nvCxnSpPr>
      <xdr:spPr>
        <a:xfrm>
          <a:off x="8750300" y="6527292"/>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121666</xdr:rowOff>
    </xdr:from>
    <xdr:to>
      <xdr:col>12</xdr:col>
      <xdr:colOff>511175</xdr:colOff>
      <xdr:row>38</xdr:row>
      <xdr:rowOff>12192</xdr:rowOff>
    </xdr:to>
    <xdr:cxnSp macro="">
      <xdr:nvCxnSpPr>
        <xdr:cNvPr id="299" name="直線コネクタ 298"/>
        <xdr:cNvCxnSpPr/>
      </xdr:nvCxnSpPr>
      <xdr:spPr>
        <a:xfrm>
          <a:off x="7861300" y="6465316"/>
          <a:ext cx="889000" cy="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152019</xdr:rowOff>
    </xdr:from>
    <xdr:to>
      <xdr:col>11</xdr:col>
      <xdr:colOff>307975</xdr:colOff>
      <xdr:row>37</xdr:row>
      <xdr:rowOff>121666</xdr:rowOff>
    </xdr:to>
    <xdr:cxnSp macro="">
      <xdr:nvCxnSpPr>
        <xdr:cNvPr id="302" name="直線コネクタ 301"/>
        <xdr:cNvCxnSpPr/>
      </xdr:nvCxnSpPr>
      <xdr:spPr>
        <a:xfrm>
          <a:off x="6972300" y="6152769"/>
          <a:ext cx="889000" cy="3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166751</xdr:rowOff>
    </xdr:from>
    <xdr:to>
      <xdr:col>15</xdr:col>
      <xdr:colOff>231775</xdr:colOff>
      <xdr:row>38</xdr:row>
      <xdr:rowOff>96901</xdr:rowOff>
    </xdr:to>
    <xdr:sp macro="" textlink="">
      <xdr:nvSpPr>
        <xdr:cNvPr id="312" name="円/楕円 311"/>
        <xdr:cNvSpPr/>
      </xdr:nvSpPr>
      <xdr:spPr>
        <a:xfrm>
          <a:off x="10426700" y="65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18178</xdr:rowOff>
    </xdr:from>
    <xdr:ext cx="469744" cy="259045"/>
    <xdr:sp macro="" textlink="">
      <xdr:nvSpPr>
        <xdr:cNvPr id="313" name="労働費該当値テキスト"/>
        <xdr:cNvSpPr txBox="1"/>
      </xdr:nvSpPr>
      <xdr:spPr>
        <a:xfrm>
          <a:off x="10528300"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163449</xdr:rowOff>
    </xdr:from>
    <xdr:to>
      <xdr:col>14</xdr:col>
      <xdr:colOff>79375</xdr:colOff>
      <xdr:row>38</xdr:row>
      <xdr:rowOff>93599</xdr:rowOff>
    </xdr:to>
    <xdr:sp macro="" textlink="">
      <xdr:nvSpPr>
        <xdr:cNvPr id="314" name="円/楕円 313"/>
        <xdr:cNvSpPr/>
      </xdr:nvSpPr>
      <xdr:spPr>
        <a:xfrm>
          <a:off x="95885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110126</xdr:rowOff>
    </xdr:from>
    <xdr:ext cx="469744" cy="259045"/>
    <xdr:sp macro="" textlink="">
      <xdr:nvSpPr>
        <xdr:cNvPr id="315" name="テキスト ボックス 314"/>
        <xdr:cNvSpPr txBox="1"/>
      </xdr:nvSpPr>
      <xdr:spPr>
        <a:xfrm>
          <a:off x="9404427" y="628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132842</xdr:rowOff>
    </xdr:from>
    <xdr:to>
      <xdr:col>12</xdr:col>
      <xdr:colOff>561975</xdr:colOff>
      <xdr:row>38</xdr:row>
      <xdr:rowOff>62992</xdr:rowOff>
    </xdr:to>
    <xdr:sp macro="" textlink="">
      <xdr:nvSpPr>
        <xdr:cNvPr id="316" name="円/楕円 315"/>
        <xdr:cNvSpPr/>
      </xdr:nvSpPr>
      <xdr:spPr>
        <a:xfrm>
          <a:off x="8699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79519</xdr:rowOff>
    </xdr:from>
    <xdr:ext cx="469744" cy="259045"/>
    <xdr:sp macro="" textlink="">
      <xdr:nvSpPr>
        <xdr:cNvPr id="317" name="テキスト ボックス 316"/>
        <xdr:cNvSpPr txBox="1"/>
      </xdr:nvSpPr>
      <xdr:spPr>
        <a:xfrm>
          <a:off x="8515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70866</xdr:rowOff>
    </xdr:from>
    <xdr:to>
      <xdr:col>11</xdr:col>
      <xdr:colOff>358775</xdr:colOff>
      <xdr:row>38</xdr:row>
      <xdr:rowOff>1015</xdr:rowOff>
    </xdr:to>
    <xdr:sp macro="" textlink="">
      <xdr:nvSpPr>
        <xdr:cNvPr id="318" name="円/楕円 317"/>
        <xdr:cNvSpPr/>
      </xdr:nvSpPr>
      <xdr:spPr>
        <a:xfrm>
          <a:off x="7810500" y="6414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17543</xdr:rowOff>
    </xdr:from>
    <xdr:ext cx="469744" cy="259045"/>
    <xdr:sp macro="" textlink="">
      <xdr:nvSpPr>
        <xdr:cNvPr id="319" name="テキスト ボックス 318"/>
        <xdr:cNvSpPr txBox="1"/>
      </xdr:nvSpPr>
      <xdr:spPr>
        <a:xfrm>
          <a:off x="7626427" y="61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101219</xdr:rowOff>
    </xdr:from>
    <xdr:to>
      <xdr:col>10</xdr:col>
      <xdr:colOff>155575</xdr:colOff>
      <xdr:row>36</xdr:row>
      <xdr:rowOff>31369</xdr:rowOff>
    </xdr:to>
    <xdr:sp macro="" textlink="">
      <xdr:nvSpPr>
        <xdr:cNvPr id="320" name="円/楕円 319"/>
        <xdr:cNvSpPr/>
      </xdr:nvSpPr>
      <xdr:spPr>
        <a:xfrm>
          <a:off x="6921500" y="61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47896</xdr:rowOff>
    </xdr:from>
    <xdr:ext cx="469744" cy="259045"/>
    <xdr:sp macro="" textlink="">
      <xdr:nvSpPr>
        <xdr:cNvPr id="321" name="テキスト ボックス 320"/>
        <xdr:cNvSpPr txBox="1"/>
      </xdr:nvSpPr>
      <xdr:spPr>
        <a:xfrm>
          <a:off x="6737427" y="58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19342</xdr:rowOff>
    </xdr:from>
    <xdr:to>
      <xdr:col>15</xdr:col>
      <xdr:colOff>180975</xdr:colOff>
      <xdr:row>59</xdr:row>
      <xdr:rowOff>22706</xdr:rowOff>
    </xdr:to>
    <xdr:cxnSp macro="">
      <xdr:nvCxnSpPr>
        <xdr:cNvPr id="352" name="直線コネクタ 351"/>
        <xdr:cNvCxnSpPr/>
      </xdr:nvCxnSpPr>
      <xdr:spPr>
        <a:xfrm>
          <a:off x="9639300" y="10134892"/>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19342</xdr:rowOff>
    </xdr:from>
    <xdr:to>
      <xdr:col>14</xdr:col>
      <xdr:colOff>28575</xdr:colOff>
      <xdr:row>59</xdr:row>
      <xdr:rowOff>20648</xdr:rowOff>
    </xdr:to>
    <xdr:cxnSp macro="">
      <xdr:nvCxnSpPr>
        <xdr:cNvPr id="355" name="直線コネクタ 354"/>
        <xdr:cNvCxnSpPr/>
      </xdr:nvCxnSpPr>
      <xdr:spPr>
        <a:xfrm flipV="1">
          <a:off x="8750300" y="1013489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19381</xdr:rowOff>
    </xdr:from>
    <xdr:to>
      <xdr:col>12</xdr:col>
      <xdr:colOff>511175</xdr:colOff>
      <xdr:row>59</xdr:row>
      <xdr:rowOff>20648</xdr:rowOff>
    </xdr:to>
    <xdr:cxnSp macro="">
      <xdr:nvCxnSpPr>
        <xdr:cNvPr id="358" name="直線コネクタ 357"/>
        <xdr:cNvCxnSpPr/>
      </xdr:nvCxnSpPr>
      <xdr:spPr>
        <a:xfrm>
          <a:off x="7861300" y="10134931"/>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15446</xdr:rowOff>
    </xdr:from>
    <xdr:to>
      <xdr:col>11</xdr:col>
      <xdr:colOff>307975</xdr:colOff>
      <xdr:row>59</xdr:row>
      <xdr:rowOff>19381</xdr:rowOff>
    </xdr:to>
    <xdr:cxnSp macro="">
      <xdr:nvCxnSpPr>
        <xdr:cNvPr id="361" name="直線コネクタ 360"/>
        <xdr:cNvCxnSpPr/>
      </xdr:nvCxnSpPr>
      <xdr:spPr>
        <a:xfrm>
          <a:off x="6972300" y="10130996"/>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143356</xdr:rowOff>
    </xdr:from>
    <xdr:to>
      <xdr:col>15</xdr:col>
      <xdr:colOff>231775</xdr:colOff>
      <xdr:row>59</xdr:row>
      <xdr:rowOff>73506</xdr:rowOff>
    </xdr:to>
    <xdr:sp macro="" textlink="">
      <xdr:nvSpPr>
        <xdr:cNvPr id="371" name="円/楕円 370"/>
        <xdr:cNvSpPr/>
      </xdr:nvSpPr>
      <xdr:spPr>
        <a:xfrm>
          <a:off x="10426700" y="100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139992</xdr:rowOff>
    </xdr:from>
    <xdr:to>
      <xdr:col>14</xdr:col>
      <xdr:colOff>79375</xdr:colOff>
      <xdr:row>59</xdr:row>
      <xdr:rowOff>70142</xdr:rowOff>
    </xdr:to>
    <xdr:sp macro="" textlink="">
      <xdr:nvSpPr>
        <xdr:cNvPr id="373" name="円/楕円 372"/>
        <xdr:cNvSpPr/>
      </xdr:nvSpPr>
      <xdr:spPr>
        <a:xfrm>
          <a:off x="9588500" y="100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86669</xdr:rowOff>
    </xdr:from>
    <xdr:ext cx="534377" cy="259045"/>
    <xdr:sp macro="" textlink="">
      <xdr:nvSpPr>
        <xdr:cNvPr id="374" name="テキスト ボックス 373"/>
        <xdr:cNvSpPr txBox="1"/>
      </xdr:nvSpPr>
      <xdr:spPr>
        <a:xfrm>
          <a:off x="9372111" y="98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141298</xdr:rowOff>
    </xdr:from>
    <xdr:to>
      <xdr:col>12</xdr:col>
      <xdr:colOff>561975</xdr:colOff>
      <xdr:row>59</xdr:row>
      <xdr:rowOff>71448</xdr:rowOff>
    </xdr:to>
    <xdr:sp macro="" textlink="">
      <xdr:nvSpPr>
        <xdr:cNvPr id="375" name="円/楕円 374"/>
        <xdr:cNvSpPr/>
      </xdr:nvSpPr>
      <xdr:spPr>
        <a:xfrm>
          <a:off x="8699500" y="100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87975</xdr:rowOff>
    </xdr:from>
    <xdr:ext cx="534377" cy="259045"/>
    <xdr:sp macro="" textlink="">
      <xdr:nvSpPr>
        <xdr:cNvPr id="376" name="テキスト ボックス 375"/>
        <xdr:cNvSpPr txBox="1"/>
      </xdr:nvSpPr>
      <xdr:spPr>
        <a:xfrm>
          <a:off x="8483111" y="98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140031</xdr:rowOff>
    </xdr:from>
    <xdr:to>
      <xdr:col>11</xdr:col>
      <xdr:colOff>358775</xdr:colOff>
      <xdr:row>59</xdr:row>
      <xdr:rowOff>70181</xdr:rowOff>
    </xdr:to>
    <xdr:sp macro="" textlink="">
      <xdr:nvSpPr>
        <xdr:cNvPr id="377" name="円/楕円 376"/>
        <xdr:cNvSpPr/>
      </xdr:nvSpPr>
      <xdr:spPr>
        <a:xfrm>
          <a:off x="7810500" y="100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86708</xdr:rowOff>
    </xdr:from>
    <xdr:ext cx="534377" cy="259045"/>
    <xdr:sp macro="" textlink="">
      <xdr:nvSpPr>
        <xdr:cNvPr id="378" name="テキスト ボックス 377"/>
        <xdr:cNvSpPr txBox="1"/>
      </xdr:nvSpPr>
      <xdr:spPr>
        <a:xfrm>
          <a:off x="7594111" y="98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136096</xdr:rowOff>
    </xdr:from>
    <xdr:to>
      <xdr:col>10</xdr:col>
      <xdr:colOff>155575</xdr:colOff>
      <xdr:row>59</xdr:row>
      <xdr:rowOff>66246</xdr:rowOff>
    </xdr:to>
    <xdr:sp macro="" textlink="">
      <xdr:nvSpPr>
        <xdr:cNvPr id="379" name="円/楕円 378"/>
        <xdr:cNvSpPr/>
      </xdr:nvSpPr>
      <xdr:spPr>
        <a:xfrm>
          <a:off x="6921500" y="100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82773</xdr:rowOff>
    </xdr:from>
    <xdr:ext cx="534377" cy="259045"/>
    <xdr:sp macro="" textlink="">
      <xdr:nvSpPr>
        <xdr:cNvPr id="380" name="テキスト ボックス 379"/>
        <xdr:cNvSpPr txBox="1"/>
      </xdr:nvSpPr>
      <xdr:spPr>
        <a:xfrm>
          <a:off x="6705111" y="985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129577</xdr:rowOff>
    </xdr:from>
    <xdr:to>
      <xdr:col>15</xdr:col>
      <xdr:colOff>180975</xdr:colOff>
      <xdr:row>75</xdr:row>
      <xdr:rowOff>136434</xdr:rowOff>
    </xdr:to>
    <xdr:cxnSp macro="">
      <xdr:nvCxnSpPr>
        <xdr:cNvPr id="411" name="直線コネクタ 410"/>
        <xdr:cNvCxnSpPr/>
      </xdr:nvCxnSpPr>
      <xdr:spPr>
        <a:xfrm>
          <a:off x="9639300" y="1298832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119845</xdr:rowOff>
    </xdr:from>
    <xdr:to>
      <xdr:col>14</xdr:col>
      <xdr:colOff>28575</xdr:colOff>
      <xdr:row>75</xdr:row>
      <xdr:rowOff>129577</xdr:rowOff>
    </xdr:to>
    <xdr:cxnSp macro="">
      <xdr:nvCxnSpPr>
        <xdr:cNvPr id="414" name="直線コネクタ 413"/>
        <xdr:cNvCxnSpPr/>
      </xdr:nvCxnSpPr>
      <xdr:spPr>
        <a:xfrm>
          <a:off x="8750300" y="12978595"/>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109720</xdr:rowOff>
    </xdr:from>
    <xdr:to>
      <xdr:col>12</xdr:col>
      <xdr:colOff>511175</xdr:colOff>
      <xdr:row>75</xdr:row>
      <xdr:rowOff>119845</xdr:rowOff>
    </xdr:to>
    <xdr:cxnSp macro="">
      <xdr:nvCxnSpPr>
        <xdr:cNvPr id="417" name="直線コネクタ 416"/>
        <xdr:cNvCxnSpPr/>
      </xdr:nvCxnSpPr>
      <xdr:spPr>
        <a:xfrm>
          <a:off x="7861300" y="12797020"/>
          <a:ext cx="889000" cy="18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37026</xdr:rowOff>
    </xdr:from>
    <xdr:to>
      <xdr:col>11</xdr:col>
      <xdr:colOff>307975</xdr:colOff>
      <xdr:row>74</xdr:row>
      <xdr:rowOff>109720</xdr:rowOff>
    </xdr:to>
    <xdr:cxnSp macro="">
      <xdr:nvCxnSpPr>
        <xdr:cNvPr id="420" name="直線コネクタ 419"/>
        <xdr:cNvCxnSpPr/>
      </xdr:nvCxnSpPr>
      <xdr:spPr>
        <a:xfrm>
          <a:off x="6972300" y="12724326"/>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85634</xdr:rowOff>
    </xdr:from>
    <xdr:to>
      <xdr:col>15</xdr:col>
      <xdr:colOff>231775</xdr:colOff>
      <xdr:row>76</xdr:row>
      <xdr:rowOff>15785</xdr:rowOff>
    </xdr:to>
    <xdr:sp macro="" textlink="">
      <xdr:nvSpPr>
        <xdr:cNvPr id="430" name="円/楕円 429"/>
        <xdr:cNvSpPr/>
      </xdr:nvSpPr>
      <xdr:spPr>
        <a:xfrm>
          <a:off x="10426700" y="12944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108511</xdr:rowOff>
    </xdr:from>
    <xdr:ext cx="534377" cy="259045"/>
    <xdr:sp macro="" textlink="">
      <xdr:nvSpPr>
        <xdr:cNvPr id="431" name="商工費該当値テキスト"/>
        <xdr:cNvSpPr txBox="1"/>
      </xdr:nvSpPr>
      <xdr:spPr>
        <a:xfrm>
          <a:off x="10528300" y="127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78777</xdr:rowOff>
    </xdr:from>
    <xdr:to>
      <xdr:col>14</xdr:col>
      <xdr:colOff>79375</xdr:colOff>
      <xdr:row>76</xdr:row>
      <xdr:rowOff>8927</xdr:rowOff>
    </xdr:to>
    <xdr:sp macro="" textlink="">
      <xdr:nvSpPr>
        <xdr:cNvPr id="432" name="円/楕円 431"/>
        <xdr:cNvSpPr/>
      </xdr:nvSpPr>
      <xdr:spPr>
        <a:xfrm>
          <a:off x="9588500" y="129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25454</xdr:rowOff>
    </xdr:from>
    <xdr:ext cx="534377" cy="259045"/>
    <xdr:sp macro="" textlink="">
      <xdr:nvSpPr>
        <xdr:cNvPr id="433" name="テキスト ボックス 432"/>
        <xdr:cNvSpPr txBox="1"/>
      </xdr:nvSpPr>
      <xdr:spPr>
        <a:xfrm>
          <a:off x="9372111" y="127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69045</xdr:rowOff>
    </xdr:from>
    <xdr:to>
      <xdr:col>12</xdr:col>
      <xdr:colOff>561975</xdr:colOff>
      <xdr:row>75</xdr:row>
      <xdr:rowOff>170644</xdr:rowOff>
    </xdr:to>
    <xdr:sp macro="" textlink="">
      <xdr:nvSpPr>
        <xdr:cNvPr id="434" name="円/楕円 433"/>
        <xdr:cNvSpPr/>
      </xdr:nvSpPr>
      <xdr:spPr>
        <a:xfrm>
          <a:off x="8699500" y="129277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15722</xdr:rowOff>
    </xdr:from>
    <xdr:ext cx="534377" cy="259045"/>
    <xdr:sp macro="" textlink="">
      <xdr:nvSpPr>
        <xdr:cNvPr id="435" name="テキスト ボックス 434"/>
        <xdr:cNvSpPr txBox="1"/>
      </xdr:nvSpPr>
      <xdr:spPr>
        <a:xfrm>
          <a:off x="8483111" y="1270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58920</xdr:rowOff>
    </xdr:from>
    <xdr:to>
      <xdr:col>11</xdr:col>
      <xdr:colOff>358775</xdr:colOff>
      <xdr:row>74</xdr:row>
      <xdr:rowOff>160520</xdr:rowOff>
    </xdr:to>
    <xdr:sp macro="" textlink="">
      <xdr:nvSpPr>
        <xdr:cNvPr id="436" name="円/楕円 435"/>
        <xdr:cNvSpPr/>
      </xdr:nvSpPr>
      <xdr:spPr>
        <a:xfrm>
          <a:off x="7810500" y="12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5597</xdr:rowOff>
    </xdr:from>
    <xdr:ext cx="534377" cy="259045"/>
    <xdr:sp macro="" textlink="">
      <xdr:nvSpPr>
        <xdr:cNvPr id="437" name="テキスト ボックス 436"/>
        <xdr:cNvSpPr txBox="1"/>
      </xdr:nvSpPr>
      <xdr:spPr>
        <a:xfrm>
          <a:off x="7594111" y="125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25,918</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157676</xdr:rowOff>
    </xdr:from>
    <xdr:to>
      <xdr:col>10</xdr:col>
      <xdr:colOff>155575</xdr:colOff>
      <xdr:row>74</xdr:row>
      <xdr:rowOff>87826</xdr:rowOff>
    </xdr:to>
    <xdr:sp macro="" textlink="">
      <xdr:nvSpPr>
        <xdr:cNvPr id="438" name="円/楕円 437"/>
        <xdr:cNvSpPr/>
      </xdr:nvSpPr>
      <xdr:spPr>
        <a:xfrm>
          <a:off x="6921500" y="126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104353</xdr:rowOff>
    </xdr:from>
    <xdr:ext cx="534377" cy="259045"/>
    <xdr:sp macro="" textlink="">
      <xdr:nvSpPr>
        <xdr:cNvPr id="439" name="テキスト ボックス 438"/>
        <xdr:cNvSpPr txBox="1"/>
      </xdr:nvSpPr>
      <xdr:spPr>
        <a:xfrm>
          <a:off x="6705111" y="124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103756</xdr:rowOff>
    </xdr:from>
    <xdr:to>
      <xdr:col>15</xdr:col>
      <xdr:colOff>180975</xdr:colOff>
      <xdr:row>98</xdr:row>
      <xdr:rowOff>118627</xdr:rowOff>
    </xdr:to>
    <xdr:cxnSp macro="">
      <xdr:nvCxnSpPr>
        <xdr:cNvPr id="468" name="直線コネクタ 467"/>
        <xdr:cNvCxnSpPr/>
      </xdr:nvCxnSpPr>
      <xdr:spPr>
        <a:xfrm flipV="1">
          <a:off x="9639300" y="16905856"/>
          <a:ext cx="8382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117743</xdr:rowOff>
    </xdr:from>
    <xdr:to>
      <xdr:col>14</xdr:col>
      <xdr:colOff>28575</xdr:colOff>
      <xdr:row>98</xdr:row>
      <xdr:rowOff>118627</xdr:rowOff>
    </xdr:to>
    <xdr:cxnSp macro="">
      <xdr:nvCxnSpPr>
        <xdr:cNvPr id="471" name="直線コネクタ 470"/>
        <xdr:cNvCxnSpPr/>
      </xdr:nvCxnSpPr>
      <xdr:spPr>
        <a:xfrm>
          <a:off x="8750300" y="16919843"/>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113057</xdr:rowOff>
    </xdr:from>
    <xdr:to>
      <xdr:col>12</xdr:col>
      <xdr:colOff>511175</xdr:colOff>
      <xdr:row>98</xdr:row>
      <xdr:rowOff>117743</xdr:rowOff>
    </xdr:to>
    <xdr:cxnSp macro="">
      <xdr:nvCxnSpPr>
        <xdr:cNvPr id="474" name="直線コネクタ 473"/>
        <xdr:cNvCxnSpPr/>
      </xdr:nvCxnSpPr>
      <xdr:spPr>
        <a:xfrm>
          <a:off x="7861300" y="1691515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95013</xdr:rowOff>
    </xdr:from>
    <xdr:to>
      <xdr:col>11</xdr:col>
      <xdr:colOff>307975</xdr:colOff>
      <xdr:row>98</xdr:row>
      <xdr:rowOff>113057</xdr:rowOff>
    </xdr:to>
    <xdr:cxnSp macro="">
      <xdr:nvCxnSpPr>
        <xdr:cNvPr id="477" name="直線コネクタ 476"/>
        <xdr:cNvCxnSpPr/>
      </xdr:nvCxnSpPr>
      <xdr:spPr>
        <a:xfrm>
          <a:off x="6972300" y="16897113"/>
          <a:ext cx="8890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52956</xdr:rowOff>
    </xdr:from>
    <xdr:to>
      <xdr:col>15</xdr:col>
      <xdr:colOff>231775</xdr:colOff>
      <xdr:row>98</xdr:row>
      <xdr:rowOff>154556</xdr:rowOff>
    </xdr:to>
    <xdr:sp macro="" textlink="">
      <xdr:nvSpPr>
        <xdr:cNvPr id="487" name="円/楕円 486"/>
        <xdr:cNvSpPr/>
      </xdr:nvSpPr>
      <xdr:spPr>
        <a:xfrm>
          <a:off x="10426700" y="168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67827</xdr:rowOff>
    </xdr:from>
    <xdr:to>
      <xdr:col>14</xdr:col>
      <xdr:colOff>79375</xdr:colOff>
      <xdr:row>98</xdr:row>
      <xdr:rowOff>169427</xdr:rowOff>
    </xdr:to>
    <xdr:sp macro="" textlink="">
      <xdr:nvSpPr>
        <xdr:cNvPr id="489" name="円/楕円 488"/>
        <xdr:cNvSpPr/>
      </xdr:nvSpPr>
      <xdr:spPr>
        <a:xfrm>
          <a:off x="9588500" y="168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14504</xdr:rowOff>
    </xdr:from>
    <xdr:ext cx="534377" cy="259045"/>
    <xdr:sp macro="" textlink="">
      <xdr:nvSpPr>
        <xdr:cNvPr id="490" name="テキスト ボックス 489"/>
        <xdr:cNvSpPr txBox="1"/>
      </xdr:nvSpPr>
      <xdr:spPr>
        <a:xfrm>
          <a:off x="9372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66943</xdr:rowOff>
    </xdr:from>
    <xdr:to>
      <xdr:col>12</xdr:col>
      <xdr:colOff>561975</xdr:colOff>
      <xdr:row>98</xdr:row>
      <xdr:rowOff>168543</xdr:rowOff>
    </xdr:to>
    <xdr:sp macro="" textlink="">
      <xdr:nvSpPr>
        <xdr:cNvPr id="491" name="円/楕円 490"/>
        <xdr:cNvSpPr/>
      </xdr:nvSpPr>
      <xdr:spPr>
        <a:xfrm>
          <a:off x="8699500" y="168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13620</xdr:rowOff>
    </xdr:from>
    <xdr:ext cx="534377" cy="259045"/>
    <xdr:sp macro="" textlink="">
      <xdr:nvSpPr>
        <xdr:cNvPr id="492" name="テキスト ボックス 491"/>
        <xdr:cNvSpPr txBox="1"/>
      </xdr:nvSpPr>
      <xdr:spPr>
        <a:xfrm>
          <a:off x="8483111" y="166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62257</xdr:rowOff>
    </xdr:from>
    <xdr:to>
      <xdr:col>11</xdr:col>
      <xdr:colOff>358775</xdr:colOff>
      <xdr:row>98</xdr:row>
      <xdr:rowOff>163857</xdr:rowOff>
    </xdr:to>
    <xdr:sp macro="" textlink="">
      <xdr:nvSpPr>
        <xdr:cNvPr id="493" name="円/楕円 492"/>
        <xdr:cNvSpPr/>
      </xdr:nvSpPr>
      <xdr:spPr>
        <a:xfrm>
          <a:off x="7810500" y="168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8934</xdr:rowOff>
    </xdr:from>
    <xdr:ext cx="534377" cy="259045"/>
    <xdr:sp macro="" textlink="">
      <xdr:nvSpPr>
        <xdr:cNvPr id="494" name="テキスト ボックス 493"/>
        <xdr:cNvSpPr txBox="1"/>
      </xdr:nvSpPr>
      <xdr:spPr>
        <a:xfrm>
          <a:off x="7594111" y="166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44213</xdr:rowOff>
    </xdr:from>
    <xdr:to>
      <xdr:col>10</xdr:col>
      <xdr:colOff>155575</xdr:colOff>
      <xdr:row>98</xdr:row>
      <xdr:rowOff>145813</xdr:rowOff>
    </xdr:to>
    <xdr:sp macro="" textlink="">
      <xdr:nvSpPr>
        <xdr:cNvPr id="495" name="円/楕円 494"/>
        <xdr:cNvSpPr/>
      </xdr:nvSpPr>
      <xdr:spPr>
        <a:xfrm>
          <a:off x="6921500" y="168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162340</xdr:rowOff>
    </xdr:from>
    <xdr:ext cx="534377" cy="259045"/>
    <xdr:sp macro="" textlink="">
      <xdr:nvSpPr>
        <xdr:cNvPr id="496" name="テキスト ボックス 495"/>
        <xdr:cNvSpPr txBox="1"/>
      </xdr:nvSpPr>
      <xdr:spPr>
        <a:xfrm>
          <a:off x="6705111" y="1662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130918</xdr:rowOff>
    </xdr:from>
    <xdr:to>
      <xdr:col>23</xdr:col>
      <xdr:colOff>517525</xdr:colOff>
      <xdr:row>37</xdr:row>
      <xdr:rowOff>107982</xdr:rowOff>
    </xdr:to>
    <xdr:cxnSp macro="">
      <xdr:nvCxnSpPr>
        <xdr:cNvPr id="525" name="直線コネクタ 524"/>
        <xdr:cNvCxnSpPr/>
      </xdr:nvCxnSpPr>
      <xdr:spPr>
        <a:xfrm flipV="1">
          <a:off x="15481300" y="6303118"/>
          <a:ext cx="838200" cy="1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6045</xdr:rowOff>
    </xdr:from>
    <xdr:to>
      <xdr:col>22</xdr:col>
      <xdr:colOff>365125</xdr:colOff>
      <xdr:row>37</xdr:row>
      <xdr:rowOff>107982</xdr:rowOff>
    </xdr:to>
    <xdr:cxnSp macro="">
      <xdr:nvCxnSpPr>
        <xdr:cNvPr id="528" name="直線コネクタ 527"/>
        <xdr:cNvCxnSpPr/>
      </xdr:nvCxnSpPr>
      <xdr:spPr>
        <a:xfrm>
          <a:off x="14592300" y="6349695"/>
          <a:ext cx="889000" cy="10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6045</xdr:rowOff>
    </xdr:from>
    <xdr:to>
      <xdr:col>21</xdr:col>
      <xdr:colOff>161925</xdr:colOff>
      <xdr:row>37</xdr:row>
      <xdr:rowOff>75844</xdr:rowOff>
    </xdr:to>
    <xdr:cxnSp macro="">
      <xdr:nvCxnSpPr>
        <xdr:cNvPr id="531" name="直線コネクタ 530"/>
        <xdr:cNvCxnSpPr/>
      </xdr:nvCxnSpPr>
      <xdr:spPr>
        <a:xfrm flipV="1">
          <a:off x="13703300" y="6349695"/>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51822</xdr:rowOff>
    </xdr:from>
    <xdr:to>
      <xdr:col>19</xdr:col>
      <xdr:colOff>644525</xdr:colOff>
      <xdr:row>37</xdr:row>
      <xdr:rowOff>75844</xdr:rowOff>
    </xdr:to>
    <xdr:cxnSp macro="">
      <xdr:nvCxnSpPr>
        <xdr:cNvPr id="534" name="直線コネクタ 533"/>
        <xdr:cNvCxnSpPr/>
      </xdr:nvCxnSpPr>
      <xdr:spPr>
        <a:xfrm>
          <a:off x="12814300" y="6395472"/>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80118</xdr:rowOff>
    </xdr:from>
    <xdr:to>
      <xdr:col>23</xdr:col>
      <xdr:colOff>568325</xdr:colOff>
      <xdr:row>37</xdr:row>
      <xdr:rowOff>10268</xdr:rowOff>
    </xdr:to>
    <xdr:sp macro="" textlink="">
      <xdr:nvSpPr>
        <xdr:cNvPr id="544" name="円/楕円 543"/>
        <xdr:cNvSpPr/>
      </xdr:nvSpPr>
      <xdr:spPr>
        <a:xfrm>
          <a:off x="16268700" y="62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102995</xdr:rowOff>
    </xdr:from>
    <xdr:ext cx="534377" cy="259045"/>
    <xdr:sp macro="" textlink="">
      <xdr:nvSpPr>
        <xdr:cNvPr id="545" name="消防費該当値テキスト"/>
        <xdr:cNvSpPr txBox="1"/>
      </xdr:nvSpPr>
      <xdr:spPr>
        <a:xfrm>
          <a:off x="16370300" y="61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57182</xdr:rowOff>
    </xdr:from>
    <xdr:to>
      <xdr:col>22</xdr:col>
      <xdr:colOff>415925</xdr:colOff>
      <xdr:row>37</xdr:row>
      <xdr:rowOff>158782</xdr:rowOff>
    </xdr:to>
    <xdr:sp macro="" textlink="">
      <xdr:nvSpPr>
        <xdr:cNvPr id="546" name="円/楕円 545"/>
        <xdr:cNvSpPr/>
      </xdr:nvSpPr>
      <xdr:spPr>
        <a:xfrm>
          <a:off x="15430500" y="64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149909</xdr:rowOff>
    </xdr:from>
    <xdr:ext cx="534377" cy="259045"/>
    <xdr:sp macro="" textlink="">
      <xdr:nvSpPr>
        <xdr:cNvPr id="547" name="テキスト ボックス 546"/>
        <xdr:cNvSpPr txBox="1"/>
      </xdr:nvSpPr>
      <xdr:spPr>
        <a:xfrm>
          <a:off x="15214111" y="64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126695</xdr:rowOff>
    </xdr:from>
    <xdr:to>
      <xdr:col>21</xdr:col>
      <xdr:colOff>212725</xdr:colOff>
      <xdr:row>37</xdr:row>
      <xdr:rowOff>56845</xdr:rowOff>
    </xdr:to>
    <xdr:sp macro="" textlink="">
      <xdr:nvSpPr>
        <xdr:cNvPr id="548" name="円/楕円 547"/>
        <xdr:cNvSpPr/>
      </xdr:nvSpPr>
      <xdr:spPr>
        <a:xfrm>
          <a:off x="14541500" y="62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73372</xdr:rowOff>
    </xdr:from>
    <xdr:ext cx="534377" cy="259045"/>
    <xdr:sp macro="" textlink="">
      <xdr:nvSpPr>
        <xdr:cNvPr id="549" name="テキスト ボックス 548"/>
        <xdr:cNvSpPr txBox="1"/>
      </xdr:nvSpPr>
      <xdr:spPr>
        <a:xfrm>
          <a:off x="14325111" y="60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25044</xdr:rowOff>
    </xdr:from>
    <xdr:to>
      <xdr:col>20</xdr:col>
      <xdr:colOff>9525</xdr:colOff>
      <xdr:row>37</xdr:row>
      <xdr:rowOff>126644</xdr:rowOff>
    </xdr:to>
    <xdr:sp macro="" textlink="">
      <xdr:nvSpPr>
        <xdr:cNvPr id="550" name="円/楕円 549"/>
        <xdr:cNvSpPr/>
      </xdr:nvSpPr>
      <xdr:spPr>
        <a:xfrm>
          <a:off x="13652500" y="63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143171</xdr:rowOff>
    </xdr:from>
    <xdr:ext cx="534377" cy="259045"/>
    <xdr:sp macro="" textlink="">
      <xdr:nvSpPr>
        <xdr:cNvPr id="551" name="テキスト ボックス 550"/>
        <xdr:cNvSpPr txBox="1"/>
      </xdr:nvSpPr>
      <xdr:spPr>
        <a:xfrm>
          <a:off x="13436111" y="61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1022</xdr:rowOff>
    </xdr:from>
    <xdr:to>
      <xdr:col>18</xdr:col>
      <xdr:colOff>492125</xdr:colOff>
      <xdr:row>37</xdr:row>
      <xdr:rowOff>102622</xdr:rowOff>
    </xdr:to>
    <xdr:sp macro="" textlink="">
      <xdr:nvSpPr>
        <xdr:cNvPr id="552" name="円/楕円 551"/>
        <xdr:cNvSpPr/>
      </xdr:nvSpPr>
      <xdr:spPr>
        <a:xfrm>
          <a:off x="12763500" y="63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119149</xdr:rowOff>
    </xdr:from>
    <xdr:ext cx="534377" cy="259045"/>
    <xdr:sp macro="" textlink="">
      <xdr:nvSpPr>
        <xdr:cNvPr id="553" name="テキスト ボックス 552"/>
        <xdr:cNvSpPr txBox="1"/>
      </xdr:nvSpPr>
      <xdr:spPr>
        <a:xfrm>
          <a:off x="12547111" y="61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90913</xdr:rowOff>
    </xdr:from>
    <xdr:to>
      <xdr:col>23</xdr:col>
      <xdr:colOff>517525</xdr:colOff>
      <xdr:row>55</xdr:row>
      <xdr:rowOff>44069</xdr:rowOff>
    </xdr:to>
    <xdr:cxnSp macro="">
      <xdr:nvCxnSpPr>
        <xdr:cNvPr id="583" name="直線コネクタ 582"/>
        <xdr:cNvCxnSpPr/>
      </xdr:nvCxnSpPr>
      <xdr:spPr>
        <a:xfrm>
          <a:off x="15481300" y="9177763"/>
          <a:ext cx="838200" cy="2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90913</xdr:rowOff>
    </xdr:from>
    <xdr:to>
      <xdr:col>22</xdr:col>
      <xdr:colOff>365125</xdr:colOff>
      <xdr:row>54</xdr:row>
      <xdr:rowOff>92608</xdr:rowOff>
    </xdr:to>
    <xdr:cxnSp macro="">
      <xdr:nvCxnSpPr>
        <xdr:cNvPr id="586" name="直線コネクタ 585"/>
        <xdr:cNvCxnSpPr/>
      </xdr:nvCxnSpPr>
      <xdr:spPr>
        <a:xfrm flipV="1">
          <a:off x="14592300" y="9177763"/>
          <a:ext cx="889000" cy="1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149016</xdr:rowOff>
    </xdr:from>
    <xdr:to>
      <xdr:col>21</xdr:col>
      <xdr:colOff>161925</xdr:colOff>
      <xdr:row>54</xdr:row>
      <xdr:rowOff>92608</xdr:rowOff>
    </xdr:to>
    <xdr:cxnSp macro="">
      <xdr:nvCxnSpPr>
        <xdr:cNvPr id="589" name="直線コネクタ 588"/>
        <xdr:cNvCxnSpPr/>
      </xdr:nvCxnSpPr>
      <xdr:spPr>
        <a:xfrm>
          <a:off x="13703300" y="9064416"/>
          <a:ext cx="889000" cy="2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149016</xdr:rowOff>
    </xdr:from>
    <xdr:to>
      <xdr:col>19</xdr:col>
      <xdr:colOff>644525</xdr:colOff>
      <xdr:row>55</xdr:row>
      <xdr:rowOff>45345</xdr:rowOff>
    </xdr:to>
    <xdr:cxnSp macro="">
      <xdr:nvCxnSpPr>
        <xdr:cNvPr id="592" name="直線コネクタ 591"/>
        <xdr:cNvCxnSpPr/>
      </xdr:nvCxnSpPr>
      <xdr:spPr>
        <a:xfrm flipV="1">
          <a:off x="12814300" y="9064416"/>
          <a:ext cx="889000" cy="4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164719</xdr:rowOff>
    </xdr:from>
    <xdr:to>
      <xdr:col>23</xdr:col>
      <xdr:colOff>568325</xdr:colOff>
      <xdr:row>55</xdr:row>
      <xdr:rowOff>94869</xdr:rowOff>
    </xdr:to>
    <xdr:sp macro="" textlink="">
      <xdr:nvSpPr>
        <xdr:cNvPr id="602" name="円/楕円 601"/>
        <xdr:cNvSpPr/>
      </xdr:nvSpPr>
      <xdr:spPr>
        <a:xfrm>
          <a:off x="162687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16146</xdr:rowOff>
    </xdr:from>
    <xdr:ext cx="534377" cy="259045"/>
    <xdr:sp macro="" textlink="">
      <xdr:nvSpPr>
        <xdr:cNvPr id="603" name="教育費該当値テキスト"/>
        <xdr:cNvSpPr txBox="1"/>
      </xdr:nvSpPr>
      <xdr:spPr>
        <a:xfrm>
          <a:off x="16370300" y="92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56,020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40113</xdr:rowOff>
    </xdr:from>
    <xdr:to>
      <xdr:col>22</xdr:col>
      <xdr:colOff>415925</xdr:colOff>
      <xdr:row>53</xdr:row>
      <xdr:rowOff>141713</xdr:rowOff>
    </xdr:to>
    <xdr:sp macro="" textlink="">
      <xdr:nvSpPr>
        <xdr:cNvPr id="604" name="円/楕円 603"/>
        <xdr:cNvSpPr/>
      </xdr:nvSpPr>
      <xdr:spPr>
        <a:xfrm>
          <a:off x="15430500" y="91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158240</xdr:rowOff>
    </xdr:from>
    <xdr:ext cx="534377" cy="259045"/>
    <xdr:sp macro="" textlink="">
      <xdr:nvSpPr>
        <xdr:cNvPr id="605" name="テキスト ボックス 604"/>
        <xdr:cNvSpPr txBox="1"/>
      </xdr:nvSpPr>
      <xdr:spPr>
        <a:xfrm>
          <a:off x="15214111" y="89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41808</xdr:rowOff>
    </xdr:from>
    <xdr:to>
      <xdr:col>21</xdr:col>
      <xdr:colOff>212725</xdr:colOff>
      <xdr:row>54</xdr:row>
      <xdr:rowOff>143408</xdr:rowOff>
    </xdr:to>
    <xdr:sp macro="" textlink="">
      <xdr:nvSpPr>
        <xdr:cNvPr id="606" name="円/楕円 605"/>
        <xdr:cNvSpPr/>
      </xdr:nvSpPr>
      <xdr:spPr>
        <a:xfrm>
          <a:off x="14541500" y="93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159935</xdr:rowOff>
    </xdr:from>
    <xdr:ext cx="534377" cy="259045"/>
    <xdr:sp macro="" textlink="">
      <xdr:nvSpPr>
        <xdr:cNvPr id="607" name="テキスト ボックス 606"/>
        <xdr:cNvSpPr txBox="1"/>
      </xdr:nvSpPr>
      <xdr:spPr>
        <a:xfrm>
          <a:off x="14325111" y="90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62,472</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98216</xdr:rowOff>
    </xdr:from>
    <xdr:to>
      <xdr:col>20</xdr:col>
      <xdr:colOff>9525</xdr:colOff>
      <xdr:row>53</xdr:row>
      <xdr:rowOff>28366</xdr:rowOff>
    </xdr:to>
    <xdr:sp macro="" textlink="">
      <xdr:nvSpPr>
        <xdr:cNvPr id="608" name="円/楕円 607"/>
        <xdr:cNvSpPr/>
      </xdr:nvSpPr>
      <xdr:spPr>
        <a:xfrm>
          <a:off x="13652500" y="90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44893</xdr:rowOff>
    </xdr:from>
    <xdr:ext cx="534377" cy="259045"/>
    <xdr:sp macro="" textlink="">
      <xdr:nvSpPr>
        <xdr:cNvPr id="609" name="テキスト ボックス 608"/>
        <xdr:cNvSpPr txBox="1"/>
      </xdr:nvSpPr>
      <xdr:spPr>
        <a:xfrm>
          <a:off x="13436111" y="87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165995</xdr:rowOff>
    </xdr:from>
    <xdr:to>
      <xdr:col>18</xdr:col>
      <xdr:colOff>492125</xdr:colOff>
      <xdr:row>55</xdr:row>
      <xdr:rowOff>96145</xdr:rowOff>
    </xdr:to>
    <xdr:sp macro="" textlink="">
      <xdr:nvSpPr>
        <xdr:cNvPr id="610" name="円/楕円 609"/>
        <xdr:cNvSpPr/>
      </xdr:nvSpPr>
      <xdr:spPr>
        <a:xfrm>
          <a:off x="12763500" y="9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112672</xdr:rowOff>
    </xdr:from>
    <xdr:ext cx="534377" cy="259045"/>
    <xdr:sp macro="" textlink="">
      <xdr:nvSpPr>
        <xdr:cNvPr id="611" name="テキスト ボックス 610"/>
        <xdr:cNvSpPr txBox="1"/>
      </xdr:nvSpPr>
      <xdr:spPr>
        <a:xfrm>
          <a:off x="12547111" y="91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19529</xdr:rowOff>
    </xdr:from>
    <xdr:to>
      <xdr:col>23</xdr:col>
      <xdr:colOff>517525</xdr:colOff>
      <xdr:row>78</xdr:row>
      <xdr:rowOff>125271</xdr:rowOff>
    </xdr:to>
    <xdr:cxnSp macro="">
      <xdr:nvCxnSpPr>
        <xdr:cNvPr id="638" name="直線コネクタ 637"/>
        <xdr:cNvCxnSpPr/>
      </xdr:nvCxnSpPr>
      <xdr:spPr>
        <a:xfrm>
          <a:off x="15481300" y="13392629"/>
          <a:ext cx="838200" cy="10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119016</xdr:rowOff>
    </xdr:from>
    <xdr:to>
      <xdr:col>22</xdr:col>
      <xdr:colOff>365125</xdr:colOff>
      <xdr:row>78</xdr:row>
      <xdr:rowOff>19529</xdr:rowOff>
    </xdr:to>
    <xdr:cxnSp macro="">
      <xdr:nvCxnSpPr>
        <xdr:cNvPr id="641" name="直線コネクタ 640"/>
        <xdr:cNvCxnSpPr/>
      </xdr:nvCxnSpPr>
      <xdr:spPr>
        <a:xfrm>
          <a:off x="14592300" y="13149216"/>
          <a:ext cx="889000" cy="2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119016</xdr:rowOff>
    </xdr:from>
    <xdr:to>
      <xdr:col>21</xdr:col>
      <xdr:colOff>161925</xdr:colOff>
      <xdr:row>77</xdr:row>
      <xdr:rowOff>75628</xdr:rowOff>
    </xdr:to>
    <xdr:cxnSp macro="">
      <xdr:nvCxnSpPr>
        <xdr:cNvPr id="644" name="直線コネクタ 643"/>
        <xdr:cNvCxnSpPr/>
      </xdr:nvCxnSpPr>
      <xdr:spPr>
        <a:xfrm flipV="1">
          <a:off x="13703300" y="13149216"/>
          <a:ext cx="889000" cy="1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75628</xdr:rowOff>
    </xdr:from>
    <xdr:to>
      <xdr:col>19</xdr:col>
      <xdr:colOff>644525</xdr:colOff>
      <xdr:row>78</xdr:row>
      <xdr:rowOff>117599</xdr:rowOff>
    </xdr:to>
    <xdr:cxnSp macro="">
      <xdr:nvCxnSpPr>
        <xdr:cNvPr id="647" name="直線コネクタ 646"/>
        <xdr:cNvCxnSpPr/>
      </xdr:nvCxnSpPr>
      <xdr:spPr>
        <a:xfrm flipV="1">
          <a:off x="12814300" y="13277278"/>
          <a:ext cx="889000" cy="2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74471</xdr:rowOff>
    </xdr:from>
    <xdr:to>
      <xdr:col>23</xdr:col>
      <xdr:colOff>568325</xdr:colOff>
      <xdr:row>79</xdr:row>
      <xdr:rowOff>4621</xdr:rowOff>
    </xdr:to>
    <xdr:sp macro="" textlink="">
      <xdr:nvSpPr>
        <xdr:cNvPr id="657" name="円/楕円 656"/>
        <xdr:cNvSpPr/>
      </xdr:nvSpPr>
      <xdr:spPr>
        <a:xfrm>
          <a:off x="16268700" y="134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140179</xdr:rowOff>
    </xdr:from>
    <xdr:to>
      <xdr:col>22</xdr:col>
      <xdr:colOff>415925</xdr:colOff>
      <xdr:row>78</xdr:row>
      <xdr:rowOff>70329</xdr:rowOff>
    </xdr:to>
    <xdr:sp macro="" textlink="">
      <xdr:nvSpPr>
        <xdr:cNvPr id="659" name="円/楕円 658"/>
        <xdr:cNvSpPr/>
      </xdr:nvSpPr>
      <xdr:spPr>
        <a:xfrm>
          <a:off x="15430500" y="133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86856</xdr:rowOff>
    </xdr:from>
    <xdr:ext cx="534377" cy="259045"/>
    <xdr:sp macro="" textlink="">
      <xdr:nvSpPr>
        <xdr:cNvPr id="660" name="テキスト ボックス 659"/>
        <xdr:cNvSpPr txBox="1"/>
      </xdr:nvSpPr>
      <xdr:spPr>
        <a:xfrm>
          <a:off x="15214111" y="131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68216</xdr:rowOff>
    </xdr:from>
    <xdr:to>
      <xdr:col>21</xdr:col>
      <xdr:colOff>212725</xdr:colOff>
      <xdr:row>76</xdr:row>
      <xdr:rowOff>169816</xdr:rowOff>
    </xdr:to>
    <xdr:sp macro="" textlink="">
      <xdr:nvSpPr>
        <xdr:cNvPr id="661" name="円/楕円 660"/>
        <xdr:cNvSpPr/>
      </xdr:nvSpPr>
      <xdr:spPr>
        <a:xfrm>
          <a:off x="14541500" y="130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14893</xdr:rowOff>
    </xdr:from>
    <xdr:ext cx="534377" cy="259045"/>
    <xdr:sp macro="" textlink="">
      <xdr:nvSpPr>
        <xdr:cNvPr id="662" name="テキスト ボックス 661"/>
        <xdr:cNvSpPr txBox="1"/>
      </xdr:nvSpPr>
      <xdr:spPr>
        <a:xfrm>
          <a:off x="14325111" y="1287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24828</xdr:rowOff>
    </xdr:from>
    <xdr:to>
      <xdr:col>20</xdr:col>
      <xdr:colOff>9525</xdr:colOff>
      <xdr:row>77</xdr:row>
      <xdr:rowOff>126428</xdr:rowOff>
    </xdr:to>
    <xdr:sp macro="" textlink="">
      <xdr:nvSpPr>
        <xdr:cNvPr id="663" name="円/楕円 662"/>
        <xdr:cNvSpPr/>
      </xdr:nvSpPr>
      <xdr:spPr>
        <a:xfrm>
          <a:off x="13652500" y="132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142955</xdr:rowOff>
    </xdr:from>
    <xdr:ext cx="534377" cy="259045"/>
    <xdr:sp macro="" textlink="">
      <xdr:nvSpPr>
        <xdr:cNvPr id="664" name="テキスト ボックス 663"/>
        <xdr:cNvSpPr txBox="1"/>
      </xdr:nvSpPr>
      <xdr:spPr>
        <a:xfrm>
          <a:off x="13436111" y="13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66799</xdr:rowOff>
    </xdr:from>
    <xdr:to>
      <xdr:col>18</xdr:col>
      <xdr:colOff>492125</xdr:colOff>
      <xdr:row>78</xdr:row>
      <xdr:rowOff>168399</xdr:rowOff>
    </xdr:to>
    <xdr:sp macro="" textlink="">
      <xdr:nvSpPr>
        <xdr:cNvPr id="665" name="円/楕円 664"/>
        <xdr:cNvSpPr/>
      </xdr:nvSpPr>
      <xdr:spPr>
        <a:xfrm>
          <a:off x="12763500" y="134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159526</xdr:rowOff>
    </xdr:from>
    <xdr:ext cx="469744" cy="259045"/>
    <xdr:sp macro="" textlink="">
      <xdr:nvSpPr>
        <xdr:cNvPr id="666" name="テキスト ボックス 665"/>
        <xdr:cNvSpPr txBox="1"/>
      </xdr:nvSpPr>
      <xdr:spPr>
        <a:xfrm>
          <a:off x="12579427" y="135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16408</xdr:rowOff>
    </xdr:from>
    <xdr:to>
      <xdr:col>23</xdr:col>
      <xdr:colOff>517525</xdr:colOff>
      <xdr:row>94</xdr:row>
      <xdr:rowOff>9677</xdr:rowOff>
    </xdr:to>
    <xdr:cxnSp macro="">
      <xdr:nvCxnSpPr>
        <xdr:cNvPr id="695" name="直線コネクタ 694"/>
        <xdr:cNvCxnSpPr/>
      </xdr:nvCxnSpPr>
      <xdr:spPr>
        <a:xfrm>
          <a:off x="15481300" y="15961258"/>
          <a:ext cx="838200" cy="1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165139</xdr:rowOff>
    </xdr:from>
    <xdr:to>
      <xdr:col>22</xdr:col>
      <xdr:colOff>365125</xdr:colOff>
      <xdr:row>93</xdr:row>
      <xdr:rowOff>16408</xdr:rowOff>
    </xdr:to>
    <xdr:cxnSp macro="">
      <xdr:nvCxnSpPr>
        <xdr:cNvPr id="698" name="直線コネクタ 697"/>
        <xdr:cNvCxnSpPr/>
      </xdr:nvCxnSpPr>
      <xdr:spPr>
        <a:xfrm>
          <a:off x="14592300" y="15938539"/>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165139</xdr:rowOff>
    </xdr:from>
    <xdr:to>
      <xdr:col>21</xdr:col>
      <xdr:colOff>161925</xdr:colOff>
      <xdr:row>93</xdr:row>
      <xdr:rowOff>125361</xdr:rowOff>
    </xdr:to>
    <xdr:cxnSp macro="">
      <xdr:nvCxnSpPr>
        <xdr:cNvPr id="701" name="直線コネクタ 700"/>
        <xdr:cNvCxnSpPr/>
      </xdr:nvCxnSpPr>
      <xdr:spPr>
        <a:xfrm flipV="1">
          <a:off x="13703300" y="15938539"/>
          <a:ext cx="889000" cy="13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125361</xdr:rowOff>
    </xdr:from>
    <xdr:to>
      <xdr:col>19</xdr:col>
      <xdr:colOff>644525</xdr:colOff>
      <xdr:row>93</xdr:row>
      <xdr:rowOff>136652</xdr:rowOff>
    </xdr:to>
    <xdr:cxnSp macro="">
      <xdr:nvCxnSpPr>
        <xdr:cNvPr id="704" name="直線コネクタ 703"/>
        <xdr:cNvCxnSpPr/>
      </xdr:nvCxnSpPr>
      <xdr:spPr>
        <a:xfrm flipV="1">
          <a:off x="12814300" y="16070211"/>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130327</xdr:rowOff>
    </xdr:from>
    <xdr:to>
      <xdr:col>23</xdr:col>
      <xdr:colOff>568325</xdr:colOff>
      <xdr:row>94</xdr:row>
      <xdr:rowOff>60477</xdr:rowOff>
    </xdr:to>
    <xdr:sp macro="" textlink="">
      <xdr:nvSpPr>
        <xdr:cNvPr id="714" name="円/楕円 713"/>
        <xdr:cNvSpPr/>
      </xdr:nvSpPr>
      <xdr:spPr>
        <a:xfrm>
          <a:off x="16268700" y="16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153204</xdr:rowOff>
    </xdr:from>
    <xdr:ext cx="534377" cy="259045"/>
    <xdr:sp macro="" textlink="">
      <xdr:nvSpPr>
        <xdr:cNvPr id="715" name="公債費該当値テキスト"/>
        <xdr:cNvSpPr txBox="1"/>
      </xdr:nvSpPr>
      <xdr:spPr>
        <a:xfrm>
          <a:off x="16370300" y="159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70,238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137058</xdr:rowOff>
    </xdr:from>
    <xdr:to>
      <xdr:col>22</xdr:col>
      <xdr:colOff>415925</xdr:colOff>
      <xdr:row>93</xdr:row>
      <xdr:rowOff>67208</xdr:rowOff>
    </xdr:to>
    <xdr:sp macro="" textlink="">
      <xdr:nvSpPr>
        <xdr:cNvPr id="716" name="円/楕円 715"/>
        <xdr:cNvSpPr/>
      </xdr:nvSpPr>
      <xdr:spPr>
        <a:xfrm>
          <a:off x="15430500" y="15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83735</xdr:rowOff>
    </xdr:from>
    <xdr:ext cx="534377" cy="259045"/>
    <xdr:sp macro="" textlink="">
      <xdr:nvSpPr>
        <xdr:cNvPr id="717" name="テキスト ボックス 716"/>
        <xdr:cNvSpPr txBox="1"/>
      </xdr:nvSpPr>
      <xdr:spPr>
        <a:xfrm>
          <a:off x="15214111" y="156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114339</xdr:rowOff>
    </xdr:from>
    <xdr:to>
      <xdr:col>21</xdr:col>
      <xdr:colOff>212725</xdr:colOff>
      <xdr:row>93</xdr:row>
      <xdr:rowOff>44489</xdr:rowOff>
    </xdr:to>
    <xdr:sp macro="" textlink="">
      <xdr:nvSpPr>
        <xdr:cNvPr id="718" name="円/楕円 717"/>
        <xdr:cNvSpPr/>
      </xdr:nvSpPr>
      <xdr:spPr>
        <a:xfrm>
          <a:off x="14541500" y="158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61016</xdr:rowOff>
    </xdr:from>
    <xdr:ext cx="534377" cy="259045"/>
    <xdr:sp macro="" textlink="">
      <xdr:nvSpPr>
        <xdr:cNvPr id="719" name="テキスト ボックス 718"/>
        <xdr:cNvSpPr txBox="1"/>
      </xdr:nvSpPr>
      <xdr:spPr>
        <a:xfrm>
          <a:off x="14325111" y="156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74561</xdr:rowOff>
    </xdr:from>
    <xdr:to>
      <xdr:col>20</xdr:col>
      <xdr:colOff>9525</xdr:colOff>
      <xdr:row>94</xdr:row>
      <xdr:rowOff>4711</xdr:rowOff>
    </xdr:to>
    <xdr:sp macro="" textlink="">
      <xdr:nvSpPr>
        <xdr:cNvPr id="720" name="円/楕円 719"/>
        <xdr:cNvSpPr/>
      </xdr:nvSpPr>
      <xdr:spPr>
        <a:xfrm>
          <a:off x="13652500" y="160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21238</xdr:rowOff>
    </xdr:from>
    <xdr:ext cx="534377" cy="259045"/>
    <xdr:sp macro="" textlink="">
      <xdr:nvSpPr>
        <xdr:cNvPr id="721" name="テキスト ボックス 720"/>
        <xdr:cNvSpPr txBox="1"/>
      </xdr:nvSpPr>
      <xdr:spPr>
        <a:xfrm>
          <a:off x="13436111" y="157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85852</xdr:rowOff>
    </xdr:from>
    <xdr:to>
      <xdr:col>18</xdr:col>
      <xdr:colOff>492125</xdr:colOff>
      <xdr:row>94</xdr:row>
      <xdr:rowOff>16002</xdr:rowOff>
    </xdr:to>
    <xdr:sp macro="" textlink="">
      <xdr:nvSpPr>
        <xdr:cNvPr id="722" name="円/楕円 721"/>
        <xdr:cNvSpPr/>
      </xdr:nvSpPr>
      <xdr:spPr>
        <a:xfrm>
          <a:off x="12763500" y="160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32529</xdr:rowOff>
    </xdr:from>
    <xdr:ext cx="534377" cy="259045"/>
    <xdr:sp macro="" textlink="">
      <xdr:nvSpPr>
        <xdr:cNvPr id="723" name="テキスト ボックス 722"/>
        <xdr:cNvSpPr txBox="1"/>
      </xdr:nvSpPr>
      <xdr:spPr>
        <a:xfrm>
          <a:off x="12547111" y="158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民生費は、住民一人あたり</a:t>
          </a:r>
          <a:r>
            <a:rPr kumimoji="1" lang="en-US" altLang="ja-JP" sz="1300">
              <a:latin typeface="+mn-ea"/>
              <a:ea typeface="+mn-ea"/>
            </a:rPr>
            <a:t>179,426</a:t>
          </a:r>
          <a:r>
            <a:rPr kumimoji="1" lang="ja-JP" altLang="en-US" sz="1300">
              <a:latin typeface="+mn-ea"/>
              <a:ea typeface="+mn-ea"/>
            </a:rPr>
            <a:t>円となっており、類似団体平均より</a:t>
          </a:r>
          <a:r>
            <a:rPr kumimoji="1" lang="en-US" altLang="ja-JP" sz="1300">
              <a:latin typeface="+mn-ea"/>
              <a:ea typeface="+mn-ea"/>
            </a:rPr>
            <a:t>11,375</a:t>
          </a:r>
          <a:r>
            <a:rPr kumimoji="1" lang="ja-JP" altLang="en-US" sz="1300">
              <a:latin typeface="+mn-ea"/>
              <a:ea typeface="+mn-ea"/>
            </a:rPr>
            <a:t>円高い水準となっているが、性質別歳出の扶助費の動向と同様で、以前より類似団体平均よりは高い水準で、</a:t>
          </a:r>
          <a:r>
            <a:rPr kumimoji="1" lang="ja-JP" altLang="ja-JP" sz="1300">
              <a:solidFill>
                <a:schemeClr val="dk1"/>
              </a:solidFill>
              <a:latin typeface="+mn-ea"/>
              <a:ea typeface="+mn-ea"/>
              <a:cs typeface="+mn-cs"/>
            </a:rPr>
            <a:t>類似団体平均</a:t>
          </a:r>
          <a:r>
            <a:rPr kumimoji="1" lang="ja-JP" altLang="en-US" sz="1300">
              <a:solidFill>
                <a:schemeClr val="dk1"/>
              </a:solidFill>
              <a:latin typeface="+mn-ea"/>
              <a:ea typeface="+mn-ea"/>
              <a:cs typeface="+mn-cs"/>
            </a:rPr>
            <a:t>と同様に増加の傾向にある。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商工費においても、類似団体平均と比較すると以前から大きく支出の割合が高くなっているが、主な要因として平成</a:t>
          </a:r>
          <a:r>
            <a:rPr kumimoji="1" lang="en-US" altLang="ja-JP" sz="1300">
              <a:solidFill>
                <a:schemeClr val="dk1"/>
              </a:solidFill>
              <a:latin typeface="+mn-ea"/>
              <a:ea typeface="+mn-ea"/>
              <a:cs typeface="+mn-cs"/>
            </a:rPr>
            <a:t>21</a:t>
          </a:r>
          <a:r>
            <a:rPr kumimoji="1" lang="ja-JP" altLang="en-US" sz="1300">
              <a:solidFill>
                <a:schemeClr val="dk1"/>
              </a:solidFill>
              <a:latin typeface="+mn-ea"/>
              <a:ea typeface="+mn-ea"/>
              <a:cs typeface="+mn-cs"/>
            </a:rPr>
            <a:t>年度から平成</a:t>
          </a:r>
          <a:r>
            <a:rPr kumimoji="1" lang="en-US" altLang="ja-JP" sz="1300">
              <a:solidFill>
                <a:schemeClr val="dk1"/>
              </a:solidFill>
              <a:latin typeface="+mn-ea"/>
              <a:ea typeface="+mn-ea"/>
              <a:cs typeface="+mn-cs"/>
            </a:rPr>
            <a:t>23</a:t>
          </a:r>
          <a:r>
            <a:rPr kumimoji="1" lang="ja-JP" altLang="en-US" sz="1300">
              <a:solidFill>
                <a:schemeClr val="dk1"/>
              </a:solidFill>
              <a:latin typeface="+mn-ea"/>
              <a:ea typeface="+mn-ea"/>
              <a:cs typeface="+mn-cs"/>
            </a:rPr>
            <a:t>年度にかけて特別融資を行ったことにより、預託金の増が影響している。年々減少傾向にあり、類似団体平均に近くなっているのは、償還による預託金の減少と考えられる。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教育費は、住民一人あたり</a:t>
          </a:r>
          <a:r>
            <a:rPr kumimoji="1" lang="en-US" altLang="ja-JP" sz="1300">
              <a:solidFill>
                <a:schemeClr val="dk1"/>
              </a:solidFill>
              <a:latin typeface="+mn-ea"/>
              <a:ea typeface="+mn-ea"/>
              <a:cs typeface="+mn-cs"/>
            </a:rPr>
            <a:t>56,020</a:t>
          </a:r>
          <a:r>
            <a:rPr kumimoji="1" lang="ja-JP" altLang="en-US" sz="1300">
              <a:solidFill>
                <a:schemeClr val="dk1"/>
              </a:solidFill>
              <a:latin typeface="+mn-ea"/>
              <a:ea typeface="+mn-ea"/>
              <a:cs typeface="+mn-cs"/>
            </a:rPr>
            <a:t>円で、類似団体平均よりは高い水準であるが、以前と比較すると類似団体の平均に近づいてきている。これは、小学校の統廃合を進めてきた中で、校舎の改築や新設等の建設費の歳出が多かった事が要因と考えられるが、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年度で概ね終了している。</a:t>
          </a:r>
          <a:endParaRPr kumimoji="1" lang="en-US" altLang="ja-JP" sz="1300">
            <a:solidFill>
              <a:schemeClr val="dk1"/>
            </a:solidFill>
            <a:latin typeface="+mn-ea"/>
            <a:ea typeface="+mn-ea"/>
            <a:cs typeface="+mn-cs"/>
          </a:endParaRPr>
        </a:p>
        <a:p>
          <a:r>
            <a:rPr kumimoji="1" lang="ja-JP" altLang="en-US" sz="1300">
              <a:solidFill>
                <a:sysClr val="windowText" lastClr="000000"/>
              </a:solidFill>
              <a:latin typeface="+mn-ea"/>
              <a:ea typeface="+mn-ea"/>
              <a:cs typeface="+mn-cs"/>
            </a:rPr>
            <a:t>災害復旧費の減額については、性質別歳出の分析にて記載したとおり、平成</a:t>
          </a:r>
          <a:r>
            <a:rPr kumimoji="1" lang="en-US" altLang="ja-JP" sz="1300">
              <a:solidFill>
                <a:sysClr val="windowText" lastClr="000000"/>
              </a:solidFill>
              <a:latin typeface="+mn-ea"/>
              <a:ea typeface="+mn-ea"/>
              <a:cs typeface="+mn-cs"/>
            </a:rPr>
            <a:t>24</a:t>
          </a:r>
          <a:r>
            <a:rPr kumimoji="1" lang="ja-JP" altLang="en-US" sz="1300">
              <a:solidFill>
                <a:sysClr val="windowText" lastClr="000000"/>
              </a:solidFill>
              <a:latin typeface="+mn-ea"/>
              <a:ea typeface="+mn-ea"/>
              <a:cs typeface="+mn-cs"/>
            </a:rPr>
            <a:t>年度に発生した九州北部豪雨災害の復旧事業が平成</a:t>
          </a:r>
          <a:r>
            <a:rPr kumimoji="1" lang="en-US" altLang="ja-JP" sz="1300">
              <a:solidFill>
                <a:sysClr val="windowText" lastClr="000000"/>
              </a:solidFill>
              <a:latin typeface="+mn-ea"/>
              <a:ea typeface="+mn-ea"/>
              <a:cs typeface="+mn-cs"/>
            </a:rPr>
            <a:t>26</a:t>
          </a:r>
          <a:r>
            <a:rPr kumimoji="1" lang="ja-JP" altLang="en-US" sz="1300">
              <a:solidFill>
                <a:sysClr val="windowText" lastClr="000000"/>
              </a:solidFill>
              <a:latin typeface="+mn-ea"/>
              <a:ea typeface="+mn-ea"/>
              <a:cs typeface="+mn-cs"/>
            </a:rPr>
            <a:t>年度で終了したことが主な要因である。</a:t>
          </a:r>
          <a:endParaRPr kumimoji="1" lang="en-US" altLang="ja-JP" sz="1300">
            <a:solidFill>
              <a:sysClr val="windowText" lastClr="000000"/>
            </a:solidFill>
            <a:latin typeface="+mn-ea"/>
            <a:ea typeface="+mn-ea"/>
            <a:cs typeface="+mn-cs"/>
          </a:endParaRPr>
        </a:p>
        <a:p>
          <a:r>
            <a:rPr kumimoji="1" lang="ja-JP" altLang="en-US" sz="1300">
              <a:solidFill>
                <a:sysClr val="windowText" lastClr="000000"/>
              </a:solidFill>
              <a:latin typeface="+mn-ea"/>
              <a:ea typeface="+mn-ea"/>
              <a:cs typeface="+mn-cs"/>
            </a:rPr>
            <a:t>公債費については、経常収支比率も類似団体平均より高い水準にあるのと同様</a:t>
          </a:r>
          <a:r>
            <a:rPr kumimoji="1" lang="ja-JP" altLang="en-US" sz="1300">
              <a:solidFill>
                <a:schemeClr val="dk1"/>
              </a:solidFill>
              <a:latin typeface="+mn-ea"/>
              <a:ea typeface="+mn-ea"/>
              <a:cs typeface="+mn-cs"/>
            </a:rPr>
            <a:t>で、目的別歳出でみても、住民一人当たり</a:t>
          </a:r>
          <a:r>
            <a:rPr kumimoji="1" lang="en-US" altLang="ja-JP" sz="1300">
              <a:solidFill>
                <a:schemeClr val="dk1"/>
              </a:solidFill>
              <a:latin typeface="+mn-ea"/>
              <a:ea typeface="+mn-ea"/>
              <a:cs typeface="+mn-cs"/>
            </a:rPr>
            <a:t>70,238</a:t>
          </a:r>
          <a:r>
            <a:rPr kumimoji="1" lang="ja-JP" altLang="en-US" sz="1300">
              <a:solidFill>
                <a:schemeClr val="dk1"/>
              </a:solidFill>
              <a:latin typeface="+mn-ea"/>
              <a:ea typeface="+mn-ea"/>
              <a:cs typeface="+mn-cs"/>
            </a:rPr>
            <a:t>円と類似団体平均と比較して高い水準である。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latin typeface="+mn-ea"/>
              <a:ea typeface="+mn-ea"/>
              <a:cs typeface="+mn-cs"/>
            </a:rPr>
            <a:t>財政調整基金残高は、適切な財源の確保と歳出の精査により、取崩を回避しており、平成</a:t>
          </a:r>
          <a:r>
            <a:rPr lang="en-US" altLang="ja-JP" sz="1300">
              <a:solidFill>
                <a:schemeClr val="dk1"/>
              </a:solidFill>
              <a:latin typeface="+mn-ea"/>
              <a:ea typeface="+mn-ea"/>
              <a:cs typeface="+mn-cs"/>
            </a:rPr>
            <a:t>27</a:t>
          </a:r>
          <a:r>
            <a:rPr lang="ja-JP" altLang="en-US" sz="1300">
              <a:solidFill>
                <a:schemeClr val="dk1"/>
              </a:solidFill>
              <a:latin typeface="+mn-ea"/>
              <a:ea typeface="+mn-ea"/>
              <a:cs typeface="+mn-cs"/>
            </a:rPr>
            <a:t>年度は決算剰余金による積立を行った事により、平成</a:t>
          </a:r>
          <a:r>
            <a:rPr lang="en-US" altLang="ja-JP" sz="1300">
              <a:solidFill>
                <a:schemeClr val="dk1"/>
              </a:solidFill>
              <a:latin typeface="+mn-ea"/>
              <a:ea typeface="+mn-ea"/>
              <a:cs typeface="+mn-cs"/>
            </a:rPr>
            <a:t>27</a:t>
          </a:r>
          <a:r>
            <a:rPr lang="ja-JP" altLang="en-US" sz="1300">
              <a:solidFill>
                <a:schemeClr val="dk1"/>
              </a:solidFill>
              <a:latin typeface="+mn-ea"/>
              <a:ea typeface="+mn-ea"/>
              <a:cs typeface="+mn-cs"/>
            </a:rPr>
            <a:t>年度末で約</a:t>
          </a:r>
          <a:r>
            <a:rPr lang="en-US" altLang="ja-JP" sz="1300">
              <a:solidFill>
                <a:schemeClr val="dk1"/>
              </a:solidFill>
              <a:latin typeface="+mn-ea"/>
              <a:ea typeface="+mn-ea"/>
              <a:cs typeface="+mn-cs"/>
            </a:rPr>
            <a:t>67</a:t>
          </a:r>
          <a:r>
            <a:rPr lang="ja-JP" altLang="en-US" sz="1300">
              <a:solidFill>
                <a:schemeClr val="dk1"/>
              </a:solidFill>
              <a:latin typeface="+mn-ea"/>
              <a:ea typeface="+mn-ea"/>
              <a:cs typeface="+mn-cs"/>
            </a:rPr>
            <a:t>億の残高があり、</a:t>
          </a:r>
          <a:r>
            <a:rPr lang="en-US" altLang="ja-JP" sz="1300">
              <a:solidFill>
                <a:schemeClr val="dk1"/>
              </a:solidFill>
              <a:latin typeface="+mn-ea"/>
              <a:ea typeface="+mn-ea"/>
              <a:cs typeface="+mn-cs"/>
            </a:rPr>
            <a:t>3.75</a:t>
          </a:r>
          <a:r>
            <a:rPr lang="ja-JP" altLang="en-US" sz="1300">
              <a:solidFill>
                <a:schemeClr val="dk1"/>
              </a:solidFill>
              <a:latin typeface="+mn-ea"/>
              <a:ea typeface="+mn-ea"/>
              <a:cs typeface="+mn-cs"/>
            </a:rPr>
            <a:t>ポイント増加している。</a:t>
          </a:r>
          <a:endParaRPr lang="en-US" altLang="ja-JP" sz="1300">
            <a:solidFill>
              <a:schemeClr val="dk1"/>
            </a:solidFill>
            <a:latin typeface="+mn-ea"/>
            <a:ea typeface="+mn-ea"/>
            <a:cs typeface="+mn-cs"/>
          </a:endParaRPr>
        </a:p>
        <a:p>
          <a:r>
            <a:rPr lang="ja-JP" altLang="en-US" sz="1300">
              <a:solidFill>
                <a:schemeClr val="dk1"/>
              </a:solidFill>
              <a:latin typeface="+mn-ea"/>
              <a:ea typeface="+mn-ea"/>
              <a:cs typeface="+mn-cs"/>
            </a:rPr>
            <a:t>実質収支額は、平成</a:t>
          </a:r>
          <a:r>
            <a:rPr lang="en-US" altLang="ja-JP" sz="1300">
              <a:solidFill>
                <a:schemeClr val="dk1"/>
              </a:solidFill>
              <a:latin typeface="+mn-ea"/>
              <a:ea typeface="+mn-ea"/>
              <a:cs typeface="+mn-cs"/>
            </a:rPr>
            <a:t>26</a:t>
          </a:r>
          <a:r>
            <a:rPr lang="ja-JP" altLang="en-US" sz="1300">
              <a:solidFill>
                <a:schemeClr val="dk1"/>
              </a:solidFill>
              <a:latin typeface="+mn-ea"/>
              <a:ea typeface="+mn-ea"/>
              <a:cs typeface="+mn-cs"/>
            </a:rPr>
            <a:t>年度が大きかった事もあり、</a:t>
          </a:r>
          <a:r>
            <a:rPr lang="en-US" altLang="ja-JP" sz="1300">
              <a:solidFill>
                <a:schemeClr val="dk1"/>
              </a:solidFill>
              <a:latin typeface="+mn-ea"/>
              <a:ea typeface="+mn-ea"/>
              <a:cs typeface="+mn-cs"/>
            </a:rPr>
            <a:t>0.1</a:t>
          </a:r>
          <a:r>
            <a:rPr lang="ja-JP" altLang="en-US" sz="1300">
              <a:solidFill>
                <a:schemeClr val="dk1"/>
              </a:solidFill>
              <a:latin typeface="+mn-ea"/>
              <a:ea typeface="+mn-ea"/>
              <a:cs typeface="+mn-cs"/>
            </a:rPr>
            <a:t>ポイントの減となっており、実質単年度収支も、実質収支額の減に伴い、平成</a:t>
          </a:r>
          <a:r>
            <a:rPr lang="en-US" altLang="ja-JP" sz="1300">
              <a:solidFill>
                <a:schemeClr val="dk1"/>
              </a:solidFill>
              <a:latin typeface="+mn-ea"/>
              <a:ea typeface="+mn-ea"/>
              <a:cs typeface="+mn-cs"/>
            </a:rPr>
            <a:t>27</a:t>
          </a:r>
          <a:r>
            <a:rPr lang="ja-JP" altLang="en-US" sz="1300">
              <a:solidFill>
                <a:schemeClr val="dk1"/>
              </a:solidFill>
              <a:latin typeface="+mn-ea"/>
              <a:ea typeface="+mn-ea"/>
              <a:cs typeface="+mn-cs"/>
            </a:rPr>
            <a:t>年度は赤字となった。</a:t>
          </a:r>
          <a:endParaRPr lang="en-US" altLang="ja-JP" sz="1300">
            <a:solidFill>
              <a:schemeClr val="dk1"/>
            </a:solidFill>
            <a:latin typeface="+mn-ea"/>
            <a:ea typeface="+mn-ea"/>
            <a:cs typeface="+mn-cs"/>
          </a:endParaRPr>
        </a:p>
        <a:p>
          <a:r>
            <a:rPr lang="ja-JP" altLang="en-US" sz="1300">
              <a:solidFill>
                <a:schemeClr val="dk1"/>
              </a:solidFill>
              <a:latin typeface="+mn-ea"/>
              <a:ea typeface="+mn-ea"/>
              <a:cs typeface="+mn-cs"/>
            </a:rPr>
            <a:t>今後も、行財政運営の効率化、各種事務事業の見直しと経費の節減に努める。</a:t>
          </a:r>
          <a:endParaRPr lang="ja-JP" altLang="ja-JP" sz="13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ea"/>
              <a:ea typeface="+mn-ea"/>
              <a:cs typeface="+mn-cs"/>
            </a:rPr>
            <a:t>連結実質赤字比率は、平成</a:t>
          </a:r>
          <a:r>
            <a:rPr kumimoji="1" lang="en-US" altLang="ja-JP" sz="1400">
              <a:solidFill>
                <a:schemeClr val="dk1"/>
              </a:solidFill>
              <a:latin typeface="+mn-ea"/>
              <a:ea typeface="+mn-ea"/>
              <a:cs typeface="+mn-cs"/>
            </a:rPr>
            <a:t>22</a:t>
          </a:r>
          <a:r>
            <a:rPr kumimoji="1" lang="ja-JP" altLang="ja-JP" sz="1400">
              <a:solidFill>
                <a:schemeClr val="dk1"/>
              </a:solidFill>
              <a:latin typeface="+mn-ea"/>
              <a:ea typeface="+mn-ea"/>
              <a:cs typeface="+mn-cs"/>
            </a:rPr>
            <a:t>年度以降、全会計黒字となっており赤字は生じていない。</a:t>
          </a:r>
          <a:endParaRPr kumimoji="1" lang="en-US" altLang="ja-JP" sz="1400">
            <a:solidFill>
              <a:schemeClr val="dk1"/>
            </a:solidFill>
            <a:latin typeface="+mn-ea"/>
            <a:ea typeface="+mn-ea"/>
            <a:cs typeface="+mn-cs"/>
          </a:endParaRPr>
        </a:p>
        <a:p>
          <a:r>
            <a:rPr kumimoji="1" lang="ja-JP" altLang="ja-JP" sz="1400">
              <a:solidFill>
                <a:schemeClr val="dk1"/>
              </a:solidFill>
              <a:latin typeface="+mn-ea"/>
              <a:ea typeface="+mn-ea"/>
              <a:cs typeface="+mn-cs"/>
            </a:rPr>
            <a:t>今後も適正な財政運営、企業経営に努める。</a:t>
          </a:r>
          <a:endParaRPr lang="ja-JP" altLang="ja-JP" sz="1400">
            <a:solidFill>
              <a:schemeClr val="dk1"/>
            </a:solidFill>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39186245</v>
      </c>
      <c r="BO4" s="409"/>
      <c r="BP4" s="409"/>
      <c r="BQ4" s="409"/>
      <c r="BR4" s="409"/>
      <c r="BS4" s="409"/>
      <c r="BT4" s="409"/>
      <c r="BU4" s="410"/>
      <c r="BV4" s="408">
        <v>39979412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5.8</v>
      </c>
      <c r="CU4" s="586"/>
      <c r="CV4" s="586"/>
      <c r="CW4" s="586"/>
      <c r="CX4" s="586"/>
      <c r="CY4" s="586"/>
      <c r="CZ4" s="586"/>
      <c r="DA4" s="587"/>
      <c r="DB4" s="585">
        <v>5.9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37703856</v>
      </c>
      <c r="BO5" s="414"/>
      <c r="BP5" s="414"/>
      <c r="BQ5" s="414"/>
      <c r="BR5" s="414"/>
      <c r="BS5" s="414"/>
      <c r="BT5" s="414"/>
      <c r="BU5" s="415"/>
      <c r="BV5" s="413">
        <v>38376521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90.9</v>
      </c>
      <c r="CU5" s="384"/>
      <c r="CV5" s="384"/>
      <c r="CW5" s="384"/>
      <c r="CX5" s="384"/>
      <c r="CY5" s="384"/>
      <c r="CZ5" s="384"/>
      <c r="DA5" s="385"/>
      <c r="DB5" s="383">
        <v>90.7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1482389</v>
      </c>
      <c r="BO6" s="414"/>
      <c r="BP6" s="414"/>
      <c r="BQ6" s="414"/>
      <c r="BR6" s="414"/>
      <c r="BS6" s="414"/>
      <c r="BT6" s="414"/>
      <c r="BU6" s="415"/>
      <c r="BV6" s="413">
        <v>1602891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96.5</v>
      </c>
      <c r="CU6" s="560"/>
      <c r="CV6" s="560"/>
      <c r="CW6" s="560"/>
      <c r="CX6" s="560"/>
      <c r="CY6" s="560"/>
      <c r="CZ6" s="560"/>
      <c r="DA6" s="561"/>
      <c r="DB6" s="559">
        <v>96.8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225495</v>
      </c>
      <c r="BO7" s="414"/>
      <c r="BP7" s="414"/>
      <c r="BQ7" s="414"/>
      <c r="BR7" s="414"/>
      <c r="BS7" s="414"/>
      <c r="BT7" s="414"/>
      <c r="BU7" s="415"/>
      <c r="BV7" s="413">
        <v>290443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21839512</v>
      </c>
      <c r="CU7" s="414"/>
      <c r="CV7" s="414"/>
      <c r="CW7" s="414"/>
      <c r="CX7" s="414"/>
      <c r="CY7" s="414"/>
      <c r="CZ7" s="414"/>
      <c r="DA7" s="415"/>
      <c r="DB7" s="413">
        <v>22396219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1256894</v>
      </c>
      <c r="BO8" s="414"/>
      <c r="BP8" s="414"/>
      <c r="BQ8" s="414"/>
      <c r="BR8" s="414"/>
      <c r="BS8" s="414"/>
      <c r="BT8" s="414"/>
      <c r="BU8" s="415"/>
      <c r="BV8" s="413">
        <v>1312448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66523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-55554</v>
      </c>
      <c r="BO9" s="414"/>
      <c r="BP9" s="414"/>
      <c r="BQ9" s="414"/>
      <c r="BR9" s="414"/>
      <c r="BS9" s="414"/>
      <c r="BT9" s="414"/>
      <c r="BU9" s="415"/>
      <c r="BV9" s="413">
        <v>429487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18.600000000000001</v>
      </c>
      <c r="CU9" s="384"/>
      <c r="CV9" s="384"/>
      <c r="CW9" s="384"/>
      <c r="CX9" s="384"/>
      <c r="CY9" s="384"/>
      <c r="CZ9" s="384"/>
      <c r="DA9" s="385"/>
      <c r="DB9" s="383">
        <v>21.5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70940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9291</v>
      </c>
      <c r="BO10" s="414"/>
      <c r="BP10" s="414"/>
      <c r="BQ10" s="414"/>
      <c r="BR10" s="414"/>
      <c r="BS10" s="414"/>
      <c r="BT10" s="414"/>
      <c r="BU10" s="415"/>
      <c r="BV10" s="413">
        <v>6296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14886</v>
      </c>
      <c r="BO11" s="414"/>
      <c r="BP11" s="414"/>
      <c r="BQ11" s="414"/>
      <c r="BR11" s="414"/>
      <c r="BS11" s="414"/>
      <c r="BT11" s="414"/>
      <c r="BU11" s="415"/>
      <c r="BV11" s="413">
        <v>495597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68429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68079</v>
      </c>
      <c r="S13" s="515"/>
      <c r="T13" s="515"/>
      <c r="U13" s="515"/>
      <c r="V13" s="516"/>
      <c r="W13" s="502" t="s">
        <v>120</v>
      </c>
      <c r="X13" s="426"/>
      <c r="Y13" s="426"/>
      <c r="Z13" s="426"/>
      <c r="AA13" s="426"/>
      <c r="AB13" s="427"/>
      <c r="AC13" s="389">
        <v>3698</v>
      </c>
      <c r="AD13" s="390"/>
      <c r="AE13" s="390"/>
      <c r="AF13" s="390"/>
      <c r="AG13" s="391"/>
      <c r="AH13" s="389">
        <v>4276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-31377</v>
      </c>
      <c r="BO13" s="414"/>
      <c r="BP13" s="414"/>
      <c r="BQ13" s="414"/>
      <c r="BR13" s="414"/>
      <c r="BS13" s="414"/>
      <c r="BT13" s="414"/>
      <c r="BU13" s="415"/>
      <c r="BV13" s="413">
        <v>931380</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6.2</v>
      </c>
      <c r="CU13" s="384"/>
      <c r="CV13" s="384"/>
      <c r="CW13" s="384"/>
      <c r="CX13" s="384"/>
      <c r="CY13" s="384"/>
      <c r="CZ13" s="384"/>
      <c r="DA13" s="385"/>
      <c r="DB13" s="383">
        <v>7.2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69444</v>
      </c>
      <c r="S14" s="515"/>
      <c r="T14" s="515"/>
      <c r="U14" s="515"/>
      <c r="V14" s="516"/>
      <c r="W14" s="517"/>
      <c r="X14" s="429"/>
      <c r="Y14" s="429"/>
      <c r="Z14" s="429"/>
      <c r="AA14" s="429"/>
      <c r="AB14" s="430"/>
      <c r="AC14" s="507">
        <v>11</v>
      </c>
      <c r="AD14" s="508"/>
      <c r="AE14" s="508"/>
      <c r="AF14" s="508"/>
      <c r="AG14" s="509"/>
      <c r="AH14" s="507">
        <v>11.6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0.4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69122</v>
      </c>
      <c r="S15" s="515"/>
      <c r="T15" s="515"/>
      <c r="U15" s="515"/>
      <c r="V15" s="516"/>
      <c r="W15" s="502" t="s">
        <v>126</v>
      </c>
      <c r="X15" s="426"/>
      <c r="Y15" s="426"/>
      <c r="Z15" s="426"/>
      <c r="AA15" s="426"/>
      <c r="AB15" s="427"/>
      <c r="AC15" s="389">
        <v>8735</v>
      </c>
      <c r="AD15" s="390"/>
      <c r="AE15" s="390"/>
      <c r="AF15" s="390"/>
      <c r="AG15" s="391"/>
      <c r="AH15" s="389">
        <v>10014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7041665</v>
      </c>
      <c r="BO15" s="409"/>
      <c r="BP15" s="409"/>
      <c r="BQ15" s="409"/>
      <c r="BR15" s="409"/>
      <c r="BS15" s="409"/>
      <c r="BT15" s="409"/>
      <c r="BU15" s="410"/>
      <c r="BV15" s="408">
        <v>6752010</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25.9</v>
      </c>
      <c r="AD16" s="508"/>
      <c r="AE16" s="508"/>
      <c r="AF16" s="508"/>
      <c r="AG16" s="509"/>
      <c r="AH16" s="507">
        <v>27.2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17115078</v>
      </c>
      <c r="BO16" s="414"/>
      <c r="BP16" s="414"/>
      <c r="BQ16" s="414"/>
      <c r="BR16" s="414"/>
      <c r="BS16" s="414"/>
      <c r="BT16" s="414"/>
      <c r="BU16" s="415"/>
      <c r="BV16" s="413">
        <v>16928405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21241</v>
      </c>
      <c r="AD17" s="390"/>
      <c r="AE17" s="390"/>
      <c r="AF17" s="390"/>
      <c r="AG17" s="391"/>
      <c r="AH17" s="389">
        <v>22432</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8910982</v>
      </c>
      <c r="BO17" s="414"/>
      <c r="BP17" s="414"/>
      <c r="BQ17" s="414"/>
      <c r="BR17" s="414"/>
      <c r="BS17" s="414"/>
      <c r="BT17" s="414"/>
      <c r="BU17" s="415"/>
      <c r="BV17" s="413">
        <v>8644215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666.03</v>
      </c>
      <c r="M18" s="478"/>
      <c r="N18" s="478"/>
      <c r="O18" s="478"/>
      <c r="P18" s="478"/>
      <c r="Q18" s="478"/>
      <c r="R18" s="479"/>
      <c r="S18" s="479"/>
      <c r="T18" s="479"/>
      <c r="U18" s="479"/>
      <c r="V18" s="480"/>
      <c r="W18" s="494"/>
      <c r="X18" s="495"/>
      <c r="Y18" s="495"/>
      <c r="Z18" s="495"/>
      <c r="AA18" s="495"/>
      <c r="AB18" s="503"/>
      <c r="AC18" s="377">
        <v>63.1</v>
      </c>
      <c r="AD18" s="378"/>
      <c r="AE18" s="378"/>
      <c r="AF18" s="378"/>
      <c r="AG18" s="481"/>
      <c r="AH18" s="377">
        <v>60.9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20123740</v>
      </c>
      <c r="BO18" s="414"/>
      <c r="BP18" s="414"/>
      <c r="BQ18" s="414"/>
      <c r="BR18" s="414"/>
      <c r="BS18" s="414"/>
      <c r="BT18" s="414"/>
      <c r="BU18" s="415"/>
      <c r="BV18" s="413">
        <v>20491460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100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25141981</v>
      </c>
      <c r="BO19" s="414"/>
      <c r="BP19" s="414"/>
      <c r="BQ19" s="414"/>
      <c r="BR19" s="414"/>
      <c r="BS19" s="414"/>
      <c r="BT19" s="414"/>
      <c r="BU19" s="415"/>
      <c r="BV19" s="413">
        <v>26177697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25238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39710221</v>
      </c>
      <c r="BO23" s="414"/>
      <c r="BP23" s="414"/>
      <c r="BQ23" s="414"/>
      <c r="BR23" s="414"/>
      <c r="BS23" s="414"/>
      <c r="BT23" s="414"/>
      <c r="BU23" s="415"/>
      <c r="BV23" s="413">
        <v>39661818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7412</v>
      </c>
      <c r="R24" s="390"/>
      <c r="S24" s="390"/>
      <c r="T24" s="390"/>
      <c r="U24" s="390"/>
      <c r="V24" s="391"/>
      <c r="W24" s="455"/>
      <c r="X24" s="446"/>
      <c r="Y24" s="447"/>
      <c r="Z24" s="386" t="s">
        <v>149</v>
      </c>
      <c r="AA24" s="387"/>
      <c r="AB24" s="387"/>
      <c r="AC24" s="387"/>
      <c r="AD24" s="387"/>
      <c r="AE24" s="387"/>
      <c r="AF24" s="387"/>
      <c r="AG24" s="388"/>
      <c r="AH24" s="389">
        <v>564</v>
      </c>
      <c r="AI24" s="390"/>
      <c r="AJ24" s="390"/>
      <c r="AK24" s="390"/>
      <c r="AL24" s="391"/>
      <c r="AM24" s="389">
        <v>1869096</v>
      </c>
      <c r="AN24" s="390"/>
      <c r="AO24" s="390"/>
      <c r="AP24" s="390"/>
      <c r="AQ24" s="390"/>
      <c r="AR24" s="391"/>
      <c r="AS24" s="389">
        <v>3314</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27044479</v>
      </c>
      <c r="BO24" s="414"/>
      <c r="BP24" s="414"/>
      <c r="BQ24" s="414"/>
      <c r="BR24" s="414"/>
      <c r="BS24" s="414"/>
      <c r="BT24" s="414"/>
      <c r="BU24" s="415"/>
      <c r="BV24" s="413">
        <v>27502757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6745</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5873898</v>
      </c>
      <c r="BO25" s="409"/>
      <c r="BP25" s="409"/>
      <c r="BQ25" s="409"/>
      <c r="BR25" s="409"/>
      <c r="BS25" s="409"/>
      <c r="BT25" s="409"/>
      <c r="BU25" s="410"/>
      <c r="BV25" s="408">
        <v>3278902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5719</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4470</v>
      </c>
      <c r="R27" s="390"/>
      <c r="S27" s="390"/>
      <c r="T27" s="390"/>
      <c r="U27" s="390"/>
      <c r="V27" s="391"/>
      <c r="W27" s="455"/>
      <c r="X27" s="446"/>
      <c r="Y27" s="447"/>
      <c r="Z27" s="386" t="s">
        <v>158</v>
      </c>
      <c r="AA27" s="387"/>
      <c r="AB27" s="387"/>
      <c r="AC27" s="387"/>
      <c r="AD27" s="387"/>
      <c r="AE27" s="387"/>
      <c r="AF27" s="387"/>
      <c r="AG27" s="388"/>
      <c r="AH27" s="389">
        <v>9</v>
      </c>
      <c r="AI27" s="390"/>
      <c r="AJ27" s="390"/>
      <c r="AK27" s="390"/>
      <c r="AL27" s="391"/>
      <c r="AM27" s="389">
        <v>37008</v>
      </c>
      <c r="AN27" s="390"/>
      <c r="AO27" s="390"/>
      <c r="AP27" s="390"/>
      <c r="AQ27" s="390"/>
      <c r="AR27" s="391"/>
      <c r="AS27" s="389">
        <v>4112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641996</v>
      </c>
      <c r="BO27" s="417"/>
      <c r="BP27" s="417"/>
      <c r="BQ27" s="417"/>
      <c r="BR27" s="417"/>
      <c r="BS27" s="417"/>
      <c r="BT27" s="417"/>
      <c r="BU27" s="418"/>
      <c r="BV27" s="416">
        <v>641769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3930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6686024</v>
      </c>
      <c r="BO28" s="409"/>
      <c r="BP28" s="409"/>
      <c r="BQ28" s="409"/>
      <c r="BR28" s="409"/>
      <c r="BS28" s="409"/>
      <c r="BT28" s="409"/>
      <c r="BU28" s="410"/>
      <c r="BV28" s="408">
        <v>6016733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20</v>
      </c>
      <c r="M29" s="390"/>
      <c r="N29" s="390"/>
      <c r="O29" s="390"/>
      <c r="P29" s="391"/>
      <c r="Q29" s="389">
        <v>3820</v>
      </c>
      <c r="R29" s="390"/>
      <c r="S29" s="390"/>
      <c r="T29" s="390"/>
      <c r="U29" s="390"/>
      <c r="V29" s="391"/>
      <c r="W29" s="456"/>
      <c r="X29" s="457"/>
      <c r="Y29" s="458"/>
      <c r="Z29" s="386" t="s">
        <v>165</v>
      </c>
      <c r="AA29" s="387"/>
      <c r="AB29" s="387"/>
      <c r="AC29" s="387"/>
      <c r="AD29" s="387"/>
      <c r="AE29" s="387"/>
      <c r="AF29" s="387"/>
      <c r="AG29" s="388"/>
      <c r="AH29" s="389">
        <v>573</v>
      </c>
      <c r="AI29" s="390"/>
      <c r="AJ29" s="390"/>
      <c r="AK29" s="390"/>
      <c r="AL29" s="391"/>
      <c r="AM29" s="389">
        <v>1906104</v>
      </c>
      <c r="AN29" s="390"/>
      <c r="AO29" s="390"/>
      <c r="AP29" s="390"/>
      <c r="AQ29" s="390"/>
      <c r="AR29" s="391"/>
      <c r="AS29" s="389">
        <v>3327</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2046726</v>
      </c>
      <c r="BO29" s="414"/>
      <c r="BP29" s="414"/>
      <c r="BQ29" s="414"/>
      <c r="BR29" s="414"/>
      <c r="BS29" s="414"/>
      <c r="BT29" s="414"/>
      <c r="BU29" s="415"/>
      <c r="BV29" s="413">
        <v>2043451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101.2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8653371</v>
      </c>
      <c r="BO30" s="417"/>
      <c r="BP30" s="417"/>
      <c r="BQ30" s="417"/>
      <c r="BR30" s="417"/>
      <c r="BS30" s="417"/>
      <c r="BT30" s="417"/>
      <c r="BU30" s="418"/>
      <c r="BV30" s="416">
        <v>8480061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IF('各会計、関係団体の財政状況及び健全化判断比率'!B31="","",'各会計、関係団体の財政状況及び健全化判断比率'!B31)</f>
        <v>水道事業特別会計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大分県交通災害共済組合（交通災害共済事業会計）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日田市市民サービス公社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大分県市町村会館管理組合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日田玖珠地域産業振興センター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給水施設事業特別会計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IF('各会計、関係団体の財政状況及び健全化判断比率'!B34="","",'各会計、関係団体の財政状況及び健全化判断比率'!B34)</f>
        <v>特定環境保全公共下水道事業特別会計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大分県後期高齢者医療広域連合（普通会計）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つえエーピー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診療所事業特別会計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13</v>
      </c>
      <c r="BF37" s="373"/>
      <c r="BG37" s="372" t="str">
        <f>IF('各会計、関係団体の財政状況及び健全化判断比率'!B35="","",'各会計、関係団体の財政状況及び健全化判断比率'!B35)</f>
        <v>農業集落排水事業特別会計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大分県後期高齢者医療広域連合（後期高齢者医療事業会計）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中津江村地球財団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情報センター事業特別会計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日田玖珠広域消防組合</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トライ・ウッド</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24</v>
      </c>
      <c r="CP39" s="373"/>
      <c r="CQ39" s="372" t="str">
        <f>IF('各会計、関係団体の財政状況及び健全化判断比率'!BS12="","",'各会計、関係団体の財政状況及び健全化判断比率'!BS12)</f>
        <v>かみつえグリーン商事</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25</v>
      </c>
      <c r="CP40" s="373"/>
      <c r="CQ40" s="372" t="str">
        <f>IF('各会計、関係団体の財政状況及び健全化判断比率'!BS13="","",'各会計、関係団体の財政状況及び健全化判断比率'!BS13)</f>
        <v>上津江農業公社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26</v>
      </c>
      <c r="CP41" s="373"/>
      <c r="CQ41" s="372" t="str">
        <f>IF('各会計、関係団体の財政状況及び健全化判断比率'!BS14="","",'各会計、関係団体の財政状況及び健全化判断比率'!BS14)</f>
        <v>日田市公民館運営事業団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506</v>
      </c>
      <c r="G33" s="29" t="s">
        <v>507</v>
      </c>
      <c r="H33" s="29" t="s">
        <v>508</v>
      </c>
      <c r="I33" s="29" t="s">
        <v>509</v>
      </c>
      <c r="J33" s="30" t="s">
        <v>510</v>
      </c>
      <c r="K33" s="22"/>
      <c r="L33" s="22"/>
      <c r="M33" s="22"/>
      <c r="N33" s="22"/>
      <c r="O33" s="22"/>
      <c r="P33" s="22"/>
    </row>
    <row r="34" spans="1:16" ht="39" customHeight="1" x14ac:dyDescent="0.15">
      <c r="A34" s="22"/>
      <c r="B34" s="31"/>
      <c r="C34" s="1177" t="s">
        <v>513</v>
      </c>
      <c r="D34" s="1177"/>
      <c r="E34" s="1178"/>
      <c r="F34" s="32">
        <v>6.69</v>
      </c>
      <c r="G34" s="33">
        <v>3.11</v>
      </c>
      <c r="H34" s="33">
        <v>3.9</v>
      </c>
      <c r="I34" s="33">
        <v>5.85</v>
      </c>
      <c r="J34" s="34">
        <v>5.75</v>
      </c>
      <c r="K34" s="22"/>
      <c r="L34" s="22"/>
      <c r="M34" s="22"/>
      <c r="N34" s="22"/>
      <c r="O34" s="22"/>
      <c r="P34" s="22"/>
    </row>
    <row r="35" spans="1:16" ht="39" customHeight="1" x14ac:dyDescent="0.15">
      <c r="A35" s="22"/>
      <c r="B35" s="35"/>
      <c r="C35" s="1171" t="s">
        <v>514</v>
      </c>
      <c r="D35" s="1172"/>
      <c r="E35" s="1173"/>
      <c r="F35" s="36">
        <v>5.0599999999999996</v>
      </c>
      <c r="G35" s="37">
        <v>5.56</v>
      </c>
      <c r="H35" s="37">
        <v>6.39</v>
      </c>
      <c r="I35" s="37">
        <v>3.86</v>
      </c>
      <c r="J35" s="38">
        <v>4.47</v>
      </c>
      <c r="K35" s="22"/>
      <c r="L35" s="22"/>
      <c r="M35" s="22"/>
      <c r="N35" s="22"/>
      <c r="O35" s="22"/>
      <c r="P35" s="22"/>
    </row>
    <row r="36" spans="1:16" ht="39" customHeight="1" x14ac:dyDescent="0.15">
      <c r="A36" s="22"/>
      <c r="B36" s="35"/>
      <c r="C36" s="1171" t="s">
        <v>515</v>
      </c>
      <c r="D36" s="1172"/>
      <c r="E36" s="1173"/>
      <c r="F36" s="36">
        <v>0.28999999999999998</v>
      </c>
      <c r="G36" s="37">
        <v>0.45</v>
      </c>
      <c r="H36" s="37">
        <v>0.42</v>
      </c>
      <c r="I36" s="37">
        <v>0.48</v>
      </c>
      <c r="J36" s="38">
        <v>0.23</v>
      </c>
      <c r="K36" s="22"/>
      <c r="L36" s="22"/>
      <c r="M36" s="22"/>
      <c r="N36" s="22"/>
      <c r="O36" s="22"/>
      <c r="P36" s="22"/>
    </row>
    <row r="37" spans="1:16" ht="39" customHeight="1" x14ac:dyDescent="0.15">
      <c r="A37" s="22"/>
      <c r="B37" s="35"/>
      <c r="C37" s="1171" t="s">
        <v>516</v>
      </c>
      <c r="D37" s="1172"/>
      <c r="E37" s="1173"/>
      <c r="F37" s="36">
        <v>0.72</v>
      </c>
      <c r="G37" s="37">
        <v>0.71</v>
      </c>
      <c r="H37" s="37">
        <v>0.75</v>
      </c>
      <c r="I37" s="37">
        <v>0.12</v>
      </c>
      <c r="J37" s="38">
        <v>0.18</v>
      </c>
      <c r="K37" s="22"/>
      <c r="L37" s="22"/>
      <c r="M37" s="22"/>
      <c r="N37" s="22"/>
      <c r="O37" s="22"/>
      <c r="P37" s="22"/>
    </row>
    <row r="38" spans="1:16" ht="39" customHeight="1" x14ac:dyDescent="0.15">
      <c r="A38" s="22"/>
      <c r="B38" s="35"/>
      <c r="C38" s="1171" t="s">
        <v>517</v>
      </c>
      <c r="D38" s="1172"/>
      <c r="E38" s="1173"/>
      <c r="F38" s="36">
        <v>0</v>
      </c>
      <c r="G38" s="37">
        <v>0</v>
      </c>
      <c r="H38" s="37">
        <v>0</v>
      </c>
      <c r="I38" s="37">
        <v>0</v>
      </c>
      <c r="J38" s="38">
        <v>0</v>
      </c>
      <c r="K38" s="22"/>
      <c r="L38" s="22"/>
      <c r="M38" s="22"/>
      <c r="N38" s="22"/>
      <c r="O38" s="22"/>
      <c r="P38" s="22"/>
    </row>
    <row r="39" spans="1:16" ht="39" customHeight="1" x14ac:dyDescent="0.15">
      <c r="A39" s="22"/>
      <c r="B39" s="35"/>
      <c r="C39" s="1171" t="s">
        <v>518</v>
      </c>
      <c r="D39" s="1172"/>
      <c r="E39" s="1173"/>
      <c r="F39" s="36">
        <v>0</v>
      </c>
      <c r="G39" s="37">
        <v>0</v>
      </c>
      <c r="H39" s="37">
        <v>0</v>
      </c>
      <c r="I39" s="37">
        <v>0</v>
      </c>
      <c r="J39" s="38">
        <v>0</v>
      </c>
      <c r="K39" s="22"/>
      <c r="L39" s="22"/>
      <c r="M39" s="22"/>
      <c r="N39" s="22"/>
      <c r="O39" s="22"/>
      <c r="P39" s="22"/>
    </row>
    <row r="40" spans="1:16" ht="39" customHeight="1" x14ac:dyDescent="0.15">
      <c r="A40" s="22"/>
      <c r="B40" s="35"/>
      <c r="C40" s="1171" t="s">
        <v>519</v>
      </c>
      <c r="D40" s="1172"/>
      <c r="E40" s="1173"/>
      <c r="F40" s="36">
        <v>0.19</v>
      </c>
      <c r="G40" s="37">
        <v>0.18</v>
      </c>
      <c r="H40" s="37">
        <v>0</v>
      </c>
      <c r="I40" s="37">
        <v>0</v>
      </c>
      <c r="J40" s="38">
        <v>0</v>
      </c>
      <c r="K40" s="22"/>
      <c r="L40" s="22"/>
      <c r="M40" s="22"/>
      <c r="N40" s="22"/>
      <c r="O40" s="22"/>
      <c r="P40" s="22"/>
    </row>
    <row r="41" spans="1:16" ht="39" customHeight="1" x14ac:dyDescent="0.15">
      <c r="A41" s="22"/>
      <c r="B41" s="35"/>
      <c r="C41" s="1171" t="s">
        <v>520</v>
      </c>
      <c r="D41" s="1172"/>
      <c r="E41" s="1173"/>
      <c r="F41" s="36">
        <v>0</v>
      </c>
      <c r="G41" s="37">
        <v>0</v>
      </c>
      <c r="H41" s="37">
        <v>0</v>
      </c>
      <c r="I41" s="37">
        <v>0</v>
      </c>
      <c r="J41" s="38">
        <v>0</v>
      </c>
      <c r="K41" s="22"/>
      <c r="L41" s="22"/>
      <c r="M41" s="22"/>
      <c r="N41" s="22"/>
      <c r="O41" s="22"/>
      <c r="P41" s="22"/>
    </row>
    <row r="42" spans="1:16" ht="39" customHeight="1" x14ac:dyDescent="0.15">
      <c r="A42" s="22"/>
      <c r="B42" s="39"/>
      <c r="C42" s="1171" t="s">
        <v>521</v>
      </c>
      <c r="D42" s="1172"/>
      <c r="E42" s="1173"/>
      <c r="F42" s="36" t="s">
        <v>466</v>
      </c>
      <c r="G42" s="37" t="s">
        <v>466</v>
      </c>
      <c r="H42" s="37" t="s">
        <v>466</v>
      </c>
      <c r="I42" s="37" t="s">
        <v>466</v>
      </c>
      <c r="J42" s="38" t="s">
        <v>466</v>
      </c>
      <c r="K42" s="22"/>
      <c r="L42" s="22"/>
      <c r="M42" s="22"/>
      <c r="N42" s="22"/>
      <c r="O42" s="22"/>
      <c r="P42" s="22"/>
    </row>
    <row r="43" spans="1:16" ht="39" customHeight="1" thickBot="1" x14ac:dyDescent="0.2">
      <c r="A43" s="22"/>
      <c r="B43" s="40"/>
      <c r="C43" s="1174" t="s">
        <v>522</v>
      </c>
      <c r="D43" s="1175"/>
      <c r="E43" s="1176"/>
      <c r="F43" s="41">
        <v>0.03</v>
      </c>
      <c r="G43" s="42">
        <v>0.02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506</v>
      </c>
      <c r="L44" s="56" t="s">
        <v>507</v>
      </c>
      <c r="M44" s="56" t="s">
        <v>508</v>
      </c>
      <c r="N44" s="56" t="s">
        <v>509</v>
      </c>
      <c r="O44" s="57" t="s">
        <v>510</v>
      </c>
      <c r="P44" s="48"/>
      <c r="Q44" s="48"/>
      <c r="R44" s="48"/>
      <c r="S44" s="48"/>
      <c r="T44" s="48"/>
      <c r="U44" s="48"/>
    </row>
    <row r="45" spans="1:21" ht="30.75" customHeight="1" x14ac:dyDescent="0.15">
      <c r="A45" s="48"/>
      <c r="B45" s="1187" t="s">
        <v>10</v>
      </c>
      <c r="C45" s="1188"/>
      <c r="D45" s="58"/>
      <c r="E45" s="1193" t="s">
        <v>11</v>
      </c>
      <c r="F45" s="1193"/>
      <c r="G45" s="1193"/>
      <c r="H45" s="1193"/>
      <c r="I45" s="1193"/>
      <c r="J45" s="1194"/>
      <c r="K45" s="59">
        <v>5246</v>
      </c>
      <c r="L45" s="60">
        <v>5273</v>
      </c>
      <c r="M45" s="60">
        <v>5292</v>
      </c>
      <c r="N45" s="60">
        <v>5282</v>
      </c>
      <c r="O45" s="61">
        <v>4791</v>
      </c>
      <c r="P45" s="48"/>
      <c r="Q45" s="48"/>
      <c r="R45" s="48"/>
      <c r="S45" s="48"/>
      <c r="T45" s="48"/>
      <c r="U45" s="48"/>
    </row>
    <row r="46" spans="1:21" ht="30.75" customHeight="1" x14ac:dyDescent="0.15">
      <c r="A46" s="48"/>
      <c r="B46" s="1189"/>
      <c r="C46" s="1190"/>
      <c r="D46" s="62"/>
      <c r="E46" s="1181" t="s">
        <v>12</v>
      </c>
      <c r="F46" s="1181"/>
      <c r="G46" s="1181"/>
      <c r="H46" s="1181"/>
      <c r="I46" s="1181"/>
      <c r="J46" s="1182"/>
      <c r="K46" s="63" t="s">
        <v>466</v>
      </c>
      <c r="L46" s="64" t="s">
        <v>466</v>
      </c>
      <c r="M46" s="64" t="s">
        <v>466</v>
      </c>
      <c r="N46" s="64" t="s">
        <v>466</v>
      </c>
      <c r="O46" s="65" t="s">
        <v>466</v>
      </c>
      <c r="P46" s="48"/>
      <c r="Q46" s="48"/>
      <c r="R46" s="48"/>
      <c r="S46" s="48"/>
      <c r="T46" s="48"/>
      <c r="U46" s="48"/>
    </row>
    <row r="47" spans="1:21" ht="30.75" customHeight="1" x14ac:dyDescent="0.15">
      <c r="A47" s="48"/>
      <c r="B47" s="1189"/>
      <c r="C47" s="1190"/>
      <c r="D47" s="62"/>
      <c r="E47" s="1181" t="s">
        <v>13</v>
      </c>
      <c r="F47" s="1181"/>
      <c r="G47" s="1181"/>
      <c r="H47" s="1181"/>
      <c r="I47" s="1181"/>
      <c r="J47" s="1182"/>
      <c r="K47" s="63" t="s">
        <v>466</v>
      </c>
      <c r="L47" s="64" t="s">
        <v>466</v>
      </c>
      <c r="M47" s="64" t="s">
        <v>466</v>
      </c>
      <c r="N47" s="64" t="s">
        <v>466</v>
      </c>
      <c r="O47" s="65" t="s">
        <v>466</v>
      </c>
      <c r="P47" s="48"/>
      <c r="Q47" s="48"/>
      <c r="R47" s="48"/>
      <c r="S47" s="48"/>
      <c r="T47" s="48"/>
      <c r="U47" s="48"/>
    </row>
    <row r="48" spans="1:21" ht="30.75" customHeight="1" x14ac:dyDescent="0.15">
      <c r="A48" s="48"/>
      <c r="B48" s="1189"/>
      <c r="C48" s="1190"/>
      <c r="D48" s="62"/>
      <c r="E48" s="1181" t="s">
        <v>14</v>
      </c>
      <c r="F48" s="1181"/>
      <c r="G48" s="1181"/>
      <c r="H48" s="1181"/>
      <c r="I48" s="1181"/>
      <c r="J48" s="1182"/>
      <c r="K48" s="63">
        <v>1035</v>
      </c>
      <c r="L48" s="64">
        <v>1054</v>
      </c>
      <c r="M48" s="64">
        <v>991</v>
      </c>
      <c r="N48" s="64">
        <v>1033</v>
      </c>
      <c r="O48" s="65">
        <v>923</v>
      </c>
      <c r="P48" s="48"/>
      <c r="Q48" s="48"/>
      <c r="R48" s="48"/>
      <c r="S48" s="48"/>
      <c r="T48" s="48"/>
      <c r="U48" s="48"/>
    </row>
    <row r="49" spans="1:21" ht="30.75" customHeight="1" x14ac:dyDescent="0.15">
      <c r="A49" s="48"/>
      <c r="B49" s="1189"/>
      <c r="C49" s="1190"/>
      <c r="D49" s="62"/>
      <c r="E49" s="1181" t="s">
        <v>15</v>
      </c>
      <c r="F49" s="1181"/>
      <c r="G49" s="1181"/>
      <c r="H49" s="1181"/>
      <c r="I49" s="1181"/>
      <c r="J49" s="1182"/>
      <c r="K49" s="63">
        <v>11</v>
      </c>
      <c r="L49" s="64">
        <v>11</v>
      </c>
      <c r="M49" s="64">
        <v>11</v>
      </c>
      <c r="N49" s="64">
        <v>17</v>
      </c>
      <c r="O49" s="65">
        <v>20</v>
      </c>
      <c r="P49" s="48"/>
      <c r="Q49" s="48"/>
      <c r="R49" s="48"/>
      <c r="S49" s="48"/>
      <c r="T49" s="48"/>
      <c r="U49" s="48"/>
    </row>
    <row r="50" spans="1:21" ht="30.75" customHeight="1" x14ac:dyDescent="0.15">
      <c r="A50" s="48"/>
      <c r="B50" s="1189"/>
      <c r="C50" s="1190"/>
      <c r="D50" s="62"/>
      <c r="E50" s="1181" t="s">
        <v>16</v>
      </c>
      <c r="F50" s="1181"/>
      <c r="G50" s="1181"/>
      <c r="H50" s="1181"/>
      <c r="I50" s="1181"/>
      <c r="J50" s="1182"/>
      <c r="K50" s="63">
        <v>2</v>
      </c>
      <c r="L50" s="64">
        <v>54</v>
      </c>
      <c r="M50" s="64">
        <v>22</v>
      </c>
      <c r="N50" s="64">
        <v>8</v>
      </c>
      <c r="O50" s="65">
        <v>2</v>
      </c>
      <c r="P50" s="48"/>
      <c r="Q50" s="48"/>
      <c r="R50" s="48"/>
      <c r="S50" s="48"/>
      <c r="T50" s="48"/>
      <c r="U50" s="48"/>
    </row>
    <row r="51" spans="1:21" ht="30.75" customHeight="1" x14ac:dyDescent="0.15">
      <c r="A51" s="48"/>
      <c r="B51" s="1191"/>
      <c r="C51" s="1192"/>
      <c r="D51" s="66"/>
      <c r="E51" s="1181" t="s">
        <v>17</v>
      </c>
      <c r="F51" s="1181"/>
      <c r="G51" s="1181"/>
      <c r="H51" s="1181"/>
      <c r="I51" s="1181"/>
      <c r="J51" s="1182"/>
      <c r="K51" s="63">
        <v>0</v>
      </c>
      <c r="L51" s="64">
        <v>1</v>
      </c>
      <c r="M51" s="64">
        <v>1</v>
      </c>
      <c r="N51" s="64">
        <v>0</v>
      </c>
      <c r="O51" s="65">
        <v>1</v>
      </c>
      <c r="P51" s="48"/>
      <c r="Q51" s="48"/>
      <c r="R51" s="48"/>
      <c r="S51" s="48"/>
      <c r="T51" s="48"/>
      <c r="U51" s="48"/>
    </row>
    <row r="52" spans="1:21" ht="30.75" customHeight="1" x14ac:dyDescent="0.15">
      <c r="A52" s="48"/>
      <c r="B52" s="1179" t="s">
        <v>18</v>
      </c>
      <c r="C52" s="1180"/>
      <c r="D52" s="66"/>
      <c r="E52" s="1181" t="s">
        <v>19</v>
      </c>
      <c r="F52" s="1181"/>
      <c r="G52" s="1181"/>
      <c r="H52" s="1181"/>
      <c r="I52" s="1181"/>
      <c r="J52" s="1182"/>
      <c r="K52" s="63">
        <v>4881</v>
      </c>
      <c r="L52" s="64">
        <v>4962</v>
      </c>
      <c r="M52" s="64">
        <v>5009</v>
      </c>
      <c r="N52" s="64">
        <v>5147</v>
      </c>
      <c r="O52" s="65">
        <v>4914</v>
      </c>
      <c r="P52" s="48"/>
      <c r="Q52" s="48"/>
      <c r="R52" s="48"/>
      <c r="S52" s="48"/>
      <c r="T52" s="48"/>
      <c r="U52" s="48"/>
    </row>
    <row r="53" spans="1:21" ht="30.75" customHeight="1" thickBot="1" x14ac:dyDescent="0.2">
      <c r="A53" s="48"/>
      <c r="B53" s="1183" t="s">
        <v>20</v>
      </c>
      <c r="C53" s="1184"/>
      <c r="D53" s="67"/>
      <c r="E53" s="1185" t="s">
        <v>21</v>
      </c>
      <c r="F53" s="1185"/>
      <c r="G53" s="1185"/>
      <c r="H53" s="1185"/>
      <c r="I53" s="1185"/>
      <c r="J53" s="1186"/>
      <c r="K53" s="68">
        <v>1413</v>
      </c>
      <c r="L53" s="69">
        <v>1431</v>
      </c>
      <c r="M53" s="69">
        <v>1308</v>
      </c>
      <c r="N53" s="69">
        <v>1193</v>
      </c>
      <c r="O53" s="70">
        <v>823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506</v>
      </c>
      <c r="J40" s="79" t="s">
        <v>507</v>
      </c>
      <c r="K40" s="79" t="s">
        <v>508</v>
      </c>
      <c r="L40" s="79" t="s">
        <v>509</v>
      </c>
      <c r="M40" s="80" t="s">
        <v>510</v>
      </c>
    </row>
    <row r="41" spans="2:13" ht="27.75" customHeight="1" x14ac:dyDescent="0.15">
      <c r="B41" s="1207" t="s">
        <v>23</v>
      </c>
      <c r="C41" s="1208"/>
      <c r="D41" s="81"/>
      <c r="E41" s="1209" t="s">
        <v>24</v>
      </c>
      <c r="F41" s="1209"/>
      <c r="G41" s="1209"/>
      <c r="H41" s="1210"/>
      <c r="I41" s="82">
        <v>41044</v>
      </c>
      <c r="J41" s="83">
        <v>40978</v>
      </c>
      <c r="K41" s="83">
        <v>41420</v>
      </c>
      <c r="L41" s="83">
        <v>39662</v>
      </c>
      <c r="M41" s="84">
        <v>39710</v>
      </c>
    </row>
    <row r="42" spans="2:13" ht="27.75" customHeight="1" x14ac:dyDescent="0.15">
      <c r="B42" s="1197"/>
      <c r="C42" s="1198"/>
      <c r="D42" s="85"/>
      <c r="E42" s="1201" t="s">
        <v>25</v>
      </c>
      <c r="F42" s="1201"/>
      <c r="G42" s="1201"/>
      <c r="H42" s="1202"/>
      <c r="I42" s="86">
        <v>8</v>
      </c>
      <c r="J42" s="87">
        <v>637</v>
      </c>
      <c r="K42" s="87">
        <v>4</v>
      </c>
      <c r="L42" s="87">
        <v>2</v>
      </c>
      <c r="M42" s="88" t="s">
        <v>466</v>
      </c>
    </row>
    <row r="43" spans="2:13" ht="27.75" customHeight="1" x14ac:dyDescent="0.15">
      <c r="B43" s="1197"/>
      <c r="C43" s="1198"/>
      <c r="D43" s="85"/>
      <c r="E43" s="1201" t="s">
        <v>26</v>
      </c>
      <c r="F43" s="1201"/>
      <c r="G43" s="1201"/>
      <c r="H43" s="1202"/>
      <c r="I43" s="86">
        <v>13760</v>
      </c>
      <c r="J43" s="87">
        <v>13262</v>
      </c>
      <c r="K43" s="87">
        <v>12694</v>
      </c>
      <c r="L43" s="87">
        <v>12138</v>
      </c>
      <c r="M43" s="88">
        <v>11206</v>
      </c>
    </row>
    <row r="44" spans="2:13" ht="27.75" customHeight="1" x14ac:dyDescent="0.15">
      <c r="B44" s="1197"/>
      <c r="C44" s="1198"/>
      <c r="D44" s="85"/>
      <c r="E44" s="1201" t="s">
        <v>27</v>
      </c>
      <c r="F44" s="1201"/>
      <c r="G44" s="1201"/>
      <c r="H44" s="1202"/>
      <c r="I44" s="86">
        <v>216</v>
      </c>
      <c r="J44" s="87">
        <v>227</v>
      </c>
      <c r="K44" s="87">
        <v>328</v>
      </c>
      <c r="L44" s="87">
        <v>324</v>
      </c>
      <c r="M44" s="88">
        <v>319</v>
      </c>
    </row>
    <row r="45" spans="2:13" ht="27.75" customHeight="1" x14ac:dyDescent="0.15">
      <c r="B45" s="1197"/>
      <c r="C45" s="1198"/>
      <c r="D45" s="85"/>
      <c r="E45" s="1201" t="s">
        <v>28</v>
      </c>
      <c r="F45" s="1201"/>
      <c r="G45" s="1201"/>
      <c r="H45" s="1202"/>
      <c r="I45" s="86">
        <v>6611</v>
      </c>
      <c r="J45" s="87">
        <v>6210</v>
      </c>
      <c r="K45" s="87">
        <v>6163</v>
      </c>
      <c r="L45" s="87">
        <v>5641</v>
      </c>
      <c r="M45" s="88">
        <v>5280</v>
      </c>
    </row>
    <row r="46" spans="2:13" ht="27.75" customHeight="1" x14ac:dyDescent="0.15">
      <c r="B46" s="1197"/>
      <c r="C46" s="1198"/>
      <c r="D46" s="85"/>
      <c r="E46" s="1201" t="s">
        <v>29</v>
      </c>
      <c r="F46" s="1201"/>
      <c r="G46" s="1201"/>
      <c r="H46" s="1202"/>
      <c r="I46" s="86">
        <v>956</v>
      </c>
      <c r="J46" s="87">
        <v>595</v>
      </c>
      <c r="K46" s="87">
        <v>3</v>
      </c>
      <c r="L46" s="87">
        <v>1</v>
      </c>
      <c r="M46" s="88">
        <v>2</v>
      </c>
    </row>
    <row r="47" spans="2:13" ht="27.75" customHeight="1" x14ac:dyDescent="0.15">
      <c r="B47" s="1197"/>
      <c r="C47" s="1198"/>
      <c r="D47" s="85"/>
      <c r="E47" s="1201" t="s">
        <v>30</v>
      </c>
      <c r="F47" s="1201"/>
      <c r="G47" s="1201"/>
      <c r="H47" s="1202"/>
      <c r="I47" s="86" t="s">
        <v>466</v>
      </c>
      <c r="J47" s="87" t="s">
        <v>466</v>
      </c>
      <c r="K47" s="87" t="s">
        <v>466</v>
      </c>
      <c r="L47" s="87" t="s">
        <v>466</v>
      </c>
      <c r="M47" s="88" t="s">
        <v>466</v>
      </c>
    </row>
    <row r="48" spans="2:13" ht="27.75" customHeight="1" x14ac:dyDescent="0.15">
      <c r="B48" s="1199"/>
      <c r="C48" s="1200"/>
      <c r="D48" s="85"/>
      <c r="E48" s="1201" t="s">
        <v>31</v>
      </c>
      <c r="F48" s="1201"/>
      <c r="G48" s="1201"/>
      <c r="H48" s="1202"/>
      <c r="I48" s="86" t="s">
        <v>466</v>
      </c>
      <c r="J48" s="87" t="s">
        <v>466</v>
      </c>
      <c r="K48" s="87" t="s">
        <v>466</v>
      </c>
      <c r="L48" s="87" t="s">
        <v>466</v>
      </c>
      <c r="M48" s="88" t="s">
        <v>466</v>
      </c>
    </row>
    <row r="49" spans="2:13" ht="27.75" customHeight="1" x14ac:dyDescent="0.15">
      <c r="B49" s="1195" t="s">
        <v>32</v>
      </c>
      <c r="C49" s="1196"/>
      <c r="D49" s="89"/>
      <c r="E49" s="1201" t="s">
        <v>33</v>
      </c>
      <c r="F49" s="1201"/>
      <c r="G49" s="1201"/>
      <c r="H49" s="1202"/>
      <c r="I49" s="86">
        <v>13773</v>
      </c>
      <c r="J49" s="87">
        <v>14075</v>
      </c>
      <c r="K49" s="87">
        <v>14156</v>
      </c>
      <c r="L49" s="87">
        <v>13795</v>
      </c>
      <c r="M49" s="88">
        <v>14811</v>
      </c>
    </row>
    <row r="50" spans="2:13" ht="27.75" customHeight="1" x14ac:dyDescent="0.15">
      <c r="B50" s="1197"/>
      <c r="C50" s="1198"/>
      <c r="D50" s="85"/>
      <c r="E50" s="1201" t="s">
        <v>34</v>
      </c>
      <c r="F50" s="1201"/>
      <c r="G50" s="1201"/>
      <c r="H50" s="1202"/>
      <c r="I50" s="86">
        <v>5758</v>
      </c>
      <c r="J50" s="87">
        <v>5462</v>
      </c>
      <c r="K50" s="87">
        <v>5151</v>
      </c>
      <c r="L50" s="87">
        <v>4779</v>
      </c>
      <c r="M50" s="88">
        <v>4659</v>
      </c>
    </row>
    <row r="51" spans="2:13" ht="27.75" customHeight="1" x14ac:dyDescent="0.15">
      <c r="B51" s="1199"/>
      <c r="C51" s="1200"/>
      <c r="D51" s="85"/>
      <c r="E51" s="1201" t="s">
        <v>35</v>
      </c>
      <c r="F51" s="1201"/>
      <c r="G51" s="1201"/>
      <c r="H51" s="1202"/>
      <c r="I51" s="86">
        <v>40166</v>
      </c>
      <c r="J51" s="87">
        <v>40320</v>
      </c>
      <c r="K51" s="87">
        <v>39967</v>
      </c>
      <c r="L51" s="87">
        <v>39113</v>
      </c>
      <c r="M51" s="88">
        <v>38719</v>
      </c>
    </row>
    <row r="52" spans="2:13" ht="27.75" customHeight="1" thickBot="1" x14ac:dyDescent="0.2">
      <c r="B52" s="1203" t="s">
        <v>36</v>
      </c>
      <c r="C52" s="1204"/>
      <c r="D52" s="90"/>
      <c r="E52" s="1205" t="s">
        <v>37</v>
      </c>
      <c r="F52" s="1205"/>
      <c r="G52" s="1205"/>
      <c r="H52" s="1206"/>
      <c r="I52" s="91">
        <v>2897</v>
      </c>
      <c r="J52" s="92">
        <v>2052</v>
      </c>
      <c r="K52" s="92">
        <v>1338</v>
      </c>
      <c r="L52" s="92">
        <v>80</v>
      </c>
      <c r="M52" s="93">
        <v>-1671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11"/>
      <c r="H43" s="1212"/>
      <c r="I43" s="1212"/>
      <c r="J43" s="1212"/>
      <c r="K43" s="1212"/>
      <c r="L43" s="1212"/>
      <c r="M43" s="1212"/>
      <c r="N43" s="1212"/>
      <c r="O43" s="1213"/>
    </row>
    <row r="44" spans="2:17" x14ac:dyDescent="0.15">
      <c r="B44" s="248"/>
      <c r="C44" s="244"/>
      <c r="D44" s="244"/>
      <c r="E44" s="244"/>
      <c r="F44" s="244"/>
      <c r="G44" s="1214"/>
      <c r="H44" s="1215"/>
      <c r="I44" s="1215"/>
      <c r="J44" s="1215"/>
      <c r="K44" s="1215"/>
      <c r="L44" s="1215"/>
      <c r="M44" s="1215"/>
      <c r="N44" s="1215"/>
      <c r="O44" s="1216"/>
    </row>
    <row r="45" spans="2:17" x14ac:dyDescent="0.15">
      <c r="B45" s="248"/>
      <c r="C45" s="244"/>
      <c r="D45" s="244"/>
      <c r="E45" s="244"/>
      <c r="F45" s="244"/>
      <c r="G45" s="1214"/>
      <c r="H45" s="1215"/>
      <c r="I45" s="1215"/>
      <c r="J45" s="1215"/>
      <c r="K45" s="1215"/>
      <c r="L45" s="1215"/>
      <c r="M45" s="1215"/>
      <c r="N45" s="1215"/>
      <c r="O45" s="1216"/>
    </row>
    <row r="46" spans="2:17" x14ac:dyDescent="0.15">
      <c r="B46" s="248"/>
      <c r="C46" s="244"/>
      <c r="D46" s="244"/>
      <c r="E46" s="244"/>
      <c r="F46" s="244"/>
      <c r="G46" s="1214"/>
      <c r="H46" s="1215"/>
      <c r="I46" s="1215"/>
      <c r="J46" s="1215"/>
      <c r="K46" s="1215"/>
      <c r="L46" s="1215"/>
      <c r="M46" s="1215"/>
      <c r="N46" s="1215"/>
      <c r="O46" s="1216"/>
    </row>
    <row r="47" spans="2:17" x14ac:dyDescent="0.15">
      <c r="B47" s="248"/>
      <c r="C47" s="244"/>
      <c r="D47" s="244"/>
      <c r="E47" s="244"/>
      <c r="F47" s="244"/>
      <c r="G47" s="1217"/>
      <c r="H47" s="1218"/>
      <c r="I47" s="1218"/>
      <c r="J47" s="1218"/>
      <c r="K47" s="1218"/>
      <c r="L47" s="1218"/>
      <c r="M47" s="1218"/>
      <c r="N47" s="1218"/>
      <c r="O47" s="1219"/>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20"/>
      <c r="H50" s="1221"/>
      <c r="I50" s="1221"/>
      <c r="J50" s="1222"/>
      <c r="K50" s="354" t="s">
        <v>506</v>
      </c>
      <c r="L50" s="354" t="s">
        <v>507</v>
      </c>
      <c r="M50" s="354" t="s">
        <v>508</v>
      </c>
      <c r="N50" s="354" t="s">
        <v>509</v>
      </c>
      <c r="O50" s="354" t="s">
        <v>510</v>
      </c>
    </row>
    <row r="51" spans="1:17" x14ac:dyDescent="0.15">
      <c r="B51" s="248"/>
      <c r="C51" s="244"/>
      <c r="D51" s="244"/>
      <c r="E51" s="244"/>
      <c r="F51" s="244"/>
      <c r="G51" s="1223" t="s">
        <v>567</v>
      </c>
      <c r="H51" s="1224"/>
      <c r="I51" s="1229" t="s">
        <v>568</v>
      </c>
      <c r="J51" s="1229"/>
      <c r="K51" s="1231"/>
      <c r="L51" s="1231"/>
      <c r="M51" s="1231"/>
      <c r="N51" s="1231"/>
      <c r="O51" s="1231"/>
    </row>
    <row r="52" spans="1:17" x14ac:dyDescent="0.15">
      <c r="B52" s="248"/>
      <c r="C52" s="244"/>
      <c r="D52" s="244"/>
      <c r="E52" s="244"/>
      <c r="F52" s="244"/>
      <c r="G52" s="1225"/>
      <c r="H52" s="1226"/>
      <c r="I52" s="1230"/>
      <c r="J52" s="1230"/>
      <c r="K52" s="1232"/>
      <c r="L52" s="1232"/>
      <c r="M52" s="1232"/>
      <c r="N52" s="1232"/>
      <c r="O52" s="1232"/>
    </row>
    <row r="53" spans="1:17" x14ac:dyDescent="0.15">
      <c r="A53" s="355"/>
      <c r="B53" s="248"/>
      <c r="C53" s="244"/>
      <c r="D53" s="244"/>
      <c r="E53" s="244"/>
      <c r="F53" s="244"/>
      <c r="G53" s="1225"/>
      <c r="H53" s="1226"/>
      <c r="I53" s="1233" t="s">
        <v>569</v>
      </c>
      <c r="J53" s="1233"/>
      <c r="K53" s="1240"/>
      <c r="L53" s="1240"/>
      <c r="M53" s="1240"/>
      <c r="N53" s="1240"/>
      <c r="O53" s="1240"/>
    </row>
    <row r="54" spans="1:17" x14ac:dyDescent="0.15">
      <c r="A54" s="355"/>
      <c r="B54" s="248"/>
      <c r="C54" s="244"/>
      <c r="D54" s="244"/>
      <c r="E54" s="244"/>
      <c r="F54" s="244"/>
      <c r="G54" s="1227"/>
      <c r="H54" s="1228"/>
      <c r="I54" s="1233"/>
      <c r="J54" s="1233"/>
      <c r="K54" s="1241"/>
      <c r="L54" s="1241"/>
      <c r="M54" s="1241"/>
      <c r="N54" s="1241"/>
      <c r="O54" s="1241"/>
    </row>
    <row r="55" spans="1:17" x14ac:dyDescent="0.15">
      <c r="A55" s="355"/>
      <c r="B55" s="248"/>
      <c r="C55" s="244"/>
      <c r="D55" s="244"/>
      <c r="E55" s="244"/>
      <c r="F55" s="244"/>
      <c r="G55" s="1234" t="s">
        <v>570</v>
      </c>
      <c r="H55" s="1235"/>
      <c r="I55" s="1233" t="s">
        <v>568</v>
      </c>
      <c r="J55" s="1233"/>
      <c r="K55" s="1231"/>
      <c r="L55" s="1231"/>
      <c r="M55" s="1231"/>
      <c r="N55" s="1231"/>
      <c r="O55" s="1231"/>
    </row>
    <row r="56" spans="1:17" x14ac:dyDescent="0.15">
      <c r="A56" s="355"/>
      <c r="B56" s="248"/>
      <c r="C56" s="244"/>
      <c r="D56" s="244"/>
      <c r="E56" s="244"/>
      <c r="F56" s="244"/>
      <c r="G56" s="1236"/>
      <c r="H56" s="1237"/>
      <c r="I56" s="1233"/>
      <c r="J56" s="1233"/>
      <c r="K56" s="1232"/>
      <c r="L56" s="1232"/>
      <c r="M56" s="1232"/>
      <c r="N56" s="1232"/>
      <c r="O56" s="1232"/>
    </row>
    <row r="57" spans="1:17" s="355" customFormat="1" x14ac:dyDescent="0.15">
      <c r="B57" s="356"/>
      <c r="C57" s="352"/>
      <c r="D57" s="352"/>
      <c r="E57" s="352"/>
      <c r="F57" s="352"/>
      <c r="G57" s="1236"/>
      <c r="H57" s="1237"/>
      <c r="I57" s="1242" t="s">
        <v>569</v>
      </c>
      <c r="J57" s="1242"/>
      <c r="K57" s="1240"/>
      <c r="L57" s="1240"/>
      <c r="M57" s="1240"/>
      <c r="N57" s="1240"/>
      <c r="O57" s="1240"/>
      <c r="P57" s="357"/>
      <c r="Q57" s="356"/>
    </row>
    <row r="58" spans="1:17" s="355" customFormat="1" x14ac:dyDescent="0.15">
      <c r="A58" s="243"/>
      <c r="B58" s="356"/>
      <c r="C58" s="352"/>
      <c r="D58" s="352"/>
      <c r="E58" s="352"/>
      <c r="F58" s="352"/>
      <c r="G58" s="1238"/>
      <c r="H58" s="1239"/>
      <c r="I58" s="1242"/>
      <c r="J58" s="1242"/>
      <c r="K58" s="1241"/>
      <c r="L58" s="1241"/>
      <c r="M58" s="1241"/>
      <c r="N58" s="1241"/>
      <c r="O58" s="124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43" t="s">
        <v>572</v>
      </c>
      <c r="H65" s="1212"/>
      <c r="I65" s="1212"/>
      <c r="J65" s="1212"/>
      <c r="K65" s="1212"/>
      <c r="L65" s="1212"/>
      <c r="M65" s="1212"/>
      <c r="N65" s="1212"/>
      <c r="O65" s="1213"/>
    </row>
    <row r="66" spans="2:30" x14ac:dyDescent="0.15">
      <c r="B66" s="248"/>
      <c r="C66" s="244"/>
      <c r="D66" s="244"/>
      <c r="E66" s="244"/>
      <c r="F66" s="244"/>
      <c r="G66" s="1214"/>
      <c r="H66" s="1215"/>
      <c r="I66" s="1215"/>
      <c r="J66" s="1215"/>
      <c r="K66" s="1215"/>
      <c r="L66" s="1215"/>
      <c r="M66" s="1215"/>
      <c r="N66" s="1215"/>
      <c r="O66" s="1216"/>
    </row>
    <row r="67" spans="2:30" x14ac:dyDescent="0.15">
      <c r="B67" s="248"/>
      <c r="C67" s="244"/>
      <c r="D67" s="244"/>
      <c r="E67" s="244"/>
      <c r="F67" s="244"/>
      <c r="G67" s="1214"/>
      <c r="H67" s="1215"/>
      <c r="I67" s="1215"/>
      <c r="J67" s="1215"/>
      <c r="K67" s="1215"/>
      <c r="L67" s="1215"/>
      <c r="M67" s="1215"/>
      <c r="N67" s="1215"/>
      <c r="O67" s="1216"/>
    </row>
    <row r="68" spans="2:30" x14ac:dyDescent="0.15">
      <c r="B68" s="248"/>
      <c r="C68" s="244"/>
      <c r="D68" s="244"/>
      <c r="E68" s="244"/>
      <c r="F68" s="244"/>
      <c r="G68" s="1214"/>
      <c r="H68" s="1215"/>
      <c r="I68" s="1215"/>
      <c r="J68" s="1215"/>
      <c r="K68" s="1215"/>
      <c r="L68" s="1215"/>
      <c r="M68" s="1215"/>
      <c r="N68" s="1215"/>
      <c r="O68" s="1216"/>
    </row>
    <row r="69" spans="2:30" x14ac:dyDescent="0.15">
      <c r="B69" s="248"/>
      <c r="C69" s="244"/>
      <c r="D69" s="244"/>
      <c r="E69" s="244"/>
      <c r="F69" s="244"/>
      <c r="G69" s="1217"/>
      <c r="H69" s="1218"/>
      <c r="I69" s="1218"/>
      <c r="J69" s="1218"/>
      <c r="K69" s="1218"/>
      <c r="L69" s="1218"/>
      <c r="M69" s="1218"/>
      <c r="N69" s="1218"/>
      <c r="O69" s="1219"/>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20"/>
      <c r="H72" s="1221"/>
      <c r="I72" s="1221"/>
      <c r="J72" s="1222"/>
      <c r="K72" s="354" t="s">
        <v>506</v>
      </c>
      <c r="L72" s="354" t="s">
        <v>507</v>
      </c>
      <c r="M72" s="354" t="s">
        <v>508</v>
      </c>
      <c r="N72" s="354" t="s">
        <v>509</v>
      </c>
      <c r="O72" s="354" t="s">
        <v>510</v>
      </c>
    </row>
    <row r="73" spans="2:30" x14ac:dyDescent="0.15">
      <c r="B73" s="248"/>
      <c r="C73" s="244"/>
      <c r="D73" s="244"/>
      <c r="E73" s="244"/>
      <c r="F73" s="244"/>
      <c r="G73" s="1223" t="s">
        <v>567</v>
      </c>
      <c r="H73" s="1224"/>
      <c r="I73" s="1229" t="s">
        <v>568</v>
      </c>
      <c r="J73" s="1229"/>
      <c r="K73" s="1244">
        <v>15.9</v>
      </c>
      <c r="L73" s="1244">
        <v>11.2</v>
      </c>
      <c r="M73" s="1232">
        <v>7.3</v>
      </c>
      <c r="N73" s="1232">
        <v>0.4</v>
      </c>
      <c r="O73" s="1232"/>
      <c r="S73" s="243">
        <v>9.9</v>
      </c>
    </row>
    <row r="74" spans="2:30" x14ac:dyDescent="0.15">
      <c r="B74" s="248"/>
      <c r="C74" s="244"/>
      <c r="D74" s="244"/>
      <c r="E74" s="244"/>
      <c r="F74" s="244"/>
      <c r="G74" s="1225"/>
      <c r="H74" s="1226"/>
      <c r="I74" s="1230"/>
      <c r="J74" s="1230"/>
      <c r="K74" s="1244"/>
      <c r="L74" s="1244"/>
      <c r="M74" s="1232"/>
      <c r="N74" s="1232"/>
      <c r="O74" s="1232"/>
    </row>
    <row r="75" spans="2:30" x14ac:dyDescent="0.15">
      <c r="B75" s="248"/>
      <c r="C75" s="244"/>
      <c r="D75" s="244"/>
      <c r="E75" s="244"/>
      <c r="F75" s="244"/>
      <c r="G75" s="1225"/>
      <c r="H75" s="1226"/>
      <c r="I75" s="1233" t="s">
        <v>574</v>
      </c>
      <c r="J75" s="1233"/>
      <c r="K75" s="1245">
        <v>8.1</v>
      </c>
      <c r="L75" s="1245">
        <v>7.6</v>
      </c>
      <c r="M75" s="1245">
        <v>7.6</v>
      </c>
      <c r="N75" s="1245">
        <v>7.2</v>
      </c>
      <c r="O75" s="1245">
        <v>6.2</v>
      </c>
      <c r="U75" s="243">
        <v>81.2</v>
      </c>
      <c r="W75" s="243">
        <v>87.2</v>
      </c>
      <c r="Y75" s="243">
        <v>99.8</v>
      </c>
      <c r="AA75" s="243">
        <v>109.5</v>
      </c>
      <c r="AC75" s="243">
        <v>115.2</v>
      </c>
    </row>
    <row r="76" spans="2:30" x14ac:dyDescent="0.15">
      <c r="B76" s="248"/>
      <c r="C76" s="244"/>
      <c r="D76" s="244"/>
      <c r="E76" s="244"/>
      <c r="F76" s="244"/>
      <c r="G76" s="1227"/>
      <c r="H76" s="1228"/>
      <c r="I76" s="1233"/>
      <c r="J76" s="1233"/>
      <c r="K76" s="1241"/>
      <c r="L76" s="1241"/>
      <c r="M76" s="1241"/>
      <c r="N76" s="1241"/>
      <c r="O76" s="1241"/>
    </row>
    <row r="77" spans="2:30" x14ac:dyDescent="0.15">
      <c r="B77" s="248"/>
      <c r="C77" s="244"/>
      <c r="D77" s="244"/>
      <c r="E77" s="244"/>
      <c r="F77" s="244"/>
      <c r="G77" s="1234" t="s">
        <v>570</v>
      </c>
      <c r="H77" s="1235"/>
      <c r="I77" s="1233" t="s">
        <v>568</v>
      </c>
      <c r="J77" s="1233"/>
      <c r="K77" s="1244">
        <v>69.2</v>
      </c>
      <c r="L77" s="1244">
        <v>58.2</v>
      </c>
      <c r="M77" s="1232">
        <v>50.3</v>
      </c>
      <c r="N77" s="1232">
        <v>45.9</v>
      </c>
      <c r="O77" s="1232">
        <v>39</v>
      </c>
      <c r="R77" s="243">
        <v>12.3</v>
      </c>
      <c r="T77" s="243">
        <v>11.1</v>
      </c>
    </row>
    <row r="78" spans="2:30" x14ac:dyDescent="0.15">
      <c r="B78" s="248"/>
      <c r="C78" s="244"/>
      <c r="D78" s="244"/>
      <c r="E78" s="244"/>
      <c r="F78" s="244"/>
      <c r="G78" s="1236"/>
      <c r="H78" s="1237"/>
      <c r="I78" s="1233"/>
      <c r="J78" s="1233"/>
      <c r="K78" s="1244"/>
      <c r="L78" s="1244"/>
      <c r="M78" s="1232"/>
      <c r="N78" s="1232"/>
      <c r="O78" s="1232"/>
    </row>
    <row r="79" spans="2:30" x14ac:dyDescent="0.15">
      <c r="B79" s="248"/>
      <c r="C79" s="244"/>
      <c r="D79" s="244"/>
      <c r="E79" s="244"/>
      <c r="F79" s="244"/>
      <c r="G79" s="1236"/>
      <c r="H79" s="1237"/>
      <c r="I79" s="1246" t="s">
        <v>574</v>
      </c>
      <c r="J79" s="1242"/>
      <c r="K79" s="1247">
        <v>11.1</v>
      </c>
      <c r="L79" s="1247">
        <v>10.3</v>
      </c>
      <c r="M79" s="1247">
        <v>9.6</v>
      </c>
      <c r="N79" s="1247">
        <v>8.8000000000000007</v>
      </c>
      <c r="O79" s="1247">
        <v>9</v>
      </c>
      <c r="V79" s="243">
        <v>53.5</v>
      </c>
      <c r="X79" s="243">
        <v>48.2</v>
      </c>
      <c r="Z79" s="243">
        <v>34.200000000000003</v>
      </c>
      <c r="AB79" s="243">
        <v>30.3</v>
      </c>
      <c r="AD79" s="243">
        <v>28.9</v>
      </c>
    </row>
    <row r="80" spans="2:30" x14ac:dyDescent="0.15">
      <c r="B80" s="248"/>
      <c r="C80" s="244"/>
      <c r="D80" s="244"/>
      <c r="E80" s="244"/>
      <c r="F80" s="244"/>
      <c r="G80" s="1238"/>
      <c r="H80" s="1239"/>
      <c r="I80" s="1242"/>
      <c r="J80" s="1242"/>
      <c r="K80" s="1247"/>
      <c r="L80" s="1247"/>
      <c r="M80" s="1247"/>
      <c r="N80" s="1247"/>
      <c r="O80" s="124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505</v>
      </c>
      <c r="G2" s="111"/>
      <c r="H2" s="112"/>
    </row>
    <row r="3" spans="1:8" x14ac:dyDescent="0.15">
      <c r="A3" s="108" t="s">
        <v>498</v>
      </c>
      <c r="B3" s="113"/>
      <c r="C3" s="114"/>
      <c r="D3" s="115">
        <v>90090</v>
      </c>
      <c r="E3" s="116"/>
      <c r="F3" s="117">
        <v>47569</v>
      </c>
      <c r="G3" s="118"/>
      <c r="H3" s="119"/>
    </row>
    <row r="4" spans="1:8" x14ac:dyDescent="0.15">
      <c r="A4" s="120"/>
      <c r="B4" s="121"/>
      <c r="C4" s="122"/>
      <c r="D4" s="123">
        <v>50474</v>
      </c>
      <c r="E4" s="124"/>
      <c r="F4" s="125">
        <v>26255</v>
      </c>
      <c r="G4" s="126"/>
      <c r="H4" s="127"/>
    </row>
    <row r="5" spans="1:8" x14ac:dyDescent="0.15">
      <c r="A5" s="108" t="s">
        <v>500</v>
      </c>
      <c r="B5" s="113"/>
      <c r="C5" s="114"/>
      <c r="D5" s="115">
        <v>94773</v>
      </c>
      <c r="E5" s="116"/>
      <c r="F5" s="117">
        <v>50880</v>
      </c>
      <c r="G5" s="118"/>
      <c r="H5" s="119"/>
    </row>
    <row r="6" spans="1:8" x14ac:dyDescent="0.15">
      <c r="A6" s="120"/>
      <c r="B6" s="121"/>
      <c r="C6" s="122"/>
      <c r="D6" s="123">
        <v>35399</v>
      </c>
      <c r="E6" s="124"/>
      <c r="F6" s="125">
        <v>26879</v>
      </c>
      <c r="G6" s="126"/>
      <c r="H6" s="127"/>
    </row>
    <row r="7" spans="1:8" x14ac:dyDescent="0.15">
      <c r="A7" s="108" t="s">
        <v>501</v>
      </c>
      <c r="B7" s="113"/>
      <c r="C7" s="114"/>
      <c r="D7" s="115">
        <v>76007</v>
      </c>
      <c r="E7" s="116"/>
      <c r="F7" s="117">
        <v>63956</v>
      </c>
      <c r="G7" s="118"/>
      <c r="H7" s="119"/>
    </row>
    <row r="8" spans="1:8" x14ac:dyDescent="0.15">
      <c r="A8" s="120"/>
      <c r="B8" s="121"/>
      <c r="C8" s="122"/>
      <c r="D8" s="123">
        <v>32390</v>
      </c>
      <c r="E8" s="124"/>
      <c r="F8" s="125">
        <v>29239</v>
      </c>
      <c r="G8" s="126"/>
      <c r="H8" s="127"/>
    </row>
    <row r="9" spans="1:8" x14ac:dyDescent="0.15">
      <c r="A9" s="108" t="s">
        <v>502</v>
      </c>
      <c r="B9" s="113"/>
      <c r="C9" s="114"/>
      <c r="D9" s="115">
        <v>81869</v>
      </c>
      <c r="E9" s="116"/>
      <c r="F9" s="117">
        <v>66255</v>
      </c>
      <c r="G9" s="118"/>
      <c r="H9" s="119"/>
    </row>
    <row r="10" spans="1:8" x14ac:dyDescent="0.15">
      <c r="A10" s="120"/>
      <c r="B10" s="121"/>
      <c r="C10" s="122"/>
      <c r="D10" s="123">
        <v>40861</v>
      </c>
      <c r="E10" s="124"/>
      <c r="F10" s="125">
        <v>31822</v>
      </c>
      <c r="G10" s="126"/>
      <c r="H10" s="127"/>
    </row>
    <row r="11" spans="1:8" x14ac:dyDescent="0.15">
      <c r="A11" s="108" t="s">
        <v>503</v>
      </c>
      <c r="B11" s="113"/>
      <c r="C11" s="114"/>
      <c r="D11" s="115">
        <v>81287</v>
      </c>
      <c r="E11" s="116"/>
      <c r="F11" s="117">
        <v>92247</v>
      </c>
      <c r="G11" s="118"/>
      <c r="H11" s="119"/>
    </row>
    <row r="12" spans="1:8" x14ac:dyDescent="0.15">
      <c r="A12" s="120"/>
      <c r="B12" s="121"/>
      <c r="C12" s="128"/>
      <c r="D12" s="123">
        <v>51162</v>
      </c>
      <c r="E12" s="124"/>
      <c r="F12" s="125">
        <v>37204</v>
      </c>
      <c r="G12" s="126"/>
      <c r="H12" s="127"/>
    </row>
    <row r="13" spans="1:8" x14ac:dyDescent="0.15">
      <c r="A13" s="108"/>
      <c r="B13" s="113"/>
      <c r="C13" s="129"/>
      <c r="D13" s="130">
        <v>84805</v>
      </c>
      <c r="E13" s="131"/>
      <c r="F13" s="132">
        <v>64181</v>
      </c>
      <c r="G13" s="133"/>
      <c r="H13" s="119"/>
    </row>
    <row r="14" spans="1:8" x14ac:dyDescent="0.15">
      <c r="A14" s="120"/>
      <c r="B14" s="121"/>
      <c r="C14" s="122"/>
      <c r="D14" s="123">
        <v>42057</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6.73</v>
      </c>
      <c r="C19" s="134">
        <f>ROUND(VALUE(SUBSTITUTE(実質収支比率等に係る経年分析!G$48,"▲","-")),2)</f>
        <v>3.13</v>
      </c>
      <c r="D19" s="134">
        <f>ROUND(VALUE(SUBSTITUTE(実質収支比率等に係る経年分析!H$48,"▲","-")),2)</f>
        <v>3.91</v>
      </c>
      <c r="E19" s="134">
        <f>ROUND(VALUE(SUBSTITUTE(実質収支比率等に係る経年分析!I$48,"▲","-")),2)</f>
        <v>5.86</v>
      </c>
      <c r="F19" s="134">
        <f>ROUND(VALUE(SUBSTITUTE(実質収支比率等に係る経年分析!J$48,"▲","-")),2)</f>
        <v>5.76</v>
      </c>
    </row>
    <row r="20" spans="1:11" x14ac:dyDescent="0.15">
      <c r="A20" s="134" t="s">
        <v>42</v>
      </c>
      <c r="B20" s="134">
        <f>ROUND(VALUE(SUBSTITUTE(実質収支比率等に係る経年分析!F$47,"▲","-")),2)</f>
        <v>24.83</v>
      </c>
      <c r="C20" s="134">
        <f>ROUND(VALUE(SUBSTITUTE(実質収支比率等に係る経年分析!G$47,"▲","-")),2)</f>
        <v>27.15</v>
      </c>
      <c r="D20" s="134">
        <f>ROUND(VALUE(SUBSTITUTE(実質収支比率等に係る経年分析!H$47,"▲","-")),2)</f>
        <v>26.59</v>
      </c>
      <c r="E20" s="134">
        <f>ROUND(VALUE(SUBSTITUTE(実質収支比率等に係る経年分析!I$47,"▲","-")),2)</f>
        <v>26.86</v>
      </c>
      <c r="F20" s="134">
        <f>ROUND(VALUE(SUBSTITUTE(実質収支比率等に係る経年分析!J$47,"▲","-")),2)</f>
        <v>30.61</v>
      </c>
    </row>
    <row r="21" spans="1:11" x14ac:dyDescent="0.15">
      <c r="A21" s="134" t="s">
        <v>43</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-4.42</v>
      </c>
      <c r="D21" s="134">
        <f>IF(ISNUMBER(VALUE(SUBSTITUTE(実質収支比率等に係る経年分析!H$49,"▲","-"))),ROUND(VALUE(SUBSTITUTE(実質収支比率等に係る経年分析!H$49,"▲","-")),2),NA())</f>
        <v>3.38</v>
      </c>
      <c r="E21" s="134">
        <f>IF(ISNUMBER(VALUE(SUBSTITUTE(実質収支比率等に係る経年分析!I$49,"▲","-"))),ROUND(VALUE(SUBSTITUTE(実質収支比率等に係る経年分析!I$49,"▲","-")),2),NA())</f>
        <v>4.16</v>
      </c>
      <c r="F21" s="134">
        <f>IF(ISNUMBER(VALUE(SUBSTITUTE(実質収支比率等に係る経年分析!J$49,"▲","-"))),ROUND(VALUE(SUBSTITUTE(実質収支比率等に係る経年分析!J$49,"▲","-")),2),NA())</f>
        <v>-0.14000000000000001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4881</v>
      </c>
      <c r="E42" s="136"/>
      <c r="F42" s="136"/>
      <c r="G42" s="136">
        <f>'実質公債費比率（分子）の構造'!L$52</f>
        <v>4962</v>
      </c>
      <c r="H42" s="136"/>
      <c r="I42" s="136"/>
      <c r="J42" s="136">
        <f>'実質公債費比率（分子）の構造'!M$52</f>
        <v>5009</v>
      </c>
      <c r="K42" s="136"/>
      <c r="L42" s="136"/>
      <c r="M42" s="136">
        <f>'実質公債費比率（分子）の構造'!N$52</f>
        <v>5147</v>
      </c>
      <c r="N42" s="136"/>
      <c r="O42" s="136"/>
      <c r="P42" s="136">
        <f>'実質公債費比率（分子）の構造'!O$52</f>
        <v>4914</v>
      </c>
    </row>
    <row r="43" spans="1:16" x14ac:dyDescent="0.15">
      <c r="A43" s="136" t="s">
        <v>51</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2</v>
      </c>
      <c r="C44" s="136"/>
      <c r="D44" s="136"/>
      <c r="E44" s="136">
        <f>'実質公債費比率（分子）の構造'!L$50</f>
        <v>54</v>
      </c>
      <c r="F44" s="136"/>
      <c r="G44" s="136"/>
      <c r="H44" s="136">
        <f>'実質公債費比率（分子）の構造'!M$50</f>
        <v>22</v>
      </c>
      <c r="I44" s="136"/>
      <c r="J44" s="136"/>
      <c r="K44" s="136">
        <f>'実質公債費比率（分子）の構造'!N$50</f>
        <v>8</v>
      </c>
      <c r="L44" s="136"/>
      <c r="M44" s="136"/>
      <c r="N44" s="136">
        <f>'実質公債費比率（分子）の構造'!O$50</f>
        <v>2</v>
      </c>
      <c r="O44" s="136"/>
      <c r="P44" s="136"/>
    </row>
    <row r="45" spans="1:16" x14ac:dyDescent="0.15">
      <c r="A45" s="136" t="s">
        <v>53</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17</v>
      </c>
      <c r="L45" s="136"/>
      <c r="M45" s="136"/>
      <c r="N45" s="136">
        <f>'実質公債費比率（分子）の構造'!O$49</f>
        <v>20</v>
      </c>
      <c r="O45" s="136"/>
      <c r="P45" s="136"/>
    </row>
    <row r="46" spans="1:16" x14ac:dyDescent="0.15">
      <c r="A46" s="136" t="s">
        <v>54</v>
      </c>
      <c r="B46" s="136">
        <f>'実質公債費比率（分子）の構造'!K$48</f>
        <v>1035</v>
      </c>
      <c r="C46" s="136"/>
      <c r="D46" s="136"/>
      <c r="E46" s="136">
        <f>'実質公債費比率（分子）の構造'!L$48</f>
        <v>1054</v>
      </c>
      <c r="F46" s="136"/>
      <c r="G46" s="136"/>
      <c r="H46" s="136">
        <f>'実質公債費比率（分子）の構造'!M$48</f>
        <v>991</v>
      </c>
      <c r="I46" s="136"/>
      <c r="J46" s="136"/>
      <c r="K46" s="136">
        <f>'実質公債費比率（分子）の構造'!N$48</f>
        <v>1033</v>
      </c>
      <c r="L46" s="136"/>
      <c r="M46" s="136"/>
      <c r="N46" s="136">
        <f>'実質公債費比率（分子）の構造'!O$48</f>
        <v>923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5246</v>
      </c>
      <c r="C49" s="136"/>
      <c r="D49" s="136"/>
      <c r="E49" s="136">
        <f>'実質公債費比率（分子）の構造'!L$45</f>
        <v>5273</v>
      </c>
      <c r="F49" s="136"/>
      <c r="G49" s="136"/>
      <c r="H49" s="136">
        <f>'実質公債費比率（分子）の構造'!M$45</f>
        <v>5292</v>
      </c>
      <c r="I49" s="136"/>
      <c r="J49" s="136"/>
      <c r="K49" s="136">
        <f>'実質公債費比率（分子）の構造'!N$45</f>
        <v>5282</v>
      </c>
      <c r="L49" s="136"/>
      <c r="M49" s="136"/>
      <c r="N49" s="136">
        <f>'実質公債費比率（分子）の構造'!O$45</f>
        <v>4791</v>
      </c>
      <c r="O49" s="136"/>
      <c r="P49" s="136"/>
    </row>
    <row r="50" spans="1:16" x14ac:dyDescent="0.15">
      <c r="A50" s="136" t="s">
        <v>58</v>
      </c>
      <c r="B50" s="136" t="e">
        <f>NA()</f>
        <v>#N/A</v>
      </c>
      <c r="C50" s="136">
        <f>IF(ISNUMBER('実質公債費比率（分子）の構造'!K$53),'実質公債費比率（分子）の構造'!K$53,NA())</f>
        <v>1413</v>
      </c>
      <c r="D50" s="136" t="e">
        <f>NA()</f>
        <v>#N/A</v>
      </c>
      <c r="E50" s="136" t="e">
        <f>NA()</f>
        <v>#N/A</v>
      </c>
      <c r="F50" s="136">
        <f>IF(ISNUMBER('実質公債費比率（分子）の構造'!L$53),'実質公債費比率（分子）の構造'!L$53,NA())</f>
        <v>1431</v>
      </c>
      <c r="G50" s="136" t="e">
        <f>NA()</f>
        <v>#N/A</v>
      </c>
      <c r="H50" s="136" t="e">
        <f>NA()</f>
        <v>#N/A</v>
      </c>
      <c r="I50" s="136">
        <f>IF(ISNUMBER('実質公債費比率（分子）の構造'!M$53),'実質公債費比率（分子）の構造'!M$53,NA())</f>
        <v>1308</v>
      </c>
      <c r="J50" s="136" t="e">
        <f>NA()</f>
        <v>#N/A</v>
      </c>
      <c r="K50" s="136" t="e">
        <f>NA()</f>
        <v>#N/A</v>
      </c>
      <c r="L50" s="136">
        <f>IF(ISNUMBER('実質公債費比率（分子）の構造'!N$53),'実質公債費比率（分子）の構造'!N$53,NA())</f>
        <v>1193</v>
      </c>
      <c r="M50" s="136" t="e">
        <f>NA()</f>
        <v>#N/A</v>
      </c>
      <c r="N50" s="136" t="e">
        <f>NA()</f>
        <v>#N/A</v>
      </c>
      <c r="O50" s="136">
        <f>IF(ISNUMBER('実質公債費比率（分子）の構造'!O$53),'実質公債費比率（分子）の構造'!O$53,NA())</f>
        <v>823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40166</v>
      </c>
      <c r="E56" s="135"/>
      <c r="F56" s="135"/>
      <c r="G56" s="135">
        <f>'将来負担比率（分子）の構造'!J$51</f>
        <v>40320</v>
      </c>
      <c r="H56" s="135"/>
      <c r="I56" s="135"/>
      <c r="J56" s="135">
        <f>'将来負担比率（分子）の構造'!K$51</f>
        <v>39967</v>
      </c>
      <c r="K56" s="135"/>
      <c r="L56" s="135"/>
      <c r="M56" s="135">
        <f>'将来負担比率（分子）の構造'!L$51</f>
        <v>39113</v>
      </c>
      <c r="N56" s="135"/>
      <c r="O56" s="135"/>
      <c r="P56" s="135">
        <f>'将来負担比率（分子）の構造'!M$51</f>
        <v>38719</v>
      </c>
    </row>
    <row r="57" spans="1:16" x14ac:dyDescent="0.15">
      <c r="A57" s="135" t="s">
        <v>34</v>
      </c>
      <c r="B57" s="135"/>
      <c r="C57" s="135"/>
      <c r="D57" s="135">
        <f>'将来負担比率（分子）の構造'!I$50</f>
        <v>5758</v>
      </c>
      <c r="E57" s="135"/>
      <c r="F57" s="135"/>
      <c r="G57" s="135">
        <f>'将来負担比率（分子）の構造'!J$50</f>
        <v>5462</v>
      </c>
      <c r="H57" s="135"/>
      <c r="I57" s="135"/>
      <c r="J57" s="135">
        <f>'将来負担比率（分子）の構造'!K$50</f>
        <v>5151</v>
      </c>
      <c r="K57" s="135"/>
      <c r="L57" s="135"/>
      <c r="M57" s="135">
        <f>'将来負担比率（分子）の構造'!L$50</f>
        <v>4779</v>
      </c>
      <c r="N57" s="135"/>
      <c r="O57" s="135"/>
      <c r="P57" s="135">
        <f>'将来負担比率（分子）の構造'!M$50</f>
        <v>4659</v>
      </c>
    </row>
    <row r="58" spans="1:16" x14ac:dyDescent="0.15">
      <c r="A58" s="135" t="s">
        <v>33</v>
      </c>
      <c r="B58" s="135"/>
      <c r="C58" s="135"/>
      <c r="D58" s="135">
        <f>'将来負担比率（分子）の構造'!I$49</f>
        <v>13773</v>
      </c>
      <c r="E58" s="135"/>
      <c r="F58" s="135"/>
      <c r="G58" s="135">
        <f>'将来負担比率（分子）の構造'!J$49</f>
        <v>14075</v>
      </c>
      <c r="H58" s="135"/>
      <c r="I58" s="135"/>
      <c r="J58" s="135">
        <f>'将来負担比率（分子）の構造'!K$49</f>
        <v>14156</v>
      </c>
      <c r="K58" s="135"/>
      <c r="L58" s="135"/>
      <c r="M58" s="135">
        <f>'将来負担比率（分子）の構造'!L$49</f>
        <v>13795</v>
      </c>
      <c r="N58" s="135"/>
      <c r="O58" s="135"/>
      <c r="P58" s="135">
        <f>'将来負担比率（分子）の構造'!M$49</f>
        <v>14811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956</v>
      </c>
      <c r="C61" s="135"/>
      <c r="D61" s="135"/>
      <c r="E61" s="135">
        <f>'将来負担比率（分子）の構造'!J$46</f>
        <v>595</v>
      </c>
      <c r="F61" s="135"/>
      <c r="G61" s="135"/>
      <c r="H61" s="135">
        <f>'将来負担比率（分子）の構造'!K$46</f>
        <v>3</v>
      </c>
      <c r="I61" s="135"/>
      <c r="J61" s="135"/>
      <c r="K61" s="135">
        <f>'将来負担比率（分子）の構造'!L$46</f>
        <v>1</v>
      </c>
      <c r="L61" s="135"/>
      <c r="M61" s="135"/>
      <c r="N61" s="135">
        <f>'将来負担比率（分子）の構造'!M$46</f>
        <v>2</v>
      </c>
      <c r="O61" s="135"/>
      <c r="P61" s="135"/>
    </row>
    <row r="62" spans="1:16" x14ac:dyDescent="0.15">
      <c r="A62" s="135" t="s">
        <v>28</v>
      </c>
      <c r="B62" s="135">
        <f>'将来負担比率（分子）の構造'!I$45</f>
        <v>6611</v>
      </c>
      <c r="C62" s="135"/>
      <c r="D62" s="135"/>
      <c r="E62" s="135">
        <f>'将来負担比率（分子）の構造'!J$45</f>
        <v>6210</v>
      </c>
      <c r="F62" s="135"/>
      <c r="G62" s="135"/>
      <c r="H62" s="135">
        <f>'将来負担比率（分子）の構造'!K$45</f>
        <v>6163</v>
      </c>
      <c r="I62" s="135"/>
      <c r="J62" s="135"/>
      <c r="K62" s="135">
        <f>'将来負担比率（分子）の構造'!L$45</f>
        <v>5641</v>
      </c>
      <c r="L62" s="135"/>
      <c r="M62" s="135"/>
      <c r="N62" s="135">
        <f>'将来負担比率（分子）の構造'!M$45</f>
        <v>5280</v>
      </c>
      <c r="O62" s="135"/>
      <c r="P62" s="135"/>
    </row>
    <row r="63" spans="1:16" x14ac:dyDescent="0.15">
      <c r="A63" s="135" t="s">
        <v>27</v>
      </c>
      <c r="B63" s="135">
        <f>'将来負担比率（分子）の構造'!I$44</f>
        <v>216</v>
      </c>
      <c r="C63" s="135"/>
      <c r="D63" s="135"/>
      <c r="E63" s="135">
        <f>'将来負担比率（分子）の構造'!J$44</f>
        <v>227</v>
      </c>
      <c r="F63" s="135"/>
      <c r="G63" s="135"/>
      <c r="H63" s="135">
        <f>'将来負担比率（分子）の構造'!K$44</f>
        <v>328</v>
      </c>
      <c r="I63" s="135"/>
      <c r="J63" s="135"/>
      <c r="K63" s="135">
        <f>'将来負担比率（分子）の構造'!L$44</f>
        <v>324</v>
      </c>
      <c r="L63" s="135"/>
      <c r="M63" s="135"/>
      <c r="N63" s="135">
        <f>'将来負担比率（分子）の構造'!M$44</f>
        <v>319</v>
      </c>
      <c r="O63" s="135"/>
      <c r="P63" s="135"/>
    </row>
    <row r="64" spans="1:16" x14ac:dyDescent="0.15">
      <c r="A64" s="135" t="s">
        <v>26</v>
      </c>
      <c r="B64" s="135">
        <f>'将来負担比率（分子）の構造'!I$43</f>
        <v>13760</v>
      </c>
      <c r="C64" s="135"/>
      <c r="D64" s="135"/>
      <c r="E64" s="135">
        <f>'将来負担比率（分子）の構造'!J$43</f>
        <v>13262</v>
      </c>
      <c r="F64" s="135"/>
      <c r="G64" s="135"/>
      <c r="H64" s="135">
        <f>'将来負担比率（分子）の構造'!K$43</f>
        <v>12694</v>
      </c>
      <c r="I64" s="135"/>
      <c r="J64" s="135"/>
      <c r="K64" s="135">
        <f>'将来負担比率（分子）の構造'!L$43</f>
        <v>12138</v>
      </c>
      <c r="L64" s="135"/>
      <c r="M64" s="135"/>
      <c r="N64" s="135">
        <f>'将来負担比率（分子）の構造'!M$43</f>
        <v>11206</v>
      </c>
      <c r="O64" s="135"/>
      <c r="P64" s="135"/>
    </row>
    <row r="65" spans="1:16" x14ac:dyDescent="0.15">
      <c r="A65" s="135" t="s">
        <v>25</v>
      </c>
      <c r="B65" s="135">
        <f>'将来負担比率（分子）の構造'!I$42</f>
        <v>8</v>
      </c>
      <c r="C65" s="135"/>
      <c r="D65" s="135"/>
      <c r="E65" s="135">
        <f>'将来負担比率（分子）の構造'!J$42</f>
        <v>637</v>
      </c>
      <c r="F65" s="135"/>
      <c r="G65" s="135"/>
      <c r="H65" s="135">
        <f>'将来負担比率（分子）の構造'!K$42</f>
        <v>4</v>
      </c>
      <c r="I65" s="135"/>
      <c r="J65" s="135"/>
      <c r="K65" s="135">
        <f>'将来負担比率（分子）の構造'!L$42</f>
        <v>2</v>
      </c>
      <c r="L65" s="135"/>
      <c r="M65" s="135"/>
      <c r="N65" s="135" t="str">
        <f>'将来負担比率（分子）の構造'!M$42</f>
        <v>-</v>
      </c>
      <c r="O65" s="135"/>
      <c r="P65" s="135"/>
    </row>
    <row r="66" spans="1:16" x14ac:dyDescent="0.15">
      <c r="A66" s="135" t="s">
        <v>24</v>
      </c>
      <c r="B66" s="135">
        <f>'将来負担比率（分子）の構造'!I$41</f>
        <v>41044</v>
      </c>
      <c r="C66" s="135"/>
      <c r="D66" s="135"/>
      <c r="E66" s="135">
        <f>'将来負担比率（分子）の構造'!J$41</f>
        <v>40978</v>
      </c>
      <c r="F66" s="135"/>
      <c r="G66" s="135"/>
      <c r="H66" s="135">
        <f>'将来負担比率（分子）の構造'!K$41</f>
        <v>41420</v>
      </c>
      <c r="I66" s="135"/>
      <c r="J66" s="135"/>
      <c r="K66" s="135">
        <f>'将来負担比率（分子）の構造'!L$41</f>
        <v>39662</v>
      </c>
      <c r="L66" s="135"/>
      <c r="M66" s="135"/>
      <c r="N66" s="135">
        <f>'将来負担比率（分子）の構造'!M$41</f>
        <v>39710</v>
      </c>
      <c r="O66" s="135"/>
      <c r="P66" s="135"/>
    </row>
    <row r="67" spans="1:16" x14ac:dyDescent="0.15">
      <c r="A67" s="135" t="s">
        <v>62</v>
      </c>
      <c r="B67" s="135" t="e">
        <f>NA()</f>
        <v>#N/A</v>
      </c>
      <c r="C67" s="135">
        <f>IF(ISNUMBER('将来負担比率（分子）の構造'!I$52), IF('将来負担比率（分子）の構造'!I$52 &lt; 0, 0, '将来負担比率（分子）の構造'!I$52), NA())</f>
        <v>2897</v>
      </c>
      <c r="D67" s="135" t="e">
        <f>NA()</f>
        <v>#N/A</v>
      </c>
      <c r="E67" s="135" t="e">
        <f>NA()</f>
        <v>#N/A</v>
      </c>
      <c r="F67" s="135">
        <f>IF(ISNUMBER('将来負担比率（分子）の構造'!J$52), IF('将来負担比率（分子）の構造'!J$52 &lt; 0, 0, '将来負担比率（分子）の構造'!J$52), NA())</f>
        <v>2052</v>
      </c>
      <c r="G67" s="135" t="e">
        <f>NA()</f>
        <v>#N/A</v>
      </c>
      <c r="H67" s="135" t="e">
        <f>NA()</f>
        <v>#N/A</v>
      </c>
      <c r="I67" s="135">
        <f>IF(ISNUMBER('将来負担比率（分子）の構造'!K$52), IF('将来負担比率（分子）の構造'!K$52 &lt; 0, 0, '将来負担比率（分子）の構造'!K$52), NA())</f>
        <v>1338</v>
      </c>
      <c r="J67" s="135" t="e">
        <f>NA()</f>
        <v>#N/A</v>
      </c>
      <c r="K67" s="135" t="e">
        <f>NA()</f>
        <v>#N/A</v>
      </c>
      <c r="L67" s="135">
        <f>IF(ISNUMBER('将来負担比率（分子）の構造'!L$52), IF('将来負担比率（分子）の構造'!L$52 &lt; 0, 0, '将来負担比率（分子）の構造'!L$52), NA())</f>
        <v>80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7700573</v>
      </c>
      <c r="S5" s="669"/>
      <c r="T5" s="669"/>
      <c r="U5" s="669"/>
      <c r="V5" s="669"/>
      <c r="W5" s="669"/>
      <c r="X5" s="669"/>
      <c r="Y5" s="716"/>
      <c r="Z5" s="729">
        <v>19.7</v>
      </c>
      <c r="AA5" s="729"/>
      <c r="AB5" s="729"/>
      <c r="AC5" s="729"/>
      <c r="AD5" s="730">
        <v>7262133</v>
      </c>
      <c r="AE5" s="730"/>
      <c r="AF5" s="730"/>
      <c r="AG5" s="730"/>
      <c r="AH5" s="730"/>
      <c r="AI5" s="730"/>
      <c r="AJ5" s="730"/>
      <c r="AK5" s="730"/>
      <c r="AL5" s="717">
        <v>34.799999999999997</v>
      </c>
      <c r="AM5" s="686"/>
      <c r="AN5" s="686"/>
      <c r="AO5" s="718"/>
      <c r="AP5" s="705" t="s">
        <v>204</v>
      </c>
      <c r="AQ5" s="706"/>
      <c r="AR5" s="706"/>
      <c r="AS5" s="706"/>
      <c r="AT5" s="706"/>
      <c r="AU5" s="706"/>
      <c r="AV5" s="706"/>
      <c r="AW5" s="706"/>
      <c r="AX5" s="706"/>
      <c r="AY5" s="706"/>
      <c r="AZ5" s="706"/>
      <c r="BA5" s="706"/>
      <c r="BB5" s="706"/>
      <c r="BC5" s="706"/>
      <c r="BD5" s="706"/>
      <c r="BE5" s="706"/>
      <c r="BF5" s="707"/>
      <c r="BG5" s="618">
        <v>7213010</v>
      </c>
      <c r="BH5" s="619"/>
      <c r="BI5" s="619"/>
      <c r="BJ5" s="619"/>
      <c r="BK5" s="619"/>
      <c r="BL5" s="619"/>
      <c r="BM5" s="619"/>
      <c r="BN5" s="620"/>
      <c r="BO5" s="671">
        <v>93.7</v>
      </c>
      <c r="BP5" s="671"/>
      <c r="BQ5" s="671"/>
      <c r="BR5" s="671"/>
      <c r="BS5" s="672">
        <v>59001</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386062</v>
      </c>
      <c r="S6" s="619"/>
      <c r="T6" s="619"/>
      <c r="U6" s="619"/>
      <c r="V6" s="619"/>
      <c r="W6" s="619"/>
      <c r="X6" s="619"/>
      <c r="Y6" s="620"/>
      <c r="Z6" s="671">
        <v>1</v>
      </c>
      <c r="AA6" s="671"/>
      <c r="AB6" s="671"/>
      <c r="AC6" s="671"/>
      <c r="AD6" s="672">
        <v>386062</v>
      </c>
      <c r="AE6" s="672"/>
      <c r="AF6" s="672"/>
      <c r="AG6" s="672"/>
      <c r="AH6" s="672"/>
      <c r="AI6" s="672"/>
      <c r="AJ6" s="672"/>
      <c r="AK6" s="672"/>
      <c r="AL6" s="641">
        <v>1.9</v>
      </c>
      <c r="AM6" s="673"/>
      <c r="AN6" s="673"/>
      <c r="AO6" s="674"/>
      <c r="AP6" s="615" t="s">
        <v>209</v>
      </c>
      <c r="AQ6" s="616"/>
      <c r="AR6" s="616"/>
      <c r="AS6" s="616"/>
      <c r="AT6" s="616"/>
      <c r="AU6" s="616"/>
      <c r="AV6" s="616"/>
      <c r="AW6" s="616"/>
      <c r="AX6" s="616"/>
      <c r="AY6" s="616"/>
      <c r="AZ6" s="616"/>
      <c r="BA6" s="616"/>
      <c r="BB6" s="616"/>
      <c r="BC6" s="616"/>
      <c r="BD6" s="616"/>
      <c r="BE6" s="616"/>
      <c r="BF6" s="617"/>
      <c r="BG6" s="618">
        <v>7213010</v>
      </c>
      <c r="BH6" s="619"/>
      <c r="BI6" s="619"/>
      <c r="BJ6" s="619"/>
      <c r="BK6" s="619"/>
      <c r="BL6" s="619"/>
      <c r="BM6" s="619"/>
      <c r="BN6" s="620"/>
      <c r="BO6" s="671">
        <v>93.7</v>
      </c>
      <c r="BP6" s="671"/>
      <c r="BQ6" s="671"/>
      <c r="BR6" s="671"/>
      <c r="BS6" s="672">
        <v>59001</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282684</v>
      </c>
      <c r="CS6" s="619"/>
      <c r="CT6" s="619"/>
      <c r="CU6" s="619"/>
      <c r="CV6" s="619"/>
      <c r="CW6" s="619"/>
      <c r="CX6" s="619"/>
      <c r="CY6" s="620"/>
      <c r="CZ6" s="671">
        <v>0.7</v>
      </c>
      <c r="DA6" s="671"/>
      <c r="DB6" s="671"/>
      <c r="DC6" s="671"/>
      <c r="DD6" s="624" t="s">
        <v>211</v>
      </c>
      <c r="DE6" s="619"/>
      <c r="DF6" s="619"/>
      <c r="DG6" s="619"/>
      <c r="DH6" s="619"/>
      <c r="DI6" s="619"/>
      <c r="DJ6" s="619"/>
      <c r="DK6" s="619"/>
      <c r="DL6" s="619"/>
      <c r="DM6" s="619"/>
      <c r="DN6" s="619"/>
      <c r="DO6" s="619"/>
      <c r="DP6" s="620"/>
      <c r="DQ6" s="624">
        <v>282664</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9784</v>
      </c>
      <c r="S7" s="619"/>
      <c r="T7" s="619"/>
      <c r="U7" s="619"/>
      <c r="V7" s="619"/>
      <c r="W7" s="619"/>
      <c r="X7" s="619"/>
      <c r="Y7" s="620"/>
      <c r="Z7" s="671">
        <v>0</v>
      </c>
      <c r="AA7" s="671"/>
      <c r="AB7" s="671"/>
      <c r="AC7" s="671"/>
      <c r="AD7" s="672">
        <v>9784</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2803298</v>
      </c>
      <c r="BH7" s="619"/>
      <c r="BI7" s="619"/>
      <c r="BJ7" s="619"/>
      <c r="BK7" s="619"/>
      <c r="BL7" s="619"/>
      <c r="BM7" s="619"/>
      <c r="BN7" s="620"/>
      <c r="BO7" s="671">
        <v>36.4</v>
      </c>
      <c r="BP7" s="671"/>
      <c r="BQ7" s="671"/>
      <c r="BR7" s="671"/>
      <c r="BS7" s="672">
        <v>59001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4967138</v>
      </c>
      <c r="CS7" s="619"/>
      <c r="CT7" s="619"/>
      <c r="CU7" s="619"/>
      <c r="CV7" s="619"/>
      <c r="CW7" s="619"/>
      <c r="CX7" s="619"/>
      <c r="CY7" s="620"/>
      <c r="CZ7" s="671">
        <v>13.2</v>
      </c>
      <c r="DA7" s="671"/>
      <c r="DB7" s="671"/>
      <c r="DC7" s="671"/>
      <c r="DD7" s="624">
        <v>451312</v>
      </c>
      <c r="DE7" s="619"/>
      <c r="DF7" s="619"/>
      <c r="DG7" s="619"/>
      <c r="DH7" s="619"/>
      <c r="DI7" s="619"/>
      <c r="DJ7" s="619"/>
      <c r="DK7" s="619"/>
      <c r="DL7" s="619"/>
      <c r="DM7" s="619"/>
      <c r="DN7" s="619"/>
      <c r="DO7" s="619"/>
      <c r="DP7" s="620"/>
      <c r="DQ7" s="624">
        <v>3638060</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21528</v>
      </c>
      <c r="S8" s="619"/>
      <c r="T8" s="619"/>
      <c r="U8" s="619"/>
      <c r="V8" s="619"/>
      <c r="W8" s="619"/>
      <c r="X8" s="619"/>
      <c r="Y8" s="620"/>
      <c r="Z8" s="671">
        <v>0.1</v>
      </c>
      <c r="AA8" s="671"/>
      <c r="AB8" s="671"/>
      <c r="AC8" s="671"/>
      <c r="AD8" s="672">
        <v>21528</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108518</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12277912</v>
      </c>
      <c r="CS8" s="619"/>
      <c r="CT8" s="619"/>
      <c r="CU8" s="619"/>
      <c r="CV8" s="619"/>
      <c r="CW8" s="619"/>
      <c r="CX8" s="619"/>
      <c r="CY8" s="620"/>
      <c r="CZ8" s="671">
        <v>32.6</v>
      </c>
      <c r="DA8" s="671"/>
      <c r="DB8" s="671"/>
      <c r="DC8" s="671"/>
      <c r="DD8" s="624">
        <v>102994</v>
      </c>
      <c r="DE8" s="619"/>
      <c r="DF8" s="619"/>
      <c r="DG8" s="619"/>
      <c r="DH8" s="619"/>
      <c r="DI8" s="619"/>
      <c r="DJ8" s="619"/>
      <c r="DK8" s="619"/>
      <c r="DL8" s="619"/>
      <c r="DM8" s="619"/>
      <c r="DN8" s="619"/>
      <c r="DO8" s="619"/>
      <c r="DP8" s="620"/>
      <c r="DQ8" s="624">
        <v>6240627</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20443</v>
      </c>
      <c r="S9" s="619"/>
      <c r="T9" s="619"/>
      <c r="U9" s="619"/>
      <c r="V9" s="619"/>
      <c r="W9" s="619"/>
      <c r="X9" s="619"/>
      <c r="Y9" s="620"/>
      <c r="Z9" s="671">
        <v>0.1</v>
      </c>
      <c r="AA9" s="671"/>
      <c r="AB9" s="671"/>
      <c r="AC9" s="671"/>
      <c r="AD9" s="672">
        <v>20443</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2166570</v>
      </c>
      <c r="BH9" s="619"/>
      <c r="BI9" s="619"/>
      <c r="BJ9" s="619"/>
      <c r="BK9" s="619"/>
      <c r="BL9" s="619"/>
      <c r="BM9" s="619"/>
      <c r="BN9" s="620"/>
      <c r="BO9" s="671">
        <v>28.1</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2817162</v>
      </c>
      <c r="CS9" s="619"/>
      <c r="CT9" s="619"/>
      <c r="CU9" s="619"/>
      <c r="CV9" s="619"/>
      <c r="CW9" s="619"/>
      <c r="CX9" s="619"/>
      <c r="CY9" s="620"/>
      <c r="CZ9" s="671">
        <v>7.5</v>
      </c>
      <c r="DA9" s="671"/>
      <c r="DB9" s="671"/>
      <c r="DC9" s="671"/>
      <c r="DD9" s="624">
        <v>300653</v>
      </c>
      <c r="DE9" s="619"/>
      <c r="DF9" s="619"/>
      <c r="DG9" s="619"/>
      <c r="DH9" s="619"/>
      <c r="DI9" s="619"/>
      <c r="DJ9" s="619"/>
      <c r="DK9" s="619"/>
      <c r="DL9" s="619"/>
      <c r="DM9" s="619"/>
      <c r="DN9" s="619"/>
      <c r="DO9" s="619"/>
      <c r="DP9" s="620"/>
      <c r="DQ9" s="624">
        <v>2185956</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1361477</v>
      </c>
      <c r="S10" s="619"/>
      <c r="T10" s="619"/>
      <c r="U10" s="619"/>
      <c r="V10" s="619"/>
      <c r="W10" s="619"/>
      <c r="X10" s="619"/>
      <c r="Y10" s="620"/>
      <c r="Z10" s="671">
        <v>3.5</v>
      </c>
      <c r="AA10" s="671"/>
      <c r="AB10" s="671"/>
      <c r="AC10" s="671"/>
      <c r="AD10" s="672">
        <v>1361477</v>
      </c>
      <c r="AE10" s="672"/>
      <c r="AF10" s="672"/>
      <c r="AG10" s="672"/>
      <c r="AH10" s="672"/>
      <c r="AI10" s="672"/>
      <c r="AJ10" s="672"/>
      <c r="AK10" s="672"/>
      <c r="AL10" s="641">
        <v>6.5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184119</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91511</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23721</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28205</v>
      </c>
      <c r="S11" s="619"/>
      <c r="T11" s="619"/>
      <c r="U11" s="619"/>
      <c r="V11" s="619"/>
      <c r="W11" s="619"/>
      <c r="X11" s="619"/>
      <c r="Y11" s="620"/>
      <c r="Z11" s="671">
        <v>0.1</v>
      </c>
      <c r="AA11" s="671"/>
      <c r="AB11" s="671"/>
      <c r="AC11" s="671"/>
      <c r="AD11" s="672">
        <v>28205</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344091</v>
      </c>
      <c r="BH11" s="619"/>
      <c r="BI11" s="619"/>
      <c r="BJ11" s="619"/>
      <c r="BK11" s="619"/>
      <c r="BL11" s="619"/>
      <c r="BM11" s="619"/>
      <c r="BN11" s="620"/>
      <c r="BO11" s="671">
        <v>4.5</v>
      </c>
      <c r="BP11" s="671"/>
      <c r="BQ11" s="671"/>
      <c r="BR11" s="671"/>
      <c r="BS11" s="624">
        <v>59001</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1596126</v>
      </c>
      <c r="CS11" s="619"/>
      <c r="CT11" s="619"/>
      <c r="CU11" s="619"/>
      <c r="CV11" s="619"/>
      <c r="CW11" s="619"/>
      <c r="CX11" s="619"/>
      <c r="CY11" s="620"/>
      <c r="CZ11" s="671">
        <v>4.2</v>
      </c>
      <c r="DA11" s="671"/>
      <c r="DB11" s="671"/>
      <c r="DC11" s="671"/>
      <c r="DD11" s="624">
        <v>558133</v>
      </c>
      <c r="DE11" s="619"/>
      <c r="DF11" s="619"/>
      <c r="DG11" s="619"/>
      <c r="DH11" s="619"/>
      <c r="DI11" s="619"/>
      <c r="DJ11" s="619"/>
      <c r="DK11" s="619"/>
      <c r="DL11" s="619"/>
      <c r="DM11" s="619"/>
      <c r="DN11" s="619"/>
      <c r="DO11" s="619"/>
      <c r="DP11" s="620"/>
      <c r="DQ11" s="624">
        <v>1131079</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3712512</v>
      </c>
      <c r="BH12" s="619"/>
      <c r="BI12" s="619"/>
      <c r="BJ12" s="619"/>
      <c r="BK12" s="619"/>
      <c r="BL12" s="619"/>
      <c r="BM12" s="619"/>
      <c r="BN12" s="620"/>
      <c r="BO12" s="671">
        <v>48.2</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1358321</v>
      </c>
      <c r="CS12" s="619"/>
      <c r="CT12" s="619"/>
      <c r="CU12" s="619"/>
      <c r="CV12" s="619"/>
      <c r="CW12" s="619"/>
      <c r="CX12" s="619"/>
      <c r="CY12" s="620"/>
      <c r="CZ12" s="671">
        <v>3.6</v>
      </c>
      <c r="DA12" s="671"/>
      <c r="DB12" s="671"/>
      <c r="DC12" s="671"/>
      <c r="DD12" s="624">
        <v>144589</v>
      </c>
      <c r="DE12" s="619"/>
      <c r="DF12" s="619"/>
      <c r="DG12" s="619"/>
      <c r="DH12" s="619"/>
      <c r="DI12" s="619"/>
      <c r="DJ12" s="619"/>
      <c r="DK12" s="619"/>
      <c r="DL12" s="619"/>
      <c r="DM12" s="619"/>
      <c r="DN12" s="619"/>
      <c r="DO12" s="619"/>
      <c r="DP12" s="620"/>
      <c r="DQ12" s="624">
        <v>684255</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51592</v>
      </c>
      <c r="S13" s="619"/>
      <c r="T13" s="619"/>
      <c r="U13" s="619"/>
      <c r="V13" s="619"/>
      <c r="W13" s="619"/>
      <c r="X13" s="619"/>
      <c r="Y13" s="620"/>
      <c r="Z13" s="671">
        <v>0.1</v>
      </c>
      <c r="AA13" s="671"/>
      <c r="AB13" s="671"/>
      <c r="AC13" s="671"/>
      <c r="AD13" s="672">
        <v>51592</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3649252</v>
      </c>
      <c r="BH13" s="619"/>
      <c r="BI13" s="619"/>
      <c r="BJ13" s="619"/>
      <c r="BK13" s="619"/>
      <c r="BL13" s="619"/>
      <c r="BM13" s="619"/>
      <c r="BN13" s="620"/>
      <c r="BO13" s="671">
        <v>47.4</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4028291</v>
      </c>
      <c r="CS13" s="619"/>
      <c r="CT13" s="619"/>
      <c r="CU13" s="619"/>
      <c r="CV13" s="619"/>
      <c r="CW13" s="619"/>
      <c r="CX13" s="619"/>
      <c r="CY13" s="620"/>
      <c r="CZ13" s="671">
        <v>10.7</v>
      </c>
      <c r="DA13" s="671"/>
      <c r="DB13" s="671"/>
      <c r="DC13" s="671"/>
      <c r="DD13" s="624">
        <v>2381219</v>
      </c>
      <c r="DE13" s="619"/>
      <c r="DF13" s="619"/>
      <c r="DG13" s="619"/>
      <c r="DH13" s="619"/>
      <c r="DI13" s="619"/>
      <c r="DJ13" s="619"/>
      <c r="DK13" s="619"/>
      <c r="DL13" s="619"/>
      <c r="DM13" s="619"/>
      <c r="DN13" s="619"/>
      <c r="DO13" s="619"/>
      <c r="DP13" s="620"/>
      <c r="DQ13" s="624">
        <v>1753230</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183458</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1536990</v>
      </c>
      <c r="CS14" s="619"/>
      <c r="CT14" s="619"/>
      <c r="CU14" s="619"/>
      <c r="CV14" s="619"/>
      <c r="CW14" s="619"/>
      <c r="CX14" s="619"/>
      <c r="CY14" s="620"/>
      <c r="CZ14" s="671">
        <v>4.0999999999999996</v>
      </c>
      <c r="DA14" s="671"/>
      <c r="DB14" s="671"/>
      <c r="DC14" s="671"/>
      <c r="DD14" s="624">
        <v>56448</v>
      </c>
      <c r="DE14" s="619"/>
      <c r="DF14" s="619"/>
      <c r="DG14" s="619"/>
      <c r="DH14" s="619"/>
      <c r="DI14" s="619"/>
      <c r="DJ14" s="619"/>
      <c r="DK14" s="619"/>
      <c r="DL14" s="619"/>
      <c r="DM14" s="619"/>
      <c r="DN14" s="619"/>
      <c r="DO14" s="619"/>
      <c r="DP14" s="620"/>
      <c r="DQ14" s="624">
        <v>748137</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22078</v>
      </c>
      <c r="S15" s="619"/>
      <c r="T15" s="619"/>
      <c r="U15" s="619"/>
      <c r="V15" s="619"/>
      <c r="W15" s="619"/>
      <c r="X15" s="619"/>
      <c r="Y15" s="620"/>
      <c r="Z15" s="671">
        <v>0.1</v>
      </c>
      <c r="AA15" s="671"/>
      <c r="AB15" s="671"/>
      <c r="AC15" s="671"/>
      <c r="AD15" s="672">
        <v>22078</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513742</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3833402</v>
      </c>
      <c r="CS15" s="619"/>
      <c r="CT15" s="619"/>
      <c r="CU15" s="619"/>
      <c r="CV15" s="619"/>
      <c r="CW15" s="619"/>
      <c r="CX15" s="619"/>
      <c r="CY15" s="620"/>
      <c r="CZ15" s="671">
        <v>10.199999999999999</v>
      </c>
      <c r="DA15" s="671"/>
      <c r="DB15" s="671"/>
      <c r="DC15" s="671"/>
      <c r="DD15" s="624">
        <v>1567042</v>
      </c>
      <c r="DE15" s="619"/>
      <c r="DF15" s="619"/>
      <c r="DG15" s="619"/>
      <c r="DH15" s="619"/>
      <c r="DI15" s="619"/>
      <c r="DJ15" s="619"/>
      <c r="DK15" s="619"/>
      <c r="DL15" s="619"/>
      <c r="DM15" s="619"/>
      <c r="DN15" s="619"/>
      <c r="DO15" s="619"/>
      <c r="DP15" s="620"/>
      <c r="DQ15" s="624">
        <v>2218925</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12892417</v>
      </c>
      <c r="S16" s="619"/>
      <c r="T16" s="619"/>
      <c r="U16" s="619"/>
      <c r="V16" s="619"/>
      <c r="W16" s="619"/>
      <c r="X16" s="619"/>
      <c r="Y16" s="620"/>
      <c r="Z16" s="671">
        <v>32.9</v>
      </c>
      <c r="AA16" s="671"/>
      <c r="AB16" s="671"/>
      <c r="AC16" s="671"/>
      <c r="AD16" s="672">
        <v>11651844</v>
      </c>
      <c r="AE16" s="672"/>
      <c r="AF16" s="672"/>
      <c r="AG16" s="672"/>
      <c r="AH16" s="672"/>
      <c r="AI16" s="672"/>
      <c r="AJ16" s="672"/>
      <c r="AK16" s="672"/>
      <c r="AL16" s="641">
        <v>55.9</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108013</v>
      </c>
      <c r="CS16" s="619"/>
      <c r="CT16" s="619"/>
      <c r="CU16" s="619"/>
      <c r="CV16" s="619"/>
      <c r="CW16" s="619"/>
      <c r="CX16" s="619"/>
      <c r="CY16" s="620"/>
      <c r="CZ16" s="671">
        <v>0.3</v>
      </c>
      <c r="DA16" s="671"/>
      <c r="DB16" s="671"/>
      <c r="DC16" s="671"/>
      <c r="DD16" s="624" t="s">
        <v>109</v>
      </c>
      <c r="DE16" s="619"/>
      <c r="DF16" s="619"/>
      <c r="DG16" s="619"/>
      <c r="DH16" s="619"/>
      <c r="DI16" s="619"/>
      <c r="DJ16" s="619"/>
      <c r="DK16" s="619"/>
      <c r="DL16" s="619"/>
      <c r="DM16" s="619"/>
      <c r="DN16" s="619"/>
      <c r="DO16" s="619"/>
      <c r="DP16" s="620"/>
      <c r="DQ16" s="624">
        <v>73055</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11651844</v>
      </c>
      <c r="S17" s="619"/>
      <c r="T17" s="619"/>
      <c r="U17" s="619"/>
      <c r="V17" s="619"/>
      <c r="W17" s="619"/>
      <c r="X17" s="619"/>
      <c r="Y17" s="620"/>
      <c r="Z17" s="671">
        <v>29.7</v>
      </c>
      <c r="AA17" s="671"/>
      <c r="AB17" s="671"/>
      <c r="AC17" s="671"/>
      <c r="AD17" s="672">
        <v>11651844</v>
      </c>
      <c r="AE17" s="672"/>
      <c r="AF17" s="672"/>
      <c r="AG17" s="672"/>
      <c r="AH17" s="672"/>
      <c r="AI17" s="672"/>
      <c r="AJ17" s="672"/>
      <c r="AK17" s="672"/>
      <c r="AL17" s="641">
        <v>55.9</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4806306</v>
      </c>
      <c r="CS17" s="619"/>
      <c r="CT17" s="619"/>
      <c r="CU17" s="619"/>
      <c r="CV17" s="619"/>
      <c r="CW17" s="619"/>
      <c r="CX17" s="619"/>
      <c r="CY17" s="620"/>
      <c r="CZ17" s="671">
        <v>12.7</v>
      </c>
      <c r="DA17" s="671"/>
      <c r="DB17" s="671"/>
      <c r="DC17" s="671"/>
      <c r="DD17" s="624" t="s">
        <v>109</v>
      </c>
      <c r="DE17" s="619"/>
      <c r="DF17" s="619"/>
      <c r="DG17" s="619"/>
      <c r="DH17" s="619"/>
      <c r="DI17" s="619"/>
      <c r="DJ17" s="619"/>
      <c r="DK17" s="619"/>
      <c r="DL17" s="619"/>
      <c r="DM17" s="619"/>
      <c r="DN17" s="619"/>
      <c r="DO17" s="619"/>
      <c r="DP17" s="620"/>
      <c r="DQ17" s="624">
        <v>4679883</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1240572</v>
      </c>
      <c r="S18" s="619"/>
      <c r="T18" s="619"/>
      <c r="U18" s="619"/>
      <c r="V18" s="619"/>
      <c r="W18" s="619"/>
      <c r="X18" s="619"/>
      <c r="Y18" s="620"/>
      <c r="Z18" s="671">
        <v>3.2</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487563</v>
      </c>
      <c r="BH19" s="619"/>
      <c r="BI19" s="619"/>
      <c r="BJ19" s="619"/>
      <c r="BK19" s="619"/>
      <c r="BL19" s="619"/>
      <c r="BM19" s="619"/>
      <c r="BN19" s="620"/>
      <c r="BO19" s="671">
        <v>6.3</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22494159</v>
      </c>
      <c r="S20" s="619"/>
      <c r="T20" s="619"/>
      <c r="U20" s="619"/>
      <c r="V20" s="619"/>
      <c r="W20" s="619"/>
      <c r="X20" s="619"/>
      <c r="Y20" s="620"/>
      <c r="Z20" s="671">
        <v>57.4</v>
      </c>
      <c r="AA20" s="671"/>
      <c r="AB20" s="671"/>
      <c r="AC20" s="671"/>
      <c r="AD20" s="672">
        <v>20815146</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487563</v>
      </c>
      <c r="BH20" s="619"/>
      <c r="BI20" s="619"/>
      <c r="BJ20" s="619"/>
      <c r="BK20" s="619"/>
      <c r="BL20" s="619"/>
      <c r="BM20" s="619"/>
      <c r="BN20" s="620"/>
      <c r="BO20" s="671">
        <v>6.3</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37703856</v>
      </c>
      <c r="CS20" s="619"/>
      <c r="CT20" s="619"/>
      <c r="CU20" s="619"/>
      <c r="CV20" s="619"/>
      <c r="CW20" s="619"/>
      <c r="CX20" s="619"/>
      <c r="CY20" s="620"/>
      <c r="CZ20" s="671">
        <v>100</v>
      </c>
      <c r="DA20" s="671"/>
      <c r="DB20" s="671"/>
      <c r="DC20" s="671"/>
      <c r="DD20" s="624">
        <v>5562390</v>
      </c>
      <c r="DE20" s="619"/>
      <c r="DF20" s="619"/>
      <c r="DG20" s="619"/>
      <c r="DH20" s="619"/>
      <c r="DI20" s="619"/>
      <c r="DJ20" s="619"/>
      <c r="DK20" s="619"/>
      <c r="DL20" s="619"/>
      <c r="DM20" s="619"/>
      <c r="DN20" s="619"/>
      <c r="DO20" s="619"/>
      <c r="DP20" s="620"/>
      <c r="DQ20" s="624">
        <v>23659592</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12686</v>
      </c>
      <c r="S21" s="619"/>
      <c r="T21" s="619"/>
      <c r="U21" s="619"/>
      <c r="V21" s="619"/>
      <c r="W21" s="619"/>
      <c r="X21" s="619"/>
      <c r="Y21" s="620"/>
      <c r="Z21" s="671">
        <v>0</v>
      </c>
      <c r="AA21" s="671"/>
      <c r="AB21" s="671"/>
      <c r="AC21" s="671"/>
      <c r="AD21" s="672">
        <v>12686</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49123</v>
      </c>
      <c r="BH21" s="619"/>
      <c r="BI21" s="619"/>
      <c r="BJ21" s="619"/>
      <c r="BK21" s="619"/>
      <c r="BL21" s="619"/>
      <c r="BM21" s="619"/>
      <c r="BN21" s="620"/>
      <c r="BO21" s="671">
        <v>0.6</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225853</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830414</v>
      </c>
      <c r="S23" s="619"/>
      <c r="T23" s="619"/>
      <c r="U23" s="619"/>
      <c r="V23" s="619"/>
      <c r="W23" s="619"/>
      <c r="X23" s="619"/>
      <c r="Y23" s="620"/>
      <c r="Z23" s="671">
        <v>2.1</v>
      </c>
      <c r="AA23" s="671"/>
      <c r="AB23" s="671"/>
      <c r="AC23" s="671"/>
      <c r="AD23" s="672">
        <v>17632</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438440</v>
      </c>
      <c r="BH23" s="619"/>
      <c r="BI23" s="619"/>
      <c r="BJ23" s="619"/>
      <c r="BK23" s="619"/>
      <c r="BL23" s="619"/>
      <c r="BM23" s="619"/>
      <c r="BN23" s="620"/>
      <c r="BO23" s="671">
        <v>5.7</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286491</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17927518</v>
      </c>
      <c r="CS24" s="669"/>
      <c r="CT24" s="669"/>
      <c r="CU24" s="669"/>
      <c r="CV24" s="669"/>
      <c r="CW24" s="669"/>
      <c r="CX24" s="669"/>
      <c r="CY24" s="716"/>
      <c r="CZ24" s="720">
        <v>47.5</v>
      </c>
      <c r="DA24" s="721"/>
      <c r="DB24" s="721"/>
      <c r="DC24" s="722"/>
      <c r="DD24" s="715">
        <v>12215651</v>
      </c>
      <c r="DE24" s="669"/>
      <c r="DF24" s="669"/>
      <c r="DG24" s="669"/>
      <c r="DH24" s="669"/>
      <c r="DI24" s="669"/>
      <c r="DJ24" s="669"/>
      <c r="DK24" s="716"/>
      <c r="DL24" s="715">
        <v>12116269</v>
      </c>
      <c r="DM24" s="669"/>
      <c r="DN24" s="669"/>
      <c r="DO24" s="669"/>
      <c r="DP24" s="669"/>
      <c r="DQ24" s="669"/>
      <c r="DR24" s="669"/>
      <c r="DS24" s="669"/>
      <c r="DT24" s="669"/>
      <c r="DU24" s="669"/>
      <c r="DV24" s="716"/>
      <c r="DW24" s="717">
        <v>54.7</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5289789</v>
      </c>
      <c r="S25" s="619"/>
      <c r="T25" s="619"/>
      <c r="U25" s="619"/>
      <c r="V25" s="619"/>
      <c r="W25" s="619"/>
      <c r="X25" s="619"/>
      <c r="Y25" s="620"/>
      <c r="Z25" s="671">
        <v>13.5</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5552104</v>
      </c>
      <c r="CS25" s="637"/>
      <c r="CT25" s="637"/>
      <c r="CU25" s="637"/>
      <c r="CV25" s="637"/>
      <c r="CW25" s="637"/>
      <c r="CX25" s="637"/>
      <c r="CY25" s="638"/>
      <c r="CZ25" s="621">
        <v>14.7</v>
      </c>
      <c r="DA25" s="639"/>
      <c r="DB25" s="639"/>
      <c r="DC25" s="640"/>
      <c r="DD25" s="624">
        <v>5153313</v>
      </c>
      <c r="DE25" s="637"/>
      <c r="DF25" s="637"/>
      <c r="DG25" s="637"/>
      <c r="DH25" s="637"/>
      <c r="DI25" s="637"/>
      <c r="DJ25" s="637"/>
      <c r="DK25" s="638"/>
      <c r="DL25" s="624">
        <v>5071122</v>
      </c>
      <c r="DM25" s="637"/>
      <c r="DN25" s="637"/>
      <c r="DO25" s="637"/>
      <c r="DP25" s="637"/>
      <c r="DQ25" s="637"/>
      <c r="DR25" s="637"/>
      <c r="DS25" s="637"/>
      <c r="DT25" s="637"/>
      <c r="DU25" s="637"/>
      <c r="DV25" s="638"/>
      <c r="DW25" s="641">
        <v>22.9</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3688471</v>
      </c>
      <c r="CS26" s="619"/>
      <c r="CT26" s="619"/>
      <c r="CU26" s="619"/>
      <c r="CV26" s="619"/>
      <c r="CW26" s="619"/>
      <c r="CX26" s="619"/>
      <c r="CY26" s="620"/>
      <c r="CZ26" s="621">
        <v>9.8000000000000007</v>
      </c>
      <c r="DA26" s="639"/>
      <c r="DB26" s="639"/>
      <c r="DC26" s="640"/>
      <c r="DD26" s="624">
        <v>3361103</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2942848</v>
      </c>
      <c r="S27" s="619"/>
      <c r="T27" s="619"/>
      <c r="U27" s="619"/>
      <c r="V27" s="619"/>
      <c r="W27" s="619"/>
      <c r="X27" s="619"/>
      <c r="Y27" s="620"/>
      <c r="Z27" s="671">
        <v>7.5</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7700573</v>
      </c>
      <c r="BH27" s="619"/>
      <c r="BI27" s="619"/>
      <c r="BJ27" s="619"/>
      <c r="BK27" s="619"/>
      <c r="BL27" s="619"/>
      <c r="BM27" s="619"/>
      <c r="BN27" s="620"/>
      <c r="BO27" s="671">
        <v>100</v>
      </c>
      <c r="BP27" s="671"/>
      <c r="BQ27" s="671"/>
      <c r="BR27" s="671"/>
      <c r="BS27" s="624">
        <v>59001</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7569108</v>
      </c>
      <c r="CS27" s="637"/>
      <c r="CT27" s="637"/>
      <c r="CU27" s="637"/>
      <c r="CV27" s="637"/>
      <c r="CW27" s="637"/>
      <c r="CX27" s="637"/>
      <c r="CY27" s="638"/>
      <c r="CZ27" s="621">
        <v>20.100000000000001</v>
      </c>
      <c r="DA27" s="639"/>
      <c r="DB27" s="639"/>
      <c r="DC27" s="640"/>
      <c r="DD27" s="624">
        <v>2382455</v>
      </c>
      <c r="DE27" s="637"/>
      <c r="DF27" s="637"/>
      <c r="DG27" s="637"/>
      <c r="DH27" s="637"/>
      <c r="DI27" s="637"/>
      <c r="DJ27" s="637"/>
      <c r="DK27" s="638"/>
      <c r="DL27" s="624">
        <v>2379950</v>
      </c>
      <c r="DM27" s="637"/>
      <c r="DN27" s="637"/>
      <c r="DO27" s="637"/>
      <c r="DP27" s="637"/>
      <c r="DQ27" s="637"/>
      <c r="DR27" s="637"/>
      <c r="DS27" s="637"/>
      <c r="DT27" s="637"/>
      <c r="DU27" s="637"/>
      <c r="DV27" s="638"/>
      <c r="DW27" s="641">
        <v>10.8</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107919</v>
      </c>
      <c r="S28" s="619"/>
      <c r="T28" s="619"/>
      <c r="U28" s="619"/>
      <c r="V28" s="619"/>
      <c r="W28" s="619"/>
      <c r="X28" s="619"/>
      <c r="Y28" s="620"/>
      <c r="Z28" s="671">
        <v>0.3</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4806306</v>
      </c>
      <c r="CS28" s="619"/>
      <c r="CT28" s="619"/>
      <c r="CU28" s="619"/>
      <c r="CV28" s="619"/>
      <c r="CW28" s="619"/>
      <c r="CX28" s="619"/>
      <c r="CY28" s="620"/>
      <c r="CZ28" s="621">
        <v>12.7</v>
      </c>
      <c r="DA28" s="639"/>
      <c r="DB28" s="639"/>
      <c r="DC28" s="640"/>
      <c r="DD28" s="624">
        <v>4679883</v>
      </c>
      <c r="DE28" s="619"/>
      <c r="DF28" s="619"/>
      <c r="DG28" s="619"/>
      <c r="DH28" s="619"/>
      <c r="DI28" s="619"/>
      <c r="DJ28" s="619"/>
      <c r="DK28" s="620"/>
      <c r="DL28" s="624">
        <v>4665197</v>
      </c>
      <c r="DM28" s="619"/>
      <c r="DN28" s="619"/>
      <c r="DO28" s="619"/>
      <c r="DP28" s="619"/>
      <c r="DQ28" s="619"/>
      <c r="DR28" s="619"/>
      <c r="DS28" s="619"/>
      <c r="DT28" s="619"/>
      <c r="DU28" s="619"/>
      <c r="DV28" s="620"/>
      <c r="DW28" s="641">
        <v>21.1</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80985</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4805502</v>
      </c>
      <c r="CS29" s="637"/>
      <c r="CT29" s="637"/>
      <c r="CU29" s="637"/>
      <c r="CV29" s="637"/>
      <c r="CW29" s="637"/>
      <c r="CX29" s="637"/>
      <c r="CY29" s="638"/>
      <c r="CZ29" s="621">
        <v>12.7</v>
      </c>
      <c r="DA29" s="639"/>
      <c r="DB29" s="639"/>
      <c r="DC29" s="640"/>
      <c r="DD29" s="624">
        <v>4679079</v>
      </c>
      <c r="DE29" s="637"/>
      <c r="DF29" s="637"/>
      <c r="DG29" s="637"/>
      <c r="DH29" s="637"/>
      <c r="DI29" s="637"/>
      <c r="DJ29" s="637"/>
      <c r="DK29" s="638"/>
      <c r="DL29" s="624">
        <v>4664393</v>
      </c>
      <c r="DM29" s="637"/>
      <c r="DN29" s="637"/>
      <c r="DO29" s="637"/>
      <c r="DP29" s="637"/>
      <c r="DQ29" s="637"/>
      <c r="DR29" s="637"/>
      <c r="DS29" s="637"/>
      <c r="DT29" s="637"/>
      <c r="DU29" s="637"/>
      <c r="DV29" s="638"/>
      <c r="DW29" s="641">
        <v>21.1</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465320</v>
      </c>
      <c r="S30" s="619"/>
      <c r="T30" s="619"/>
      <c r="U30" s="619"/>
      <c r="V30" s="619"/>
      <c r="W30" s="619"/>
      <c r="X30" s="619"/>
      <c r="Y30" s="620"/>
      <c r="Z30" s="671">
        <v>1.2</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98.6</v>
      </c>
      <c r="BH30" s="685"/>
      <c r="BI30" s="685"/>
      <c r="BJ30" s="685"/>
      <c r="BK30" s="685"/>
      <c r="BL30" s="685"/>
      <c r="BM30" s="686">
        <v>93.7</v>
      </c>
      <c r="BN30" s="685"/>
      <c r="BO30" s="685"/>
      <c r="BP30" s="685"/>
      <c r="BQ30" s="687"/>
      <c r="BR30" s="684">
        <v>98.3</v>
      </c>
      <c r="BS30" s="685"/>
      <c r="BT30" s="685"/>
      <c r="BU30" s="685"/>
      <c r="BV30" s="685"/>
      <c r="BW30" s="685"/>
      <c r="BX30" s="686">
        <v>93.3</v>
      </c>
      <c r="BY30" s="685"/>
      <c r="BZ30" s="685"/>
      <c r="CA30" s="685"/>
      <c r="CB30" s="687"/>
      <c r="CD30" s="690"/>
      <c r="CE30" s="691"/>
      <c r="CF30" s="655" t="s">
        <v>288</v>
      </c>
      <c r="CG30" s="652"/>
      <c r="CH30" s="652"/>
      <c r="CI30" s="652"/>
      <c r="CJ30" s="652"/>
      <c r="CK30" s="652"/>
      <c r="CL30" s="652"/>
      <c r="CM30" s="652"/>
      <c r="CN30" s="652"/>
      <c r="CO30" s="652"/>
      <c r="CP30" s="652"/>
      <c r="CQ30" s="653"/>
      <c r="CR30" s="618">
        <v>4465483</v>
      </c>
      <c r="CS30" s="619"/>
      <c r="CT30" s="619"/>
      <c r="CU30" s="619"/>
      <c r="CV30" s="619"/>
      <c r="CW30" s="619"/>
      <c r="CX30" s="619"/>
      <c r="CY30" s="620"/>
      <c r="CZ30" s="621">
        <v>11.8</v>
      </c>
      <c r="DA30" s="639"/>
      <c r="DB30" s="639"/>
      <c r="DC30" s="640"/>
      <c r="DD30" s="624">
        <v>4361327</v>
      </c>
      <c r="DE30" s="619"/>
      <c r="DF30" s="619"/>
      <c r="DG30" s="619"/>
      <c r="DH30" s="619"/>
      <c r="DI30" s="619"/>
      <c r="DJ30" s="619"/>
      <c r="DK30" s="620"/>
      <c r="DL30" s="624">
        <v>4346641</v>
      </c>
      <c r="DM30" s="619"/>
      <c r="DN30" s="619"/>
      <c r="DO30" s="619"/>
      <c r="DP30" s="619"/>
      <c r="DQ30" s="619"/>
      <c r="DR30" s="619"/>
      <c r="DS30" s="619"/>
      <c r="DT30" s="619"/>
      <c r="DU30" s="619"/>
      <c r="DV30" s="620"/>
      <c r="DW30" s="641">
        <v>19.600000000000001</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942891</v>
      </c>
      <c r="S31" s="619"/>
      <c r="T31" s="619"/>
      <c r="U31" s="619"/>
      <c r="V31" s="619"/>
      <c r="W31" s="619"/>
      <c r="X31" s="619"/>
      <c r="Y31" s="620"/>
      <c r="Z31" s="671">
        <v>2.4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98.7</v>
      </c>
      <c r="BH31" s="637"/>
      <c r="BI31" s="637"/>
      <c r="BJ31" s="637"/>
      <c r="BK31" s="637"/>
      <c r="BL31" s="637"/>
      <c r="BM31" s="673">
        <v>94.4</v>
      </c>
      <c r="BN31" s="683"/>
      <c r="BO31" s="683"/>
      <c r="BP31" s="683"/>
      <c r="BQ31" s="647"/>
      <c r="BR31" s="682">
        <v>98.4</v>
      </c>
      <c r="BS31" s="637"/>
      <c r="BT31" s="637"/>
      <c r="BU31" s="637"/>
      <c r="BV31" s="637"/>
      <c r="BW31" s="637"/>
      <c r="BX31" s="673">
        <v>93.6</v>
      </c>
      <c r="BY31" s="683"/>
      <c r="BZ31" s="683"/>
      <c r="CA31" s="683"/>
      <c r="CB31" s="647"/>
      <c r="CD31" s="690"/>
      <c r="CE31" s="691"/>
      <c r="CF31" s="655" t="s">
        <v>292</v>
      </c>
      <c r="CG31" s="652"/>
      <c r="CH31" s="652"/>
      <c r="CI31" s="652"/>
      <c r="CJ31" s="652"/>
      <c r="CK31" s="652"/>
      <c r="CL31" s="652"/>
      <c r="CM31" s="652"/>
      <c r="CN31" s="652"/>
      <c r="CO31" s="652"/>
      <c r="CP31" s="652"/>
      <c r="CQ31" s="653"/>
      <c r="CR31" s="618">
        <v>340019</v>
      </c>
      <c r="CS31" s="637"/>
      <c r="CT31" s="637"/>
      <c r="CU31" s="637"/>
      <c r="CV31" s="637"/>
      <c r="CW31" s="637"/>
      <c r="CX31" s="637"/>
      <c r="CY31" s="638"/>
      <c r="CZ31" s="621">
        <v>0.9</v>
      </c>
      <c r="DA31" s="639"/>
      <c r="DB31" s="639"/>
      <c r="DC31" s="640"/>
      <c r="DD31" s="624">
        <v>317752</v>
      </c>
      <c r="DE31" s="637"/>
      <c r="DF31" s="637"/>
      <c r="DG31" s="637"/>
      <c r="DH31" s="637"/>
      <c r="DI31" s="637"/>
      <c r="DJ31" s="637"/>
      <c r="DK31" s="638"/>
      <c r="DL31" s="624">
        <v>317752</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993004</v>
      </c>
      <c r="S32" s="619"/>
      <c r="T32" s="619"/>
      <c r="U32" s="619"/>
      <c r="V32" s="619"/>
      <c r="W32" s="619"/>
      <c r="X32" s="619"/>
      <c r="Y32" s="620"/>
      <c r="Z32" s="671">
        <v>2.5</v>
      </c>
      <c r="AA32" s="671"/>
      <c r="AB32" s="671"/>
      <c r="AC32" s="671"/>
      <c r="AD32" s="672">
        <v>10463</v>
      </c>
      <c r="AE32" s="672"/>
      <c r="AF32" s="672"/>
      <c r="AG32" s="672"/>
      <c r="AH32" s="672"/>
      <c r="AI32" s="672"/>
      <c r="AJ32" s="672"/>
      <c r="AK32" s="672"/>
      <c r="AL32" s="641">
        <v>0.1</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98.3</v>
      </c>
      <c r="BH32" s="603"/>
      <c r="BI32" s="603"/>
      <c r="BJ32" s="603"/>
      <c r="BK32" s="603"/>
      <c r="BL32" s="603"/>
      <c r="BM32" s="666">
        <v>92.3</v>
      </c>
      <c r="BN32" s="603"/>
      <c r="BO32" s="603"/>
      <c r="BP32" s="603"/>
      <c r="BQ32" s="660"/>
      <c r="BR32" s="681">
        <v>98</v>
      </c>
      <c r="BS32" s="603"/>
      <c r="BT32" s="603"/>
      <c r="BU32" s="603"/>
      <c r="BV32" s="603"/>
      <c r="BW32" s="603"/>
      <c r="BX32" s="666">
        <v>92.1</v>
      </c>
      <c r="BY32" s="603"/>
      <c r="BZ32" s="603"/>
      <c r="CA32" s="603"/>
      <c r="CB32" s="660"/>
      <c r="CD32" s="692"/>
      <c r="CE32" s="693"/>
      <c r="CF32" s="655" t="s">
        <v>295</v>
      </c>
      <c r="CG32" s="652"/>
      <c r="CH32" s="652"/>
      <c r="CI32" s="652"/>
      <c r="CJ32" s="652"/>
      <c r="CK32" s="652"/>
      <c r="CL32" s="652"/>
      <c r="CM32" s="652"/>
      <c r="CN32" s="652"/>
      <c r="CO32" s="652"/>
      <c r="CP32" s="652"/>
      <c r="CQ32" s="653"/>
      <c r="CR32" s="618">
        <v>804</v>
      </c>
      <c r="CS32" s="619"/>
      <c r="CT32" s="619"/>
      <c r="CU32" s="619"/>
      <c r="CV32" s="619"/>
      <c r="CW32" s="619"/>
      <c r="CX32" s="619"/>
      <c r="CY32" s="620"/>
      <c r="CZ32" s="621">
        <v>0</v>
      </c>
      <c r="DA32" s="639"/>
      <c r="DB32" s="639"/>
      <c r="DC32" s="640"/>
      <c r="DD32" s="624">
        <v>804</v>
      </c>
      <c r="DE32" s="619"/>
      <c r="DF32" s="619"/>
      <c r="DG32" s="619"/>
      <c r="DH32" s="619"/>
      <c r="DI32" s="619"/>
      <c r="DJ32" s="619"/>
      <c r="DK32" s="620"/>
      <c r="DL32" s="624">
        <v>804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4513886</v>
      </c>
      <c r="S33" s="619"/>
      <c r="T33" s="619"/>
      <c r="U33" s="619"/>
      <c r="V33" s="619"/>
      <c r="W33" s="619"/>
      <c r="X33" s="619"/>
      <c r="Y33" s="620"/>
      <c r="Z33" s="671">
        <v>11.5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14106024</v>
      </c>
      <c r="CS33" s="637"/>
      <c r="CT33" s="637"/>
      <c r="CU33" s="637"/>
      <c r="CV33" s="637"/>
      <c r="CW33" s="637"/>
      <c r="CX33" s="637"/>
      <c r="CY33" s="638"/>
      <c r="CZ33" s="621">
        <v>37.4</v>
      </c>
      <c r="DA33" s="639"/>
      <c r="DB33" s="639"/>
      <c r="DC33" s="640"/>
      <c r="DD33" s="624">
        <v>10195805</v>
      </c>
      <c r="DE33" s="637"/>
      <c r="DF33" s="637"/>
      <c r="DG33" s="637"/>
      <c r="DH33" s="637"/>
      <c r="DI33" s="637"/>
      <c r="DJ33" s="637"/>
      <c r="DK33" s="638"/>
      <c r="DL33" s="624">
        <v>8007471</v>
      </c>
      <c r="DM33" s="637"/>
      <c r="DN33" s="637"/>
      <c r="DO33" s="637"/>
      <c r="DP33" s="637"/>
      <c r="DQ33" s="637"/>
      <c r="DR33" s="637"/>
      <c r="DS33" s="637"/>
      <c r="DT33" s="637"/>
      <c r="DU33" s="637"/>
      <c r="DV33" s="638"/>
      <c r="DW33" s="641">
        <v>36.200000000000003</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5472827</v>
      </c>
      <c r="CS34" s="619"/>
      <c r="CT34" s="619"/>
      <c r="CU34" s="619"/>
      <c r="CV34" s="619"/>
      <c r="CW34" s="619"/>
      <c r="CX34" s="619"/>
      <c r="CY34" s="620"/>
      <c r="CZ34" s="621">
        <v>14.5</v>
      </c>
      <c r="DA34" s="639"/>
      <c r="DB34" s="639"/>
      <c r="DC34" s="640"/>
      <c r="DD34" s="624">
        <v>4051059</v>
      </c>
      <c r="DE34" s="619"/>
      <c r="DF34" s="619"/>
      <c r="DG34" s="619"/>
      <c r="DH34" s="619"/>
      <c r="DI34" s="619"/>
      <c r="DJ34" s="619"/>
      <c r="DK34" s="620"/>
      <c r="DL34" s="624">
        <v>3606098</v>
      </c>
      <c r="DM34" s="619"/>
      <c r="DN34" s="619"/>
      <c r="DO34" s="619"/>
      <c r="DP34" s="619"/>
      <c r="DQ34" s="619"/>
      <c r="DR34" s="619"/>
      <c r="DS34" s="619"/>
      <c r="DT34" s="619"/>
      <c r="DU34" s="619"/>
      <c r="DV34" s="620"/>
      <c r="DW34" s="641">
        <v>16.3</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1276686</v>
      </c>
      <c r="S35" s="619"/>
      <c r="T35" s="619"/>
      <c r="U35" s="619"/>
      <c r="V35" s="619"/>
      <c r="W35" s="619"/>
      <c r="X35" s="619"/>
      <c r="Y35" s="620"/>
      <c r="Z35" s="671">
        <v>3.3</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4438509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40997</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311847</v>
      </c>
      <c r="CS35" s="637"/>
      <c r="CT35" s="637"/>
      <c r="CU35" s="637"/>
      <c r="CV35" s="637"/>
      <c r="CW35" s="637"/>
      <c r="CX35" s="637"/>
      <c r="CY35" s="638"/>
      <c r="CZ35" s="621">
        <v>0.8</v>
      </c>
      <c r="DA35" s="639"/>
      <c r="DB35" s="639"/>
      <c r="DC35" s="640"/>
      <c r="DD35" s="624">
        <v>289058</v>
      </c>
      <c r="DE35" s="637"/>
      <c r="DF35" s="637"/>
      <c r="DG35" s="637"/>
      <c r="DH35" s="637"/>
      <c r="DI35" s="637"/>
      <c r="DJ35" s="637"/>
      <c r="DK35" s="638"/>
      <c r="DL35" s="624">
        <v>289058</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39186245</v>
      </c>
      <c r="S36" s="659"/>
      <c r="T36" s="659"/>
      <c r="U36" s="659"/>
      <c r="V36" s="659"/>
      <c r="W36" s="659"/>
      <c r="X36" s="659"/>
      <c r="Y36" s="662"/>
      <c r="Z36" s="663">
        <v>100</v>
      </c>
      <c r="AA36" s="663"/>
      <c r="AB36" s="663"/>
      <c r="AC36" s="663"/>
      <c r="AD36" s="664">
        <v>20855927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824131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-479601</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2672822</v>
      </c>
      <c r="CS36" s="619"/>
      <c r="CT36" s="619"/>
      <c r="CU36" s="619"/>
      <c r="CV36" s="619"/>
      <c r="CW36" s="619"/>
      <c r="CX36" s="619"/>
      <c r="CY36" s="620"/>
      <c r="CZ36" s="621">
        <v>7.1</v>
      </c>
      <c r="DA36" s="639"/>
      <c r="DB36" s="639"/>
      <c r="DC36" s="640"/>
      <c r="DD36" s="624">
        <v>1482939</v>
      </c>
      <c r="DE36" s="619"/>
      <c r="DF36" s="619"/>
      <c r="DG36" s="619"/>
      <c r="DH36" s="619"/>
      <c r="DI36" s="619"/>
      <c r="DJ36" s="619"/>
      <c r="DK36" s="620"/>
      <c r="DL36" s="624">
        <v>1039966</v>
      </c>
      <c r="DM36" s="619"/>
      <c r="DN36" s="619"/>
      <c r="DO36" s="619"/>
      <c r="DP36" s="619"/>
      <c r="DQ36" s="619"/>
      <c r="DR36" s="619"/>
      <c r="DS36" s="619"/>
      <c r="DT36" s="619"/>
      <c r="DU36" s="619"/>
      <c r="DV36" s="620"/>
      <c r="DW36" s="641">
        <v>4.7</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312880</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10373</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1275742</v>
      </c>
      <c r="CS37" s="637"/>
      <c r="CT37" s="637"/>
      <c r="CU37" s="637"/>
      <c r="CV37" s="637"/>
      <c r="CW37" s="637"/>
      <c r="CX37" s="637"/>
      <c r="CY37" s="638"/>
      <c r="CZ37" s="621">
        <v>3.4</v>
      </c>
      <c r="DA37" s="639"/>
      <c r="DB37" s="639"/>
      <c r="DC37" s="640"/>
      <c r="DD37" s="624">
        <v>597242</v>
      </c>
      <c r="DE37" s="637"/>
      <c r="DF37" s="637"/>
      <c r="DG37" s="637"/>
      <c r="DH37" s="637"/>
      <c r="DI37" s="637"/>
      <c r="DJ37" s="637"/>
      <c r="DK37" s="638"/>
      <c r="DL37" s="624">
        <v>558396</v>
      </c>
      <c r="DM37" s="637"/>
      <c r="DN37" s="637"/>
      <c r="DO37" s="637"/>
      <c r="DP37" s="637"/>
      <c r="DQ37" s="637"/>
      <c r="DR37" s="637"/>
      <c r="DS37" s="637"/>
      <c r="DT37" s="637"/>
      <c r="DU37" s="637"/>
      <c r="DV37" s="638"/>
      <c r="DW37" s="641">
        <v>2.5</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29687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18075</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4408822</v>
      </c>
      <c r="CS38" s="619"/>
      <c r="CT38" s="619"/>
      <c r="CU38" s="619"/>
      <c r="CV38" s="619"/>
      <c r="CW38" s="619"/>
      <c r="CX38" s="619"/>
      <c r="CY38" s="620"/>
      <c r="CZ38" s="621">
        <v>11.7</v>
      </c>
      <c r="DA38" s="639"/>
      <c r="DB38" s="639"/>
      <c r="DC38" s="640"/>
      <c r="DD38" s="624">
        <v>3839034</v>
      </c>
      <c r="DE38" s="619"/>
      <c r="DF38" s="619"/>
      <c r="DG38" s="619"/>
      <c r="DH38" s="619"/>
      <c r="DI38" s="619"/>
      <c r="DJ38" s="619"/>
      <c r="DK38" s="620"/>
      <c r="DL38" s="624">
        <v>3060583</v>
      </c>
      <c r="DM38" s="619"/>
      <c r="DN38" s="619"/>
      <c r="DO38" s="619"/>
      <c r="DP38" s="619"/>
      <c r="DQ38" s="619"/>
      <c r="DR38" s="619"/>
      <c r="DS38" s="619"/>
      <c r="DT38" s="619"/>
      <c r="DU38" s="619"/>
      <c r="DV38" s="620"/>
      <c r="DW38" s="641">
        <v>13.8</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109</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92</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608612</v>
      </c>
      <c r="CS39" s="637"/>
      <c r="CT39" s="637"/>
      <c r="CU39" s="637"/>
      <c r="CV39" s="637"/>
      <c r="CW39" s="637"/>
      <c r="CX39" s="637"/>
      <c r="CY39" s="638"/>
      <c r="CZ39" s="621">
        <v>1.6</v>
      </c>
      <c r="DA39" s="639"/>
      <c r="DB39" s="639"/>
      <c r="DC39" s="640"/>
      <c r="DD39" s="624">
        <v>520002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1059788</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136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631094</v>
      </c>
      <c r="CS40" s="619"/>
      <c r="CT40" s="619"/>
      <c r="CU40" s="619"/>
      <c r="CV40" s="619"/>
      <c r="CW40" s="619"/>
      <c r="CX40" s="619"/>
      <c r="CY40" s="620"/>
      <c r="CZ40" s="621">
        <v>1.7</v>
      </c>
      <c r="DA40" s="639"/>
      <c r="DB40" s="639"/>
      <c r="DC40" s="640"/>
      <c r="DD40" s="624">
        <v>13713</v>
      </c>
      <c r="DE40" s="619"/>
      <c r="DF40" s="619"/>
      <c r="DG40" s="619"/>
      <c r="DH40" s="619"/>
      <c r="DI40" s="619"/>
      <c r="DJ40" s="619"/>
      <c r="DK40" s="620"/>
      <c r="DL40" s="624">
        <v>11766</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2212023</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345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5670314</v>
      </c>
      <c r="CS42" s="619"/>
      <c r="CT42" s="619"/>
      <c r="CU42" s="619"/>
      <c r="CV42" s="619"/>
      <c r="CW42" s="619"/>
      <c r="CX42" s="619"/>
      <c r="CY42" s="620"/>
      <c r="CZ42" s="621">
        <v>15</v>
      </c>
      <c r="DA42" s="622"/>
      <c r="DB42" s="622"/>
      <c r="DC42" s="623"/>
      <c r="DD42" s="624">
        <v>1248136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74582</v>
      </c>
      <c r="CS43" s="637"/>
      <c r="CT43" s="637"/>
      <c r="CU43" s="637"/>
      <c r="CV43" s="637"/>
      <c r="CW43" s="637"/>
      <c r="CX43" s="637"/>
      <c r="CY43" s="638"/>
      <c r="CZ43" s="621">
        <v>0.2</v>
      </c>
      <c r="DA43" s="639"/>
      <c r="DB43" s="639"/>
      <c r="DC43" s="640"/>
      <c r="DD43" s="624">
        <v>74582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5562390</v>
      </c>
      <c r="CS44" s="619"/>
      <c r="CT44" s="619"/>
      <c r="CU44" s="619"/>
      <c r="CV44" s="619"/>
      <c r="CW44" s="619"/>
      <c r="CX44" s="619"/>
      <c r="CY44" s="620"/>
      <c r="CZ44" s="621">
        <v>14.8</v>
      </c>
      <c r="DA44" s="622"/>
      <c r="DB44" s="622"/>
      <c r="DC44" s="623"/>
      <c r="DD44" s="624">
        <v>1175170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1857087</v>
      </c>
      <c r="CS45" s="637"/>
      <c r="CT45" s="637"/>
      <c r="CU45" s="637"/>
      <c r="CV45" s="637"/>
      <c r="CW45" s="637"/>
      <c r="CX45" s="637"/>
      <c r="CY45" s="638"/>
      <c r="CZ45" s="621">
        <v>4.9000000000000004</v>
      </c>
      <c r="DA45" s="639"/>
      <c r="DB45" s="639"/>
      <c r="DC45" s="640"/>
      <c r="DD45" s="624">
        <v>108896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3500997</v>
      </c>
      <c r="CS46" s="619"/>
      <c r="CT46" s="619"/>
      <c r="CU46" s="619"/>
      <c r="CV46" s="619"/>
      <c r="CW46" s="619"/>
      <c r="CX46" s="619"/>
      <c r="CY46" s="620"/>
      <c r="CZ46" s="621">
        <v>9.3000000000000007</v>
      </c>
      <c r="DA46" s="622"/>
      <c r="DB46" s="622"/>
      <c r="DC46" s="623"/>
      <c r="DD46" s="624">
        <v>1036840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107924</v>
      </c>
      <c r="CS47" s="637"/>
      <c r="CT47" s="637"/>
      <c r="CU47" s="637"/>
      <c r="CV47" s="637"/>
      <c r="CW47" s="637"/>
      <c r="CX47" s="637"/>
      <c r="CY47" s="638"/>
      <c r="CZ47" s="621">
        <v>0.3</v>
      </c>
      <c r="DA47" s="639"/>
      <c r="DB47" s="639"/>
      <c r="DC47" s="640"/>
      <c r="DD47" s="624">
        <v>72966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37703856</v>
      </c>
      <c r="CS49" s="603"/>
      <c r="CT49" s="603"/>
      <c r="CU49" s="603"/>
      <c r="CV49" s="603"/>
      <c r="CW49" s="603"/>
      <c r="CX49" s="603"/>
      <c r="CY49" s="604"/>
      <c r="CZ49" s="605">
        <v>100</v>
      </c>
      <c r="DA49" s="606"/>
      <c r="DB49" s="606"/>
      <c r="DC49" s="607"/>
      <c r="DD49" s="608">
        <v>23659592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2" t="s">
        <v>338</v>
      </c>
      <c r="DK2" s="1133"/>
      <c r="DL2" s="1133"/>
      <c r="DM2" s="1133"/>
      <c r="DN2" s="1133"/>
      <c r="DO2" s="1134"/>
      <c r="DP2" s="200"/>
      <c r="DQ2" s="1132" t="s">
        <v>339</v>
      </c>
      <c r="DR2" s="1133"/>
      <c r="DS2" s="1133"/>
      <c r="DT2" s="1133"/>
      <c r="DU2" s="1133"/>
      <c r="DV2" s="1133"/>
      <c r="DW2" s="1133"/>
      <c r="DX2" s="1133"/>
      <c r="DY2" s="1133"/>
      <c r="DZ2" s="11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5" t="s">
        <v>340</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7" t="s">
        <v>342</v>
      </c>
      <c r="B5" s="1018"/>
      <c r="C5" s="1018"/>
      <c r="D5" s="1018"/>
      <c r="E5" s="1018"/>
      <c r="F5" s="1018"/>
      <c r="G5" s="1018"/>
      <c r="H5" s="1018"/>
      <c r="I5" s="1018"/>
      <c r="J5" s="1018"/>
      <c r="K5" s="1018"/>
      <c r="L5" s="1018"/>
      <c r="M5" s="1018"/>
      <c r="N5" s="1018"/>
      <c r="O5" s="1018"/>
      <c r="P5" s="1019"/>
      <c r="Q5" s="1023" t="s">
        <v>343</v>
      </c>
      <c r="R5" s="1024"/>
      <c r="S5" s="1024"/>
      <c r="T5" s="1024"/>
      <c r="U5" s="1025"/>
      <c r="V5" s="1023" t="s">
        <v>344</v>
      </c>
      <c r="W5" s="1024"/>
      <c r="X5" s="1024"/>
      <c r="Y5" s="1024"/>
      <c r="Z5" s="1025"/>
      <c r="AA5" s="1023" t="s">
        <v>345</v>
      </c>
      <c r="AB5" s="1024"/>
      <c r="AC5" s="1024"/>
      <c r="AD5" s="1024"/>
      <c r="AE5" s="1024"/>
      <c r="AF5" s="1135" t="s">
        <v>346</v>
      </c>
      <c r="AG5" s="1024"/>
      <c r="AH5" s="1024"/>
      <c r="AI5" s="1024"/>
      <c r="AJ5" s="1039"/>
      <c r="AK5" s="1024" t="s">
        <v>347</v>
      </c>
      <c r="AL5" s="1024"/>
      <c r="AM5" s="1024"/>
      <c r="AN5" s="1024"/>
      <c r="AO5" s="1025"/>
      <c r="AP5" s="1023" t="s">
        <v>348</v>
      </c>
      <c r="AQ5" s="1024"/>
      <c r="AR5" s="1024"/>
      <c r="AS5" s="1024"/>
      <c r="AT5" s="1025"/>
      <c r="AU5" s="1023" t="s">
        <v>349</v>
      </c>
      <c r="AV5" s="1024"/>
      <c r="AW5" s="1024"/>
      <c r="AX5" s="1024"/>
      <c r="AY5" s="1039"/>
      <c r="AZ5" s="207"/>
      <c r="BA5" s="207"/>
      <c r="BB5" s="207"/>
      <c r="BC5" s="207"/>
      <c r="BD5" s="207"/>
      <c r="BE5" s="208"/>
      <c r="BF5" s="208"/>
      <c r="BG5" s="208"/>
      <c r="BH5" s="208"/>
      <c r="BI5" s="208"/>
      <c r="BJ5" s="208"/>
      <c r="BK5" s="208"/>
      <c r="BL5" s="208"/>
      <c r="BM5" s="208"/>
      <c r="BN5" s="208"/>
      <c r="BO5" s="208"/>
      <c r="BP5" s="208"/>
      <c r="BQ5" s="1017" t="s">
        <v>350</v>
      </c>
      <c r="BR5" s="1018"/>
      <c r="BS5" s="1018"/>
      <c r="BT5" s="1018"/>
      <c r="BU5" s="1018"/>
      <c r="BV5" s="1018"/>
      <c r="BW5" s="1018"/>
      <c r="BX5" s="1018"/>
      <c r="BY5" s="1018"/>
      <c r="BZ5" s="1018"/>
      <c r="CA5" s="1018"/>
      <c r="CB5" s="1018"/>
      <c r="CC5" s="1018"/>
      <c r="CD5" s="1018"/>
      <c r="CE5" s="1018"/>
      <c r="CF5" s="1018"/>
      <c r="CG5" s="1019"/>
      <c r="CH5" s="1023" t="s">
        <v>351</v>
      </c>
      <c r="CI5" s="1024"/>
      <c r="CJ5" s="1024"/>
      <c r="CK5" s="1024"/>
      <c r="CL5" s="1025"/>
      <c r="CM5" s="1023" t="s">
        <v>352</v>
      </c>
      <c r="CN5" s="1024"/>
      <c r="CO5" s="1024"/>
      <c r="CP5" s="1024"/>
      <c r="CQ5" s="1025"/>
      <c r="CR5" s="1023" t="s">
        <v>353</v>
      </c>
      <c r="CS5" s="1024"/>
      <c r="CT5" s="1024"/>
      <c r="CU5" s="1024"/>
      <c r="CV5" s="1025"/>
      <c r="CW5" s="1023" t="s">
        <v>354</v>
      </c>
      <c r="CX5" s="1024"/>
      <c r="CY5" s="1024"/>
      <c r="CZ5" s="1024"/>
      <c r="DA5" s="1025"/>
      <c r="DB5" s="1023" t="s">
        <v>355</v>
      </c>
      <c r="DC5" s="1024"/>
      <c r="DD5" s="1024"/>
      <c r="DE5" s="1024"/>
      <c r="DF5" s="1025"/>
      <c r="DG5" s="1120" t="s">
        <v>356</v>
      </c>
      <c r="DH5" s="1121"/>
      <c r="DI5" s="1121"/>
      <c r="DJ5" s="1121"/>
      <c r="DK5" s="1122"/>
      <c r="DL5" s="1120" t="s">
        <v>357</v>
      </c>
      <c r="DM5" s="1121"/>
      <c r="DN5" s="1121"/>
      <c r="DO5" s="1121"/>
      <c r="DP5" s="1122"/>
      <c r="DQ5" s="1023" t="s">
        <v>358</v>
      </c>
      <c r="DR5" s="1024"/>
      <c r="DS5" s="1024"/>
      <c r="DT5" s="1024"/>
      <c r="DU5" s="1025"/>
      <c r="DV5" s="1023" t="s">
        <v>349</v>
      </c>
      <c r="DW5" s="1024"/>
      <c r="DX5" s="1024"/>
      <c r="DY5" s="1024"/>
      <c r="DZ5" s="1039"/>
      <c r="EA5" s="205"/>
    </row>
    <row r="6" spans="1:131" s="206" customFormat="1" ht="26.25" customHeight="1" thickBot="1" x14ac:dyDescent="0.2">
      <c r="A6" s="1020"/>
      <c r="B6" s="1021"/>
      <c r="C6" s="1021"/>
      <c r="D6" s="1021"/>
      <c r="E6" s="1021"/>
      <c r="F6" s="1021"/>
      <c r="G6" s="1021"/>
      <c r="H6" s="1021"/>
      <c r="I6" s="1021"/>
      <c r="J6" s="1021"/>
      <c r="K6" s="1021"/>
      <c r="L6" s="1021"/>
      <c r="M6" s="1021"/>
      <c r="N6" s="1021"/>
      <c r="O6" s="1021"/>
      <c r="P6" s="1022"/>
      <c r="Q6" s="1026"/>
      <c r="R6" s="1027"/>
      <c r="S6" s="1027"/>
      <c r="T6" s="1027"/>
      <c r="U6" s="1028"/>
      <c r="V6" s="1026"/>
      <c r="W6" s="1027"/>
      <c r="X6" s="1027"/>
      <c r="Y6" s="1027"/>
      <c r="Z6" s="1028"/>
      <c r="AA6" s="1026"/>
      <c r="AB6" s="1027"/>
      <c r="AC6" s="1027"/>
      <c r="AD6" s="1027"/>
      <c r="AE6" s="1027"/>
      <c r="AF6" s="1136"/>
      <c r="AG6" s="1027"/>
      <c r="AH6" s="1027"/>
      <c r="AI6" s="1027"/>
      <c r="AJ6" s="1040"/>
      <c r="AK6" s="1027"/>
      <c r="AL6" s="1027"/>
      <c r="AM6" s="1027"/>
      <c r="AN6" s="1027"/>
      <c r="AO6" s="1028"/>
      <c r="AP6" s="1026"/>
      <c r="AQ6" s="1027"/>
      <c r="AR6" s="1027"/>
      <c r="AS6" s="1027"/>
      <c r="AT6" s="1028"/>
      <c r="AU6" s="1026"/>
      <c r="AV6" s="1027"/>
      <c r="AW6" s="1027"/>
      <c r="AX6" s="1027"/>
      <c r="AY6" s="1040"/>
      <c r="AZ6" s="203"/>
      <c r="BA6" s="203"/>
      <c r="BB6" s="203"/>
      <c r="BC6" s="203"/>
      <c r="BD6" s="203"/>
      <c r="BE6" s="204"/>
      <c r="BF6" s="204"/>
      <c r="BG6" s="204"/>
      <c r="BH6" s="204"/>
      <c r="BI6" s="204"/>
      <c r="BJ6" s="204"/>
      <c r="BK6" s="204"/>
      <c r="BL6" s="204"/>
      <c r="BM6" s="204"/>
      <c r="BN6" s="204"/>
      <c r="BO6" s="204"/>
      <c r="BP6" s="204"/>
      <c r="BQ6" s="1020"/>
      <c r="BR6" s="1021"/>
      <c r="BS6" s="1021"/>
      <c r="BT6" s="1021"/>
      <c r="BU6" s="1021"/>
      <c r="BV6" s="1021"/>
      <c r="BW6" s="1021"/>
      <c r="BX6" s="1021"/>
      <c r="BY6" s="1021"/>
      <c r="BZ6" s="1021"/>
      <c r="CA6" s="1021"/>
      <c r="CB6" s="1021"/>
      <c r="CC6" s="1021"/>
      <c r="CD6" s="1021"/>
      <c r="CE6" s="1021"/>
      <c r="CF6" s="1021"/>
      <c r="CG6" s="1022"/>
      <c r="CH6" s="1026"/>
      <c r="CI6" s="1027"/>
      <c r="CJ6" s="1027"/>
      <c r="CK6" s="1027"/>
      <c r="CL6" s="1028"/>
      <c r="CM6" s="1026"/>
      <c r="CN6" s="1027"/>
      <c r="CO6" s="1027"/>
      <c r="CP6" s="1027"/>
      <c r="CQ6" s="1028"/>
      <c r="CR6" s="1026"/>
      <c r="CS6" s="1027"/>
      <c r="CT6" s="1027"/>
      <c r="CU6" s="1027"/>
      <c r="CV6" s="1028"/>
      <c r="CW6" s="1026"/>
      <c r="CX6" s="1027"/>
      <c r="CY6" s="1027"/>
      <c r="CZ6" s="1027"/>
      <c r="DA6" s="1028"/>
      <c r="DB6" s="1026"/>
      <c r="DC6" s="1027"/>
      <c r="DD6" s="1027"/>
      <c r="DE6" s="1027"/>
      <c r="DF6" s="1028"/>
      <c r="DG6" s="1123"/>
      <c r="DH6" s="1124"/>
      <c r="DI6" s="1124"/>
      <c r="DJ6" s="1124"/>
      <c r="DK6" s="1125"/>
      <c r="DL6" s="1123"/>
      <c r="DM6" s="1124"/>
      <c r="DN6" s="1124"/>
      <c r="DO6" s="1124"/>
      <c r="DP6" s="1125"/>
      <c r="DQ6" s="1026"/>
      <c r="DR6" s="1027"/>
      <c r="DS6" s="1027"/>
      <c r="DT6" s="1027"/>
      <c r="DU6" s="1028"/>
      <c r="DV6" s="1026"/>
      <c r="DW6" s="1027"/>
      <c r="DX6" s="1027"/>
      <c r="DY6" s="1027"/>
      <c r="DZ6" s="1040"/>
      <c r="EA6" s="205"/>
    </row>
    <row r="7" spans="1:131" s="206" customFormat="1" ht="26.25" customHeight="1" thickTop="1" x14ac:dyDescent="0.15">
      <c r="A7" s="209">
        <v>1</v>
      </c>
      <c r="B7" s="1072" t="s">
        <v>523</v>
      </c>
      <c r="C7" s="1073"/>
      <c r="D7" s="1073"/>
      <c r="E7" s="1073"/>
      <c r="F7" s="1073"/>
      <c r="G7" s="1073"/>
      <c r="H7" s="1073"/>
      <c r="I7" s="1073"/>
      <c r="J7" s="1073"/>
      <c r="K7" s="1073"/>
      <c r="L7" s="1073"/>
      <c r="M7" s="1073"/>
      <c r="N7" s="1073"/>
      <c r="O7" s="1073"/>
      <c r="P7" s="1074"/>
      <c r="Q7" s="1126">
        <v>38811</v>
      </c>
      <c r="R7" s="1127"/>
      <c r="S7" s="1127"/>
      <c r="T7" s="1127"/>
      <c r="U7" s="1127"/>
      <c r="V7" s="1127">
        <v>37329</v>
      </c>
      <c r="W7" s="1127"/>
      <c r="X7" s="1127"/>
      <c r="Y7" s="1127"/>
      <c r="Z7" s="1127"/>
      <c r="AA7" s="1127">
        <v>1482</v>
      </c>
      <c r="AB7" s="1127"/>
      <c r="AC7" s="1127"/>
      <c r="AD7" s="1127"/>
      <c r="AE7" s="1128"/>
      <c r="AF7" s="1129">
        <v>1257</v>
      </c>
      <c r="AG7" s="1130"/>
      <c r="AH7" s="1130"/>
      <c r="AI7" s="1130"/>
      <c r="AJ7" s="1131"/>
      <c r="AK7" s="1113">
        <v>465</v>
      </c>
      <c r="AL7" s="1114"/>
      <c r="AM7" s="1114"/>
      <c r="AN7" s="1114"/>
      <c r="AO7" s="1114"/>
      <c r="AP7" s="1114">
        <v>38402</v>
      </c>
      <c r="AQ7" s="1114"/>
      <c r="AR7" s="1114"/>
      <c r="AS7" s="1114"/>
      <c r="AT7" s="1114"/>
      <c r="AU7" s="1115" t="s">
        <v>545</v>
      </c>
      <c r="AV7" s="1115"/>
      <c r="AW7" s="1115"/>
      <c r="AX7" s="1115"/>
      <c r="AY7" s="1116"/>
      <c r="AZ7" s="203"/>
      <c r="BA7" s="203"/>
      <c r="BB7" s="203"/>
      <c r="BC7" s="203"/>
      <c r="BD7" s="203"/>
      <c r="BE7" s="204"/>
      <c r="BF7" s="204"/>
      <c r="BG7" s="204"/>
      <c r="BH7" s="204"/>
      <c r="BI7" s="204"/>
      <c r="BJ7" s="204"/>
      <c r="BK7" s="204"/>
      <c r="BL7" s="204"/>
      <c r="BM7" s="204"/>
      <c r="BN7" s="204"/>
      <c r="BO7" s="204"/>
      <c r="BP7" s="204"/>
      <c r="BQ7" s="210">
        <v>1</v>
      </c>
      <c r="BR7" s="211"/>
      <c r="BS7" s="1117" t="s">
        <v>537</v>
      </c>
      <c r="BT7" s="1118"/>
      <c r="BU7" s="1118"/>
      <c r="BV7" s="1118"/>
      <c r="BW7" s="1118"/>
      <c r="BX7" s="1118"/>
      <c r="BY7" s="1118"/>
      <c r="BZ7" s="1118"/>
      <c r="CA7" s="1118"/>
      <c r="CB7" s="1118"/>
      <c r="CC7" s="1118"/>
      <c r="CD7" s="1118"/>
      <c r="CE7" s="1118"/>
      <c r="CF7" s="1118"/>
      <c r="CG7" s="1119"/>
      <c r="CH7" s="1110">
        <v>4</v>
      </c>
      <c r="CI7" s="1111"/>
      <c r="CJ7" s="1111"/>
      <c r="CK7" s="1111"/>
      <c r="CL7" s="1112"/>
      <c r="CM7" s="1110">
        <v>29</v>
      </c>
      <c r="CN7" s="1111"/>
      <c r="CO7" s="1111"/>
      <c r="CP7" s="1111"/>
      <c r="CQ7" s="1112"/>
      <c r="CR7" s="1110">
        <v>3</v>
      </c>
      <c r="CS7" s="1111"/>
      <c r="CT7" s="1111"/>
      <c r="CU7" s="1111"/>
      <c r="CV7" s="1112"/>
      <c r="CW7" s="1110" t="s">
        <v>525</v>
      </c>
      <c r="CX7" s="1111"/>
      <c r="CY7" s="1111"/>
      <c r="CZ7" s="1111"/>
      <c r="DA7" s="1112"/>
      <c r="DB7" s="1110" t="s">
        <v>525</v>
      </c>
      <c r="DC7" s="1111"/>
      <c r="DD7" s="1111"/>
      <c r="DE7" s="1111"/>
      <c r="DF7" s="1112"/>
      <c r="DG7" s="1110" t="s">
        <v>525</v>
      </c>
      <c r="DH7" s="1111"/>
      <c r="DI7" s="1111"/>
      <c r="DJ7" s="1111"/>
      <c r="DK7" s="1112"/>
      <c r="DL7" s="1110" t="s">
        <v>525</v>
      </c>
      <c r="DM7" s="1111"/>
      <c r="DN7" s="1111"/>
      <c r="DO7" s="1111"/>
      <c r="DP7" s="1112"/>
      <c r="DQ7" s="1110" t="s">
        <v>525</v>
      </c>
      <c r="DR7" s="1111"/>
      <c r="DS7" s="1111"/>
      <c r="DT7" s="1111"/>
      <c r="DU7" s="1112"/>
      <c r="DV7" s="1137"/>
      <c r="DW7" s="1138"/>
      <c r="DX7" s="1138"/>
      <c r="DY7" s="1138"/>
      <c r="DZ7" s="1139"/>
      <c r="EA7" s="205"/>
    </row>
    <row r="8" spans="1:131" s="206" customFormat="1" ht="26.25" customHeight="1" x14ac:dyDescent="0.15">
      <c r="A8" s="212">
        <v>2</v>
      </c>
      <c r="B8" s="1059" t="s">
        <v>524</v>
      </c>
      <c r="C8" s="1060"/>
      <c r="D8" s="1060"/>
      <c r="E8" s="1060"/>
      <c r="F8" s="1060"/>
      <c r="G8" s="1060"/>
      <c r="H8" s="1060"/>
      <c r="I8" s="1060"/>
      <c r="J8" s="1060"/>
      <c r="K8" s="1060"/>
      <c r="L8" s="1060"/>
      <c r="M8" s="1060"/>
      <c r="N8" s="1060"/>
      <c r="O8" s="1060"/>
      <c r="P8" s="1061"/>
      <c r="Q8" s="1065">
        <v>2</v>
      </c>
      <c r="R8" s="1066"/>
      <c r="S8" s="1066"/>
      <c r="T8" s="1066"/>
      <c r="U8" s="1066"/>
      <c r="V8" s="1066">
        <v>2</v>
      </c>
      <c r="W8" s="1066"/>
      <c r="X8" s="1066"/>
      <c r="Y8" s="1066"/>
      <c r="Z8" s="1066"/>
      <c r="AA8" s="1066" t="s">
        <v>525</v>
      </c>
      <c r="AB8" s="1066"/>
      <c r="AC8" s="1066"/>
      <c r="AD8" s="1066"/>
      <c r="AE8" s="1067"/>
      <c r="AF8" s="1041" t="s">
        <v>109</v>
      </c>
      <c r="AG8" s="1042"/>
      <c r="AH8" s="1042"/>
      <c r="AI8" s="1042"/>
      <c r="AJ8" s="1043"/>
      <c r="AK8" s="1108">
        <v>0</v>
      </c>
      <c r="AL8" s="1109"/>
      <c r="AM8" s="1109"/>
      <c r="AN8" s="1109"/>
      <c r="AO8" s="1109"/>
      <c r="AP8" s="1109">
        <v>6</v>
      </c>
      <c r="AQ8" s="1109"/>
      <c r="AR8" s="1109"/>
      <c r="AS8" s="1109"/>
      <c r="AT8" s="1109"/>
      <c r="AU8" s="1106"/>
      <c r="AV8" s="1106"/>
      <c r="AW8" s="1106"/>
      <c r="AX8" s="1106"/>
      <c r="AY8" s="1107"/>
      <c r="AZ8" s="203"/>
      <c r="BA8" s="203"/>
      <c r="BB8" s="203"/>
      <c r="BC8" s="203"/>
      <c r="BD8" s="203"/>
      <c r="BE8" s="204"/>
      <c r="BF8" s="204"/>
      <c r="BG8" s="204"/>
      <c r="BH8" s="204"/>
      <c r="BI8" s="204"/>
      <c r="BJ8" s="204"/>
      <c r="BK8" s="204"/>
      <c r="BL8" s="204"/>
      <c r="BM8" s="204"/>
      <c r="BN8" s="204"/>
      <c r="BO8" s="204"/>
      <c r="BP8" s="204"/>
      <c r="BQ8" s="213">
        <v>2</v>
      </c>
      <c r="BR8" s="214"/>
      <c r="BS8" s="1036" t="s">
        <v>538</v>
      </c>
      <c r="BT8" s="1037"/>
      <c r="BU8" s="1037"/>
      <c r="BV8" s="1037"/>
      <c r="BW8" s="1037"/>
      <c r="BX8" s="1037"/>
      <c r="BY8" s="1037"/>
      <c r="BZ8" s="1037"/>
      <c r="CA8" s="1037"/>
      <c r="CB8" s="1037"/>
      <c r="CC8" s="1037"/>
      <c r="CD8" s="1037"/>
      <c r="CE8" s="1037"/>
      <c r="CF8" s="1037"/>
      <c r="CG8" s="1038"/>
      <c r="CH8" s="1011">
        <v>2</v>
      </c>
      <c r="CI8" s="1012"/>
      <c r="CJ8" s="1012"/>
      <c r="CK8" s="1012"/>
      <c r="CL8" s="1013"/>
      <c r="CM8" s="1011">
        <v>435</v>
      </c>
      <c r="CN8" s="1012"/>
      <c r="CO8" s="1012"/>
      <c r="CP8" s="1012"/>
      <c r="CQ8" s="1013"/>
      <c r="CR8" s="1011">
        <v>2</v>
      </c>
      <c r="CS8" s="1012"/>
      <c r="CT8" s="1012"/>
      <c r="CU8" s="1012"/>
      <c r="CV8" s="1013"/>
      <c r="CW8" s="1011">
        <v>3</v>
      </c>
      <c r="CX8" s="1012"/>
      <c r="CY8" s="1012"/>
      <c r="CZ8" s="1012"/>
      <c r="DA8" s="1013"/>
      <c r="DB8" s="1011" t="s">
        <v>525</v>
      </c>
      <c r="DC8" s="1012"/>
      <c r="DD8" s="1012"/>
      <c r="DE8" s="1012"/>
      <c r="DF8" s="1013"/>
      <c r="DG8" s="1011" t="s">
        <v>525</v>
      </c>
      <c r="DH8" s="1012"/>
      <c r="DI8" s="1012"/>
      <c r="DJ8" s="1012"/>
      <c r="DK8" s="1013"/>
      <c r="DL8" s="1011" t="s">
        <v>525</v>
      </c>
      <c r="DM8" s="1012"/>
      <c r="DN8" s="1012"/>
      <c r="DO8" s="1012"/>
      <c r="DP8" s="1013"/>
      <c r="DQ8" s="1011" t="s">
        <v>525</v>
      </c>
      <c r="DR8" s="1012"/>
      <c r="DS8" s="1012"/>
      <c r="DT8" s="1012"/>
      <c r="DU8" s="1013"/>
      <c r="DV8" s="1014"/>
      <c r="DW8" s="1015"/>
      <c r="DX8" s="1015"/>
      <c r="DY8" s="1015"/>
      <c r="DZ8" s="1016"/>
      <c r="EA8" s="205"/>
    </row>
    <row r="9" spans="1:131" s="206" customFormat="1" ht="26.25" customHeight="1" x14ac:dyDescent="0.15">
      <c r="A9" s="212">
        <v>3</v>
      </c>
      <c r="B9" s="1059" t="s">
        <v>526</v>
      </c>
      <c r="C9" s="1060"/>
      <c r="D9" s="1060"/>
      <c r="E9" s="1060"/>
      <c r="F9" s="1060"/>
      <c r="G9" s="1060"/>
      <c r="H9" s="1060"/>
      <c r="I9" s="1060"/>
      <c r="J9" s="1060"/>
      <c r="K9" s="1060"/>
      <c r="L9" s="1060"/>
      <c r="M9" s="1060"/>
      <c r="N9" s="1060"/>
      <c r="O9" s="1060"/>
      <c r="P9" s="1061"/>
      <c r="Q9" s="1065">
        <v>11</v>
      </c>
      <c r="R9" s="1066"/>
      <c r="S9" s="1066"/>
      <c r="T9" s="1066"/>
      <c r="U9" s="1066"/>
      <c r="V9" s="1066">
        <v>11</v>
      </c>
      <c r="W9" s="1066"/>
      <c r="X9" s="1066"/>
      <c r="Y9" s="1066"/>
      <c r="Z9" s="1066"/>
      <c r="AA9" s="1066">
        <v>0</v>
      </c>
      <c r="AB9" s="1066"/>
      <c r="AC9" s="1066"/>
      <c r="AD9" s="1066"/>
      <c r="AE9" s="1067"/>
      <c r="AF9" s="1041">
        <v>0</v>
      </c>
      <c r="AG9" s="1042"/>
      <c r="AH9" s="1042"/>
      <c r="AI9" s="1042"/>
      <c r="AJ9" s="1043"/>
      <c r="AK9" s="1108">
        <v>7</v>
      </c>
      <c r="AL9" s="1109"/>
      <c r="AM9" s="1109"/>
      <c r="AN9" s="1109"/>
      <c r="AO9" s="1109"/>
      <c r="AP9" s="1109">
        <v>40</v>
      </c>
      <c r="AQ9" s="1109"/>
      <c r="AR9" s="1109"/>
      <c r="AS9" s="1109"/>
      <c r="AT9" s="1109"/>
      <c r="AU9" s="1106"/>
      <c r="AV9" s="1106"/>
      <c r="AW9" s="1106"/>
      <c r="AX9" s="1106"/>
      <c r="AY9" s="1107"/>
      <c r="AZ9" s="203"/>
      <c r="BA9" s="203"/>
      <c r="BB9" s="203"/>
      <c r="BC9" s="203"/>
      <c r="BD9" s="203"/>
      <c r="BE9" s="204"/>
      <c r="BF9" s="204"/>
      <c r="BG9" s="204"/>
      <c r="BH9" s="204"/>
      <c r="BI9" s="204"/>
      <c r="BJ9" s="204"/>
      <c r="BK9" s="204"/>
      <c r="BL9" s="204"/>
      <c r="BM9" s="204"/>
      <c r="BN9" s="204"/>
      <c r="BO9" s="204"/>
      <c r="BP9" s="204"/>
      <c r="BQ9" s="213">
        <v>3</v>
      </c>
      <c r="BR9" s="214"/>
      <c r="BS9" s="1036" t="s">
        <v>539</v>
      </c>
      <c r="BT9" s="1037"/>
      <c r="BU9" s="1037"/>
      <c r="BV9" s="1037"/>
      <c r="BW9" s="1037"/>
      <c r="BX9" s="1037"/>
      <c r="BY9" s="1037"/>
      <c r="BZ9" s="1037"/>
      <c r="CA9" s="1037"/>
      <c r="CB9" s="1037"/>
      <c r="CC9" s="1037"/>
      <c r="CD9" s="1037"/>
      <c r="CE9" s="1037"/>
      <c r="CF9" s="1037"/>
      <c r="CG9" s="1038"/>
      <c r="CH9" s="1011">
        <v>8</v>
      </c>
      <c r="CI9" s="1012"/>
      <c r="CJ9" s="1012"/>
      <c r="CK9" s="1012"/>
      <c r="CL9" s="1013"/>
      <c r="CM9" s="1011">
        <v>174</v>
      </c>
      <c r="CN9" s="1012"/>
      <c r="CO9" s="1012"/>
      <c r="CP9" s="1012"/>
      <c r="CQ9" s="1013"/>
      <c r="CR9" s="1011">
        <v>33</v>
      </c>
      <c r="CS9" s="1012"/>
      <c r="CT9" s="1012"/>
      <c r="CU9" s="1012"/>
      <c r="CV9" s="1013"/>
      <c r="CW9" s="1011">
        <v>33</v>
      </c>
      <c r="CX9" s="1012"/>
      <c r="CY9" s="1012"/>
      <c r="CZ9" s="1012"/>
      <c r="DA9" s="1013"/>
      <c r="DB9" s="1011" t="s">
        <v>525</v>
      </c>
      <c r="DC9" s="1012"/>
      <c r="DD9" s="1012"/>
      <c r="DE9" s="1012"/>
      <c r="DF9" s="1013"/>
      <c r="DG9" s="1011" t="s">
        <v>525</v>
      </c>
      <c r="DH9" s="1012"/>
      <c r="DI9" s="1012"/>
      <c r="DJ9" s="1012"/>
      <c r="DK9" s="1013"/>
      <c r="DL9" s="1011" t="s">
        <v>525</v>
      </c>
      <c r="DM9" s="1012"/>
      <c r="DN9" s="1012"/>
      <c r="DO9" s="1012"/>
      <c r="DP9" s="1013"/>
      <c r="DQ9" s="1011" t="s">
        <v>525</v>
      </c>
      <c r="DR9" s="1012"/>
      <c r="DS9" s="1012"/>
      <c r="DT9" s="1012"/>
      <c r="DU9" s="1013"/>
      <c r="DV9" s="1014"/>
      <c r="DW9" s="1015"/>
      <c r="DX9" s="1015"/>
      <c r="DY9" s="1015"/>
      <c r="DZ9" s="1016"/>
      <c r="EA9" s="205"/>
    </row>
    <row r="10" spans="1:131" s="206" customFormat="1" ht="26.25" customHeight="1" x14ac:dyDescent="0.15">
      <c r="A10" s="212">
        <v>4</v>
      </c>
      <c r="B10" s="1059" t="s">
        <v>527</v>
      </c>
      <c r="C10" s="1060"/>
      <c r="D10" s="1060"/>
      <c r="E10" s="1060"/>
      <c r="F10" s="1060"/>
      <c r="G10" s="1060"/>
      <c r="H10" s="1060"/>
      <c r="I10" s="1060"/>
      <c r="J10" s="1060"/>
      <c r="K10" s="1060"/>
      <c r="L10" s="1060"/>
      <c r="M10" s="1060"/>
      <c r="N10" s="1060"/>
      <c r="O10" s="1060"/>
      <c r="P10" s="1061"/>
      <c r="Q10" s="1065">
        <v>170</v>
      </c>
      <c r="R10" s="1066"/>
      <c r="S10" s="1066"/>
      <c r="T10" s="1066"/>
      <c r="U10" s="1066"/>
      <c r="V10" s="1066">
        <v>170</v>
      </c>
      <c r="W10" s="1066"/>
      <c r="X10" s="1066"/>
      <c r="Y10" s="1066"/>
      <c r="Z10" s="1066"/>
      <c r="AA10" s="1066" t="s">
        <v>525</v>
      </c>
      <c r="AB10" s="1066"/>
      <c r="AC10" s="1066"/>
      <c r="AD10" s="1066"/>
      <c r="AE10" s="1067"/>
      <c r="AF10" s="1041" t="s">
        <v>109</v>
      </c>
      <c r="AG10" s="1042"/>
      <c r="AH10" s="1042"/>
      <c r="AI10" s="1042"/>
      <c r="AJ10" s="1043"/>
      <c r="AK10" s="1108">
        <v>60</v>
      </c>
      <c r="AL10" s="1109"/>
      <c r="AM10" s="1109"/>
      <c r="AN10" s="1109"/>
      <c r="AO10" s="1109"/>
      <c r="AP10" s="1109">
        <v>9</v>
      </c>
      <c r="AQ10" s="1109"/>
      <c r="AR10" s="1109"/>
      <c r="AS10" s="1109"/>
      <c r="AT10" s="1109"/>
      <c r="AU10" s="1106"/>
      <c r="AV10" s="1106"/>
      <c r="AW10" s="1106"/>
      <c r="AX10" s="1106"/>
      <c r="AY10" s="1107"/>
      <c r="AZ10" s="203"/>
      <c r="BA10" s="203"/>
      <c r="BB10" s="203"/>
      <c r="BC10" s="203"/>
      <c r="BD10" s="203"/>
      <c r="BE10" s="204"/>
      <c r="BF10" s="204"/>
      <c r="BG10" s="204"/>
      <c r="BH10" s="204"/>
      <c r="BI10" s="204"/>
      <c r="BJ10" s="204"/>
      <c r="BK10" s="204"/>
      <c r="BL10" s="204"/>
      <c r="BM10" s="204"/>
      <c r="BN10" s="204"/>
      <c r="BO10" s="204"/>
      <c r="BP10" s="204"/>
      <c r="BQ10" s="213">
        <v>4</v>
      </c>
      <c r="BR10" s="214"/>
      <c r="BS10" s="1036" t="s">
        <v>540</v>
      </c>
      <c r="BT10" s="1037"/>
      <c r="BU10" s="1037"/>
      <c r="BV10" s="1037"/>
      <c r="BW10" s="1037"/>
      <c r="BX10" s="1037"/>
      <c r="BY10" s="1037"/>
      <c r="BZ10" s="1037"/>
      <c r="CA10" s="1037"/>
      <c r="CB10" s="1037"/>
      <c r="CC10" s="1037"/>
      <c r="CD10" s="1037"/>
      <c r="CE10" s="1037"/>
      <c r="CF10" s="1037"/>
      <c r="CG10" s="1038"/>
      <c r="CH10" s="1011">
        <v>5</v>
      </c>
      <c r="CI10" s="1012"/>
      <c r="CJ10" s="1012"/>
      <c r="CK10" s="1012"/>
      <c r="CL10" s="1013"/>
      <c r="CM10" s="1011">
        <v>128</v>
      </c>
      <c r="CN10" s="1012"/>
      <c r="CO10" s="1012"/>
      <c r="CP10" s="1012"/>
      <c r="CQ10" s="1013"/>
      <c r="CR10" s="1011">
        <v>49</v>
      </c>
      <c r="CS10" s="1012"/>
      <c r="CT10" s="1012"/>
      <c r="CU10" s="1012"/>
      <c r="CV10" s="1013"/>
      <c r="CW10" s="1011">
        <v>1</v>
      </c>
      <c r="CX10" s="1012"/>
      <c r="CY10" s="1012"/>
      <c r="CZ10" s="1012"/>
      <c r="DA10" s="1013"/>
      <c r="DB10" s="1011" t="s">
        <v>525</v>
      </c>
      <c r="DC10" s="1012"/>
      <c r="DD10" s="1012"/>
      <c r="DE10" s="1012"/>
      <c r="DF10" s="1013"/>
      <c r="DG10" s="1011" t="s">
        <v>525</v>
      </c>
      <c r="DH10" s="1012"/>
      <c r="DI10" s="1012"/>
      <c r="DJ10" s="1012"/>
      <c r="DK10" s="1013"/>
      <c r="DL10" s="1011" t="s">
        <v>525</v>
      </c>
      <c r="DM10" s="1012"/>
      <c r="DN10" s="1012"/>
      <c r="DO10" s="1012"/>
      <c r="DP10" s="1013"/>
      <c r="DQ10" s="1011" t="s">
        <v>525</v>
      </c>
      <c r="DR10" s="1012"/>
      <c r="DS10" s="1012"/>
      <c r="DT10" s="1012"/>
      <c r="DU10" s="1013"/>
      <c r="DV10" s="1014"/>
      <c r="DW10" s="1015"/>
      <c r="DX10" s="1015"/>
      <c r="DY10" s="1015"/>
      <c r="DZ10" s="1016"/>
      <c r="EA10" s="205"/>
    </row>
    <row r="11" spans="1:131" s="206" customFormat="1" ht="26.25" customHeight="1" x14ac:dyDescent="0.15">
      <c r="A11" s="212">
        <v>5</v>
      </c>
      <c r="B11" s="1059" t="s">
        <v>528</v>
      </c>
      <c r="C11" s="1060"/>
      <c r="D11" s="1060"/>
      <c r="E11" s="1060"/>
      <c r="F11" s="1060"/>
      <c r="G11" s="1060"/>
      <c r="H11" s="1060"/>
      <c r="I11" s="1060"/>
      <c r="J11" s="1060"/>
      <c r="K11" s="1060"/>
      <c r="L11" s="1060"/>
      <c r="M11" s="1060"/>
      <c r="N11" s="1060"/>
      <c r="O11" s="1060"/>
      <c r="P11" s="1061"/>
      <c r="Q11" s="1065">
        <v>591</v>
      </c>
      <c r="R11" s="1066"/>
      <c r="S11" s="1066"/>
      <c r="T11" s="1066"/>
      <c r="U11" s="1066"/>
      <c r="V11" s="1066">
        <v>591</v>
      </c>
      <c r="W11" s="1066"/>
      <c r="X11" s="1066"/>
      <c r="Y11" s="1066"/>
      <c r="Z11" s="1066"/>
      <c r="AA11" s="1066">
        <v>0</v>
      </c>
      <c r="AB11" s="1066"/>
      <c r="AC11" s="1066"/>
      <c r="AD11" s="1066"/>
      <c r="AE11" s="1067"/>
      <c r="AF11" s="1041">
        <v>0</v>
      </c>
      <c r="AG11" s="1042"/>
      <c r="AH11" s="1042"/>
      <c r="AI11" s="1042"/>
      <c r="AJ11" s="1043"/>
      <c r="AK11" s="1108">
        <v>331</v>
      </c>
      <c r="AL11" s="1109"/>
      <c r="AM11" s="1109"/>
      <c r="AN11" s="1109"/>
      <c r="AO11" s="1109"/>
      <c r="AP11" s="1109">
        <v>1253</v>
      </c>
      <c r="AQ11" s="1109"/>
      <c r="AR11" s="1109"/>
      <c r="AS11" s="1109"/>
      <c r="AT11" s="1109"/>
      <c r="AU11" s="1106"/>
      <c r="AV11" s="1106"/>
      <c r="AW11" s="1106"/>
      <c r="AX11" s="1106"/>
      <c r="AY11" s="1107"/>
      <c r="AZ11" s="203"/>
      <c r="BA11" s="203"/>
      <c r="BB11" s="203"/>
      <c r="BC11" s="203"/>
      <c r="BD11" s="203"/>
      <c r="BE11" s="204"/>
      <c r="BF11" s="204"/>
      <c r="BG11" s="204"/>
      <c r="BH11" s="204"/>
      <c r="BI11" s="204"/>
      <c r="BJ11" s="204"/>
      <c r="BK11" s="204"/>
      <c r="BL11" s="204"/>
      <c r="BM11" s="204"/>
      <c r="BN11" s="204"/>
      <c r="BO11" s="204"/>
      <c r="BP11" s="204"/>
      <c r="BQ11" s="213">
        <v>5</v>
      </c>
      <c r="BR11" s="214"/>
      <c r="BS11" s="1036" t="s">
        <v>541</v>
      </c>
      <c r="BT11" s="1037"/>
      <c r="BU11" s="1037"/>
      <c r="BV11" s="1037"/>
      <c r="BW11" s="1037"/>
      <c r="BX11" s="1037"/>
      <c r="BY11" s="1037"/>
      <c r="BZ11" s="1037"/>
      <c r="CA11" s="1037"/>
      <c r="CB11" s="1037"/>
      <c r="CC11" s="1037"/>
      <c r="CD11" s="1037"/>
      <c r="CE11" s="1037"/>
      <c r="CF11" s="1037"/>
      <c r="CG11" s="1038"/>
      <c r="CH11" s="1011">
        <v>-26</v>
      </c>
      <c r="CI11" s="1012"/>
      <c r="CJ11" s="1012"/>
      <c r="CK11" s="1012"/>
      <c r="CL11" s="1013"/>
      <c r="CM11" s="1011">
        <v>555</v>
      </c>
      <c r="CN11" s="1012"/>
      <c r="CO11" s="1012"/>
      <c r="CP11" s="1012"/>
      <c r="CQ11" s="1013"/>
      <c r="CR11" s="1011">
        <v>380</v>
      </c>
      <c r="CS11" s="1012"/>
      <c r="CT11" s="1012"/>
      <c r="CU11" s="1012"/>
      <c r="CV11" s="1013"/>
      <c r="CW11" s="1011">
        <v>13</v>
      </c>
      <c r="CX11" s="1012"/>
      <c r="CY11" s="1012"/>
      <c r="CZ11" s="1012"/>
      <c r="DA11" s="1013"/>
      <c r="DB11" s="1011" t="s">
        <v>525</v>
      </c>
      <c r="DC11" s="1012"/>
      <c r="DD11" s="1012"/>
      <c r="DE11" s="1012"/>
      <c r="DF11" s="1013"/>
      <c r="DG11" s="1011" t="s">
        <v>525</v>
      </c>
      <c r="DH11" s="1012"/>
      <c r="DI11" s="1012"/>
      <c r="DJ11" s="1012"/>
      <c r="DK11" s="1013"/>
      <c r="DL11" s="1011" t="s">
        <v>525</v>
      </c>
      <c r="DM11" s="1012"/>
      <c r="DN11" s="1012"/>
      <c r="DO11" s="1012"/>
      <c r="DP11" s="1013"/>
      <c r="DQ11" s="1011" t="s">
        <v>525</v>
      </c>
      <c r="DR11" s="1012"/>
      <c r="DS11" s="1012"/>
      <c r="DT11" s="1012"/>
      <c r="DU11" s="1013"/>
      <c r="DV11" s="1014"/>
      <c r="DW11" s="1015"/>
      <c r="DX11" s="1015"/>
      <c r="DY11" s="1015"/>
      <c r="DZ11" s="1016"/>
      <c r="EA11" s="205"/>
    </row>
    <row r="12" spans="1:131" s="206" customFormat="1" ht="26.25" customHeight="1" x14ac:dyDescent="0.15">
      <c r="A12" s="212">
        <v>6</v>
      </c>
      <c r="B12" s="1059"/>
      <c r="C12" s="1060"/>
      <c r="D12" s="1060"/>
      <c r="E12" s="1060"/>
      <c r="F12" s="1060"/>
      <c r="G12" s="1060"/>
      <c r="H12" s="1060"/>
      <c r="I12" s="1060"/>
      <c r="J12" s="1060"/>
      <c r="K12" s="1060"/>
      <c r="L12" s="1060"/>
      <c r="M12" s="1060"/>
      <c r="N12" s="1060"/>
      <c r="O12" s="1060"/>
      <c r="P12" s="1061"/>
      <c r="Q12" s="1065"/>
      <c r="R12" s="1066"/>
      <c r="S12" s="1066"/>
      <c r="T12" s="1066"/>
      <c r="U12" s="1066"/>
      <c r="V12" s="1066"/>
      <c r="W12" s="1066"/>
      <c r="X12" s="1066"/>
      <c r="Y12" s="1066"/>
      <c r="Z12" s="1066"/>
      <c r="AA12" s="1066"/>
      <c r="AB12" s="1066"/>
      <c r="AC12" s="1066"/>
      <c r="AD12" s="1066"/>
      <c r="AE12" s="1067"/>
      <c r="AF12" s="1041"/>
      <c r="AG12" s="1042"/>
      <c r="AH12" s="1042"/>
      <c r="AI12" s="1042"/>
      <c r="AJ12" s="1043"/>
      <c r="AK12" s="1108"/>
      <c r="AL12" s="1109"/>
      <c r="AM12" s="1109"/>
      <c r="AN12" s="1109"/>
      <c r="AO12" s="1109"/>
      <c r="AP12" s="1109"/>
      <c r="AQ12" s="1109"/>
      <c r="AR12" s="1109"/>
      <c r="AS12" s="1109"/>
      <c r="AT12" s="1109"/>
      <c r="AU12" s="1106"/>
      <c r="AV12" s="1106"/>
      <c r="AW12" s="1106"/>
      <c r="AX12" s="1106"/>
      <c r="AY12" s="1107"/>
      <c r="AZ12" s="203"/>
      <c r="BA12" s="203"/>
      <c r="BB12" s="203"/>
      <c r="BC12" s="203"/>
      <c r="BD12" s="203"/>
      <c r="BE12" s="204"/>
      <c r="BF12" s="204"/>
      <c r="BG12" s="204"/>
      <c r="BH12" s="204"/>
      <c r="BI12" s="204"/>
      <c r="BJ12" s="204"/>
      <c r="BK12" s="204"/>
      <c r="BL12" s="204"/>
      <c r="BM12" s="204"/>
      <c r="BN12" s="204"/>
      <c r="BO12" s="204"/>
      <c r="BP12" s="204"/>
      <c r="BQ12" s="213">
        <v>6</v>
      </c>
      <c r="BR12" s="214"/>
      <c r="BS12" s="1036" t="s">
        <v>542</v>
      </c>
      <c r="BT12" s="1037"/>
      <c r="BU12" s="1037"/>
      <c r="BV12" s="1037"/>
      <c r="BW12" s="1037"/>
      <c r="BX12" s="1037"/>
      <c r="BY12" s="1037"/>
      <c r="BZ12" s="1037"/>
      <c r="CA12" s="1037"/>
      <c r="CB12" s="1037"/>
      <c r="CC12" s="1037"/>
      <c r="CD12" s="1037"/>
      <c r="CE12" s="1037"/>
      <c r="CF12" s="1037"/>
      <c r="CG12" s="1038"/>
      <c r="CH12" s="1011">
        <v>3</v>
      </c>
      <c r="CI12" s="1012"/>
      <c r="CJ12" s="1012"/>
      <c r="CK12" s="1012"/>
      <c r="CL12" s="1013"/>
      <c r="CM12" s="1011">
        <v>74</v>
      </c>
      <c r="CN12" s="1012"/>
      <c r="CO12" s="1012"/>
      <c r="CP12" s="1012"/>
      <c r="CQ12" s="1013"/>
      <c r="CR12" s="1011">
        <v>10</v>
      </c>
      <c r="CS12" s="1012"/>
      <c r="CT12" s="1012"/>
      <c r="CU12" s="1012"/>
      <c r="CV12" s="1013"/>
      <c r="CW12" s="1011" t="s">
        <v>525</v>
      </c>
      <c r="CX12" s="1012"/>
      <c r="CY12" s="1012"/>
      <c r="CZ12" s="1012"/>
      <c r="DA12" s="1013"/>
      <c r="DB12" s="1011" t="s">
        <v>525</v>
      </c>
      <c r="DC12" s="1012"/>
      <c r="DD12" s="1012"/>
      <c r="DE12" s="1012"/>
      <c r="DF12" s="1013"/>
      <c r="DG12" s="1011" t="s">
        <v>525</v>
      </c>
      <c r="DH12" s="1012"/>
      <c r="DI12" s="1012"/>
      <c r="DJ12" s="1012"/>
      <c r="DK12" s="1013"/>
      <c r="DL12" s="1011" t="s">
        <v>525</v>
      </c>
      <c r="DM12" s="1012"/>
      <c r="DN12" s="1012"/>
      <c r="DO12" s="1012"/>
      <c r="DP12" s="1013"/>
      <c r="DQ12" s="1011" t="s">
        <v>525</v>
      </c>
      <c r="DR12" s="1012"/>
      <c r="DS12" s="1012"/>
      <c r="DT12" s="1012"/>
      <c r="DU12" s="1013"/>
      <c r="DV12" s="1014"/>
      <c r="DW12" s="1015"/>
      <c r="DX12" s="1015"/>
      <c r="DY12" s="1015"/>
      <c r="DZ12" s="1016"/>
      <c r="EA12" s="205"/>
    </row>
    <row r="13" spans="1:131" s="206" customFormat="1" ht="26.25" customHeight="1" x14ac:dyDescent="0.15">
      <c r="A13" s="212">
        <v>7</v>
      </c>
      <c r="B13" s="1059"/>
      <c r="C13" s="1060"/>
      <c r="D13" s="1060"/>
      <c r="E13" s="1060"/>
      <c r="F13" s="1060"/>
      <c r="G13" s="1060"/>
      <c r="H13" s="1060"/>
      <c r="I13" s="1060"/>
      <c r="J13" s="1060"/>
      <c r="K13" s="1060"/>
      <c r="L13" s="1060"/>
      <c r="M13" s="1060"/>
      <c r="N13" s="1060"/>
      <c r="O13" s="1060"/>
      <c r="P13" s="1061"/>
      <c r="Q13" s="1065"/>
      <c r="R13" s="1066"/>
      <c r="S13" s="1066"/>
      <c r="T13" s="1066"/>
      <c r="U13" s="1066"/>
      <c r="V13" s="1066"/>
      <c r="W13" s="1066"/>
      <c r="X13" s="1066"/>
      <c r="Y13" s="1066"/>
      <c r="Z13" s="1066"/>
      <c r="AA13" s="1066"/>
      <c r="AB13" s="1066"/>
      <c r="AC13" s="1066"/>
      <c r="AD13" s="1066"/>
      <c r="AE13" s="1067"/>
      <c r="AF13" s="1041"/>
      <c r="AG13" s="1042"/>
      <c r="AH13" s="1042"/>
      <c r="AI13" s="1042"/>
      <c r="AJ13" s="1043"/>
      <c r="AK13" s="1108"/>
      <c r="AL13" s="1109"/>
      <c r="AM13" s="1109"/>
      <c r="AN13" s="1109"/>
      <c r="AO13" s="1109"/>
      <c r="AP13" s="1109"/>
      <c r="AQ13" s="1109"/>
      <c r="AR13" s="1109"/>
      <c r="AS13" s="1109"/>
      <c r="AT13" s="1109"/>
      <c r="AU13" s="1106"/>
      <c r="AV13" s="1106"/>
      <c r="AW13" s="1106"/>
      <c r="AX13" s="1106"/>
      <c r="AY13" s="1107"/>
      <c r="AZ13" s="203"/>
      <c r="BA13" s="203"/>
      <c r="BB13" s="203"/>
      <c r="BC13" s="203"/>
      <c r="BD13" s="203"/>
      <c r="BE13" s="204"/>
      <c r="BF13" s="204"/>
      <c r="BG13" s="204"/>
      <c r="BH13" s="204"/>
      <c r="BI13" s="204"/>
      <c r="BJ13" s="204"/>
      <c r="BK13" s="204"/>
      <c r="BL13" s="204"/>
      <c r="BM13" s="204"/>
      <c r="BN13" s="204"/>
      <c r="BO13" s="204"/>
      <c r="BP13" s="204"/>
      <c r="BQ13" s="213">
        <v>7</v>
      </c>
      <c r="BR13" s="214"/>
      <c r="BS13" s="1036" t="s">
        <v>543</v>
      </c>
      <c r="BT13" s="1037"/>
      <c r="BU13" s="1037"/>
      <c r="BV13" s="1037"/>
      <c r="BW13" s="1037"/>
      <c r="BX13" s="1037"/>
      <c r="BY13" s="1037"/>
      <c r="BZ13" s="1037"/>
      <c r="CA13" s="1037"/>
      <c r="CB13" s="1037"/>
      <c r="CC13" s="1037"/>
      <c r="CD13" s="1037"/>
      <c r="CE13" s="1037"/>
      <c r="CF13" s="1037"/>
      <c r="CG13" s="1038"/>
      <c r="CH13" s="1011">
        <v>-4</v>
      </c>
      <c r="CI13" s="1012"/>
      <c r="CJ13" s="1012"/>
      <c r="CK13" s="1012"/>
      <c r="CL13" s="1013"/>
      <c r="CM13" s="1011">
        <v>87</v>
      </c>
      <c r="CN13" s="1012"/>
      <c r="CO13" s="1012"/>
      <c r="CP13" s="1012"/>
      <c r="CQ13" s="1013"/>
      <c r="CR13" s="1011">
        <v>10</v>
      </c>
      <c r="CS13" s="1012"/>
      <c r="CT13" s="1012"/>
      <c r="CU13" s="1012"/>
      <c r="CV13" s="1013"/>
      <c r="CW13" s="1011" t="s">
        <v>525</v>
      </c>
      <c r="CX13" s="1012"/>
      <c r="CY13" s="1012"/>
      <c r="CZ13" s="1012"/>
      <c r="DA13" s="1013"/>
      <c r="DB13" s="1011" t="s">
        <v>525</v>
      </c>
      <c r="DC13" s="1012"/>
      <c r="DD13" s="1012"/>
      <c r="DE13" s="1012"/>
      <c r="DF13" s="1013"/>
      <c r="DG13" s="1011" t="s">
        <v>525</v>
      </c>
      <c r="DH13" s="1012"/>
      <c r="DI13" s="1012"/>
      <c r="DJ13" s="1012"/>
      <c r="DK13" s="1013"/>
      <c r="DL13" s="1011" t="s">
        <v>525</v>
      </c>
      <c r="DM13" s="1012"/>
      <c r="DN13" s="1012"/>
      <c r="DO13" s="1012"/>
      <c r="DP13" s="1013"/>
      <c r="DQ13" s="1011" t="s">
        <v>525</v>
      </c>
      <c r="DR13" s="1012"/>
      <c r="DS13" s="1012"/>
      <c r="DT13" s="1012"/>
      <c r="DU13" s="1013"/>
      <c r="DV13" s="1014"/>
      <c r="DW13" s="1015"/>
      <c r="DX13" s="1015"/>
      <c r="DY13" s="1015"/>
      <c r="DZ13" s="1016"/>
      <c r="EA13" s="205"/>
    </row>
    <row r="14" spans="1:131" s="206" customFormat="1" ht="26.25" customHeight="1" x14ac:dyDescent="0.15">
      <c r="A14" s="212">
        <v>8</v>
      </c>
      <c r="B14" s="1059"/>
      <c r="C14" s="1060"/>
      <c r="D14" s="1060"/>
      <c r="E14" s="1060"/>
      <c r="F14" s="1060"/>
      <c r="G14" s="1060"/>
      <c r="H14" s="1060"/>
      <c r="I14" s="1060"/>
      <c r="J14" s="1060"/>
      <c r="K14" s="1060"/>
      <c r="L14" s="1060"/>
      <c r="M14" s="1060"/>
      <c r="N14" s="1060"/>
      <c r="O14" s="1060"/>
      <c r="P14" s="1061"/>
      <c r="Q14" s="1065"/>
      <c r="R14" s="1066"/>
      <c r="S14" s="1066"/>
      <c r="T14" s="1066"/>
      <c r="U14" s="1066"/>
      <c r="V14" s="1066"/>
      <c r="W14" s="1066"/>
      <c r="X14" s="1066"/>
      <c r="Y14" s="1066"/>
      <c r="Z14" s="1066"/>
      <c r="AA14" s="1066"/>
      <c r="AB14" s="1066"/>
      <c r="AC14" s="1066"/>
      <c r="AD14" s="1066"/>
      <c r="AE14" s="1067"/>
      <c r="AF14" s="1041"/>
      <c r="AG14" s="1042"/>
      <c r="AH14" s="1042"/>
      <c r="AI14" s="1042"/>
      <c r="AJ14" s="1043"/>
      <c r="AK14" s="1108"/>
      <c r="AL14" s="1109"/>
      <c r="AM14" s="1109"/>
      <c r="AN14" s="1109"/>
      <c r="AO14" s="1109"/>
      <c r="AP14" s="1109"/>
      <c r="AQ14" s="1109"/>
      <c r="AR14" s="1109"/>
      <c r="AS14" s="1109"/>
      <c r="AT14" s="1109"/>
      <c r="AU14" s="1106"/>
      <c r="AV14" s="1106"/>
      <c r="AW14" s="1106"/>
      <c r="AX14" s="1106"/>
      <c r="AY14" s="1107"/>
      <c r="AZ14" s="203"/>
      <c r="BA14" s="203"/>
      <c r="BB14" s="203"/>
      <c r="BC14" s="203"/>
      <c r="BD14" s="203"/>
      <c r="BE14" s="204"/>
      <c r="BF14" s="204"/>
      <c r="BG14" s="204"/>
      <c r="BH14" s="204"/>
      <c r="BI14" s="204"/>
      <c r="BJ14" s="204"/>
      <c r="BK14" s="204"/>
      <c r="BL14" s="204"/>
      <c r="BM14" s="204"/>
      <c r="BN14" s="204"/>
      <c r="BO14" s="204"/>
      <c r="BP14" s="204"/>
      <c r="BQ14" s="213">
        <v>8</v>
      </c>
      <c r="BR14" s="214"/>
      <c r="BS14" s="1036" t="s">
        <v>544</v>
      </c>
      <c r="BT14" s="1037"/>
      <c r="BU14" s="1037"/>
      <c r="BV14" s="1037"/>
      <c r="BW14" s="1037"/>
      <c r="BX14" s="1037"/>
      <c r="BY14" s="1037"/>
      <c r="BZ14" s="1037"/>
      <c r="CA14" s="1037"/>
      <c r="CB14" s="1037"/>
      <c r="CC14" s="1037"/>
      <c r="CD14" s="1037"/>
      <c r="CE14" s="1037"/>
      <c r="CF14" s="1037"/>
      <c r="CG14" s="1038"/>
      <c r="CH14" s="1011">
        <v>0</v>
      </c>
      <c r="CI14" s="1012"/>
      <c r="CJ14" s="1012"/>
      <c r="CK14" s="1012"/>
      <c r="CL14" s="1013"/>
      <c r="CM14" s="1011">
        <v>13</v>
      </c>
      <c r="CN14" s="1012"/>
      <c r="CO14" s="1012"/>
      <c r="CP14" s="1012"/>
      <c r="CQ14" s="1013"/>
      <c r="CR14" s="1011">
        <v>6</v>
      </c>
      <c r="CS14" s="1012"/>
      <c r="CT14" s="1012"/>
      <c r="CU14" s="1012"/>
      <c r="CV14" s="1013"/>
      <c r="CW14" s="1011" t="s">
        <v>525</v>
      </c>
      <c r="CX14" s="1012"/>
      <c r="CY14" s="1012"/>
      <c r="CZ14" s="1012"/>
      <c r="DA14" s="1013"/>
      <c r="DB14" s="1011" t="s">
        <v>525</v>
      </c>
      <c r="DC14" s="1012"/>
      <c r="DD14" s="1012"/>
      <c r="DE14" s="1012"/>
      <c r="DF14" s="1013"/>
      <c r="DG14" s="1011" t="s">
        <v>525</v>
      </c>
      <c r="DH14" s="1012"/>
      <c r="DI14" s="1012"/>
      <c r="DJ14" s="1012"/>
      <c r="DK14" s="1013"/>
      <c r="DL14" s="1011" t="s">
        <v>525</v>
      </c>
      <c r="DM14" s="1012"/>
      <c r="DN14" s="1012"/>
      <c r="DO14" s="1012"/>
      <c r="DP14" s="1013"/>
      <c r="DQ14" s="1011" t="s">
        <v>525</v>
      </c>
      <c r="DR14" s="1012"/>
      <c r="DS14" s="1012"/>
      <c r="DT14" s="1012"/>
      <c r="DU14" s="1013"/>
      <c r="DV14" s="1014"/>
      <c r="DW14" s="1015"/>
      <c r="DX14" s="1015"/>
      <c r="DY14" s="1015"/>
      <c r="DZ14" s="1016"/>
      <c r="EA14" s="205"/>
    </row>
    <row r="15" spans="1:131" s="206" customFormat="1" ht="26.25" customHeight="1" x14ac:dyDescent="0.15">
      <c r="A15" s="212">
        <v>9</v>
      </c>
      <c r="B15" s="1059"/>
      <c r="C15" s="1060"/>
      <c r="D15" s="1060"/>
      <c r="E15" s="1060"/>
      <c r="F15" s="1060"/>
      <c r="G15" s="1060"/>
      <c r="H15" s="1060"/>
      <c r="I15" s="1060"/>
      <c r="J15" s="1060"/>
      <c r="K15" s="1060"/>
      <c r="L15" s="1060"/>
      <c r="M15" s="1060"/>
      <c r="N15" s="1060"/>
      <c r="O15" s="1060"/>
      <c r="P15" s="1061"/>
      <c r="Q15" s="1065"/>
      <c r="R15" s="1066"/>
      <c r="S15" s="1066"/>
      <c r="T15" s="1066"/>
      <c r="U15" s="1066"/>
      <c r="V15" s="1066"/>
      <c r="W15" s="1066"/>
      <c r="X15" s="1066"/>
      <c r="Y15" s="1066"/>
      <c r="Z15" s="1066"/>
      <c r="AA15" s="1066"/>
      <c r="AB15" s="1066"/>
      <c r="AC15" s="1066"/>
      <c r="AD15" s="1066"/>
      <c r="AE15" s="1067"/>
      <c r="AF15" s="1041"/>
      <c r="AG15" s="1042"/>
      <c r="AH15" s="1042"/>
      <c r="AI15" s="1042"/>
      <c r="AJ15" s="1043"/>
      <c r="AK15" s="1108"/>
      <c r="AL15" s="1109"/>
      <c r="AM15" s="1109"/>
      <c r="AN15" s="1109"/>
      <c r="AO15" s="1109"/>
      <c r="AP15" s="1109"/>
      <c r="AQ15" s="1109"/>
      <c r="AR15" s="1109"/>
      <c r="AS15" s="1109"/>
      <c r="AT15" s="1109"/>
      <c r="AU15" s="1106"/>
      <c r="AV15" s="1106"/>
      <c r="AW15" s="1106"/>
      <c r="AX15" s="1106"/>
      <c r="AY15" s="1107"/>
      <c r="AZ15" s="203"/>
      <c r="BA15" s="203"/>
      <c r="BB15" s="203"/>
      <c r="BC15" s="203"/>
      <c r="BD15" s="203"/>
      <c r="BE15" s="204"/>
      <c r="BF15" s="204"/>
      <c r="BG15" s="204"/>
      <c r="BH15" s="204"/>
      <c r="BI15" s="204"/>
      <c r="BJ15" s="204"/>
      <c r="BK15" s="204"/>
      <c r="BL15" s="204"/>
      <c r="BM15" s="204"/>
      <c r="BN15" s="204"/>
      <c r="BO15" s="204"/>
      <c r="BP15" s="204"/>
      <c r="BQ15" s="213">
        <v>9</v>
      </c>
      <c r="BR15" s="214"/>
      <c r="BS15" s="1036"/>
      <c r="BT15" s="1037"/>
      <c r="BU15" s="1037"/>
      <c r="BV15" s="1037"/>
      <c r="BW15" s="1037"/>
      <c r="BX15" s="1037"/>
      <c r="BY15" s="1037"/>
      <c r="BZ15" s="1037"/>
      <c r="CA15" s="1037"/>
      <c r="CB15" s="1037"/>
      <c r="CC15" s="1037"/>
      <c r="CD15" s="1037"/>
      <c r="CE15" s="1037"/>
      <c r="CF15" s="1037"/>
      <c r="CG15" s="1038"/>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205"/>
    </row>
    <row r="16" spans="1:131" s="206" customFormat="1" ht="26.25" customHeight="1" x14ac:dyDescent="0.15">
      <c r="A16" s="212">
        <v>10</v>
      </c>
      <c r="B16" s="1059"/>
      <c r="C16" s="1060"/>
      <c r="D16" s="1060"/>
      <c r="E16" s="1060"/>
      <c r="F16" s="1060"/>
      <c r="G16" s="1060"/>
      <c r="H16" s="1060"/>
      <c r="I16" s="1060"/>
      <c r="J16" s="1060"/>
      <c r="K16" s="1060"/>
      <c r="L16" s="1060"/>
      <c r="M16" s="1060"/>
      <c r="N16" s="1060"/>
      <c r="O16" s="1060"/>
      <c r="P16" s="1061"/>
      <c r="Q16" s="1065"/>
      <c r="R16" s="1066"/>
      <c r="S16" s="1066"/>
      <c r="T16" s="1066"/>
      <c r="U16" s="1066"/>
      <c r="V16" s="1066"/>
      <c r="W16" s="1066"/>
      <c r="X16" s="1066"/>
      <c r="Y16" s="1066"/>
      <c r="Z16" s="1066"/>
      <c r="AA16" s="1066"/>
      <c r="AB16" s="1066"/>
      <c r="AC16" s="1066"/>
      <c r="AD16" s="1066"/>
      <c r="AE16" s="1067"/>
      <c r="AF16" s="1041"/>
      <c r="AG16" s="1042"/>
      <c r="AH16" s="1042"/>
      <c r="AI16" s="1042"/>
      <c r="AJ16" s="1043"/>
      <c r="AK16" s="1108"/>
      <c r="AL16" s="1109"/>
      <c r="AM16" s="1109"/>
      <c r="AN16" s="1109"/>
      <c r="AO16" s="1109"/>
      <c r="AP16" s="1109"/>
      <c r="AQ16" s="1109"/>
      <c r="AR16" s="1109"/>
      <c r="AS16" s="1109"/>
      <c r="AT16" s="1109"/>
      <c r="AU16" s="1106"/>
      <c r="AV16" s="1106"/>
      <c r="AW16" s="1106"/>
      <c r="AX16" s="1106"/>
      <c r="AY16" s="1107"/>
      <c r="AZ16" s="203"/>
      <c r="BA16" s="203"/>
      <c r="BB16" s="203"/>
      <c r="BC16" s="203"/>
      <c r="BD16" s="203"/>
      <c r="BE16" s="204"/>
      <c r="BF16" s="204"/>
      <c r="BG16" s="204"/>
      <c r="BH16" s="204"/>
      <c r="BI16" s="204"/>
      <c r="BJ16" s="204"/>
      <c r="BK16" s="204"/>
      <c r="BL16" s="204"/>
      <c r="BM16" s="204"/>
      <c r="BN16" s="204"/>
      <c r="BO16" s="204"/>
      <c r="BP16" s="204"/>
      <c r="BQ16" s="213">
        <v>10</v>
      </c>
      <c r="BR16" s="214"/>
      <c r="BS16" s="1036"/>
      <c r="BT16" s="1037"/>
      <c r="BU16" s="1037"/>
      <c r="BV16" s="1037"/>
      <c r="BW16" s="1037"/>
      <c r="BX16" s="1037"/>
      <c r="BY16" s="1037"/>
      <c r="BZ16" s="1037"/>
      <c r="CA16" s="1037"/>
      <c r="CB16" s="1037"/>
      <c r="CC16" s="1037"/>
      <c r="CD16" s="1037"/>
      <c r="CE16" s="1037"/>
      <c r="CF16" s="1037"/>
      <c r="CG16" s="1038"/>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205"/>
    </row>
    <row r="17" spans="1:131" s="206" customFormat="1" ht="26.25" customHeight="1" x14ac:dyDescent="0.15">
      <c r="A17" s="212">
        <v>11</v>
      </c>
      <c r="B17" s="1059"/>
      <c r="C17" s="1060"/>
      <c r="D17" s="1060"/>
      <c r="E17" s="1060"/>
      <c r="F17" s="1060"/>
      <c r="G17" s="1060"/>
      <c r="H17" s="1060"/>
      <c r="I17" s="1060"/>
      <c r="J17" s="1060"/>
      <c r="K17" s="1060"/>
      <c r="L17" s="1060"/>
      <c r="M17" s="1060"/>
      <c r="N17" s="1060"/>
      <c r="O17" s="1060"/>
      <c r="P17" s="1061"/>
      <c r="Q17" s="1065"/>
      <c r="R17" s="1066"/>
      <c r="S17" s="1066"/>
      <c r="T17" s="1066"/>
      <c r="U17" s="1066"/>
      <c r="V17" s="1066"/>
      <c r="W17" s="1066"/>
      <c r="X17" s="1066"/>
      <c r="Y17" s="1066"/>
      <c r="Z17" s="1066"/>
      <c r="AA17" s="1066"/>
      <c r="AB17" s="1066"/>
      <c r="AC17" s="1066"/>
      <c r="AD17" s="1066"/>
      <c r="AE17" s="1067"/>
      <c r="AF17" s="1041"/>
      <c r="AG17" s="1042"/>
      <c r="AH17" s="1042"/>
      <c r="AI17" s="1042"/>
      <c r="AJ17" s="1043"/>
      <c r="AK17" s="1108"/>
      <c r="AL17" s="1109"/>
      <c r="AM17" s="1109"/>
      <c r="AN17" s="1109"/>
      <c r="AO17" s="1109"/>
      <c r="AP17" s="1109"/>
      <c r="AQ17" s="1109"/>
      <c r="AR17" s="1109"/>
      <c r="AS17" s="1109"/>
      <c r="AT17" s="1109"/>
      <c r="AU17" s="1106"/>
      <c r="AV17" s="1106"/>
      <c r="AW17" s="1106"/>
      <c r="AX17" s="1106"/>
      <c r="AY17" s="1107"/>
      <c r="AZ17" s="203"/>
      <c r="BA17" s="203"/>
      <c r="BB17" s="203"/>
      <c r="BC17" s="203"/>
      <c r="BD17" s="203"/>
      <c r="BE17" s="204"/>
      <c r="BF17" s="204"/>
      <c r="BG17" s="204"/>
      <c r="BH17" s="204"/>
      <c r="BI17" s="204"/>
      <c r="BJ17" s="204"/>
      <c r="BK17" s="204"/>
      <c r="BL17" s="204"/>
      <c r="BM17" s="204"/>
      <c r="BN17" s="204"/>
      <c r="BO17" s="204"/>
      <c r="BP17" s="204"/>
      <c r="BQ17" s="213">
        <v>11</v>
      </c>
      <c r="BR17" s="214"/>
      <c r="BS17" s="1036"/>
      <c r="BT17" s="1037"/>
      <c r="BU17" s="1037"/>
      <c r="BV17" s="1037"/>
      <c r="BW17" s="1037"/>
      <c r="BX17" s="1037"/>
      <c r="BY17" s="1037"/>
      <c r="BZ17" s="1037"/>
      <c r="CA17" s="1037"/>
      <c r="CB17" s="1037"/>
      <c r="CC17" s="1037"/>
      <c r="CD17" s="1037"/>
      <c r="CE17" s="1037"/>
      <c r="CF17" s="1037"/>
      <c r="CG17" s="1038"/>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205"/>
    </row>
    <row r="18" spans="1:131" s="206" customFormat="1" ht="26.25" customHeight="1" x14ac:dyDescent="0.15">
      <c r="A18" s="212">
        <v>12</v>
      </c>
      <c r="B18" s="1059"/>
      <c r="C18" s="1060"/>
      <c r="D18" s="1060"/>
      <c r="E18" s="1060"/>
      <c r="F18" s="1060"/>
      <c r="G18" s="1060"/>
      <c r="H18" s="1060"/>
      <c r="I18" s="1060"/>
      <c r="J18" s="1060"/>
      <c r="K18" s="1060"/>
      <c r="L18" s="1060"/>
      <c r="M18" s="1060"/>
      <c r="N18" s="1060"/>
      <c r="O18" s="1060"/>
      <c r="P18" s="1061"/>
      <c r="Q18" s="1065"/>
      <c r="R18" s="1066"/>
      <c r="S18" s="1066"/>
      <c r="T18" s="1066"/>
      <c r="U18" s="1066"/>
      <c r="V18" s="1066"/>
      <c r="W18" s="1066"/>
      <c r="X18" s="1066"/>
      <c r="Y18" s="1066"/>
      <c r="Z18" s="1066"/>
      <c r="AA18" s="1066"/>
      <c r="AB18" s="1066"/>
      <c r="AC18" s="1066"/>
      <c r="AD18" s="1066"/>
      <c r="AE18" s="1067"/>
      <c r="AF18" s="1041"/>
      <c r="AG18" s="1042"/>
      <c r="AH18" s="1042"/>
      <c r="AI18" s="1042"/>
      <c r="AJ18" s="1043"/>
      <c r="AK18" s="1108"/>
      <c r="AL18" s="1109"/>
      <c r="AM18" s="1109"/>
      <c r="AN18" s="1109"/>
      <c r="AO18" s="1109"/>
      <c r="AP18" s="1109"/>
      <c r="AQ18" s="1109"/>
      <c r="AR18" s="1109"/>
      <c r="AS18" s="1109"/>
      <c r="AT18" s="1109"/>
      <c r="AU18" s="1106"/>
      <c r="AV18" s="1106"/>
      <c r="AW18" s="1106"/>
      <c r="AX18" s="1106"/>
      <c r="AY18" s="1107"/>
      <c r="AZ18" s="203"/>
      <c r="BA18" s="203"/>
      <c r="BB18" s="203"/>
      <c r="BC18" s="203"/>
      <c r="BD18" s="203"/>
      <c r="BE18" s="204"/>
      <c r="BF18" s="204"/>
      <c r="BG18" s="204"/>
      <c r="BH18" s="204"/>
      <c r="BI18" s="204"/>
      <c r="BJ18" s="204"/>
      <c r="BK18" s="204"/>
      <c r="BL18" s="204"/>
      <c r="BM18" s="204"/>
      <c r="BN18" s="204"/>
      <c r="BO18" s="204"/>
      <c r="BP18" s="204"/>
      <c r="BQ18" s="213">
        <v>12</v>
      </c>
      <c r="BR18" s="214"/>
      <c r="BS18" s="1036"/>
      <c r="BT18" s="1037"/>
      <c r="BU18" s="1037"/>
      <c r="BV18" s="1037"/>
      <c r="BW18" s="1037"/>
      <c r="BX18" s="1037"/>
      <c r="BY18" s="1037"/>
      <c r="BZ18" s="1037"/>
      <c r="CA18" s="1037"/>
      <c r="CB18" s="1037"/>
      <c r="CC18" s="1037"/>
      <c r="CD18" s="1037"/>
      <c r="CE18" s="1037"/>
      <c r="CF18" s="1037"/>
      <c r="CG18" s="1038"/>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205"/>
    </row>
    <row r="19" spans="1:131" s="206" customFormat="1" ht="26.25" customHeight="1" x14ac:dyDescent="0.15">
      <c r="A19" s="212">
        <v>13</v>
      </c>
      <c r="B19" s="1059"/>
      <c r="C19" s="1060"/>
      <c r="D19" s="1060"/>
      <c r="E19" s="1060"/>
      <c r="F19" s="1060"/>
      <c r="G19" s="1060"/>
      <c r="H19" s="1060"/>
      <c r="I19" s="1060"/>
      <c r="J19" s="1060"/>
      <c r="K19" s="1060"/>
      <c r="L19" s="1060"/>
      <c r="M19" s="1060"/>
      <c r="N19" s="1060"/>
      <c r="O19" s="1060"/>
      <c r="P19" s="1061"/>
      <c r="Q19" s="1065"/>
      <c r="R19" s="1066"/>
      <c r="S19" s="1066"/>
      <c r="T19" s="1066"/>
      <c r="U19" s="1066"/>
      <c r="V19" s="1066"/>
      <c r="W19" s="1066"/>
      <c r="X19" s="1066"/>
      <c r="Y19" s="1066"/>
      <c r="Z19" s="1066"/>
      <c r="AA19" s="1066"/>
      <c r="AB19" s="1066"/>
      <c r="AC19" s="1066"/>
      <c r="AD19" s="1066"/>
      <c r="AE19" s="1067"/>
      <c r="AF19" s="1041"/>
      <c r="AG19" s="1042"/>
      <c r="AH19" s="1042"/>
      <c r="AI19" s="1042"/>
      <c r="AJ19" s="1043"/>
      <c r="AK19" s="1108"/>
      <c r="AL19" s="1109"/>
      <c r="AM19" s="1109"/>
      <c r="AN19" s="1109"/>
      <c r="AO19" s="1109"/>
      <c r="AP19" s="1109"/>
      <c r="AQ19" s="1109"/>
      <c r="AR19" s="1109"/>
      <c r="AS19" s="1109"/>
      <c r="AT19" s="1109"/>
      <c r="AU19" s="1106"/>
      <c r="AV19" s="1106"/>
      <c r="AW19" s="1106"/>
      <c r="AX19" s="1106"/>
      <c r="AY19" s="1107"/>
      <c r="AZ19" s="203"/>
      <c r="BA19" s="203"/>
      <c r="BB19" s="203"/>
      <c r="BC19" s="203"/>
      <c r="BD19" s="203"/>
      <c r="BE19" s="204"/>
      <c r="BF19" s="204"/>
      <c r="BG19" s="204"/>
      <c r="BH19" s="204"/>
      <c r="BI19" s="204"/>
      <c r="BJ19" s="204"/>
      <c r="BK19" s="204"/>
      <c r="BL19" s="204"/>
      <c r="BM19" s="204"/>
      <c r="BN19" s="204"/>
      <c r="BO19" s="204"/>
      <c r="BP19" s="204"/>
      <c r="BQ19" s="213">
        <v>13</v>
      </c>
      <c r="BR19" s="214"/>
      <c r="BS19" s="1036"/>
      <c r="BT19" s="1037"/>
      <c r="BU19" s="1037"/>
      <c r="BV19" s="1037"/>
      <c r="BW19" s="1037"/>
      <c r="BX19" s="1037"/>
      <c r="BY19" s="1037"/>
      <c r="BZ19" s="1037"/>
      <c r="CA19" s="1037"/>
      <c r="CB19" s="1037"/>
      <c r="CC19" s="1037"/>
      <c r="CD19" s="1037"/>
      <c r="CE19" s="1037"/>
      <c r="CF19" s="1037"/>
      <c r="CG19" s="1038"/>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205"/>
    </row>
    <row r="20" spans="1:131" s="206" customFormat="1" ht="26.25" customHeight="1" x14ac:dyDescent="0.15">
      <c r="A20" s="212">
        <v>14</v>
      </c>
      <c r="B20" s="1059"/>
      <c r="C20" s="1060"/>
      <c r="D20" s="1060"/>
      <c r="E20" s="1060"/>
      <c r="F20" s="1060"/>
      <c r="G20" s="1060"/>
      <c r="H20" s="1060"/>
      <c r="I20" s="1060"/>
      <c r="J20" s="1060"/>
      <c r="K20" s="1060"/>
      <c r="L20" s="1060"/>
      <c r="M20" s="1060"/>
      <c r="N20" s="1060"/>
      <c r="O20" s="1060"/>
      <c r="P20" s="1061"/>
      <c r="Q20" s="1065"/>
      <c r="R20" s="1066"/>
      <c r="S20" s="1066"/>
      <c r="T20" s="1066"/>
      <c r="U20" s="1066"/>
      <c r="V20" s="1066"/>
      <c r="W20" s="1066"/>
      <c r="X20" s="1066"/>
      <c r="Y20" s="1066"/>
      <c r="Z20" s="1066"/>
      <c r="AA20" s="1066"/>
      <c r="AB20" s="1066"/>
      <c r="AC20" s="1066"/>
      <c r="AD20" s="1066"/>
      <c r="AE20" s="1067"/>
      <c r="AF20" s="1041"/>
      <c r="AG20" s="1042"/>
      <c r="AH20" s="1042"/>
      <c r="AI20" s="1042"/>
      <c r="AJ20" s="1043"/>
      <c r="AK20" s="1108"/>
      <c r="AL20" s="1109"/>
      <c r="AM20" s="1109"/>
      <c r="AN20" s="1109"/>
      <c r="AO20" s="1109"/>
      <c r="AP20" s="1109"/>
      <c r="AQ20" s="1109"/>
      <c r="AR20" s="1109"/>
      <c r="AS20" s="1109"/>
      <c r="AT20" s="1109"/>
      <c r="AU20" s="1106"/>
      <c r="AV20" s="1106"/>
      <c r="AW20" s="1106"/>
      <c r="AX20" s="1106"/>
      <c r="AY20" s="1107"/>
      <c r="AZ20" s="203"/>
      <c r="BA20" s="203"/>
      <c r="BB20" s="203"/>
      <c r="BC20" s="203"/>
      <c r="BD20" s="203"/>
      <c r="BE20" s="204"/>
      <c r="BF20" s="204"/>
      <c r="BG20" s="204"/>
      <c r="BH20" s="204"/>
      <c r="BI20" s="204"/>
      <c r="BJ20" s="204"/>
      <c r="BK20" s="204"/>
      <c r="BL20" s="204"/>
      <c r="BM20" s="204"/>
      <c r="BN20" s="204"/>
      <c r="BO20" s="204"/>
      <c r="BP20" s="204"/>
      <c r="BQ20" s="213">
        <v>14</v>
      </c>
      <c r="BR20" s="214"/>
      <c r="BS20" s="1036"/>
      <c r="BT20" s="1037"/>
      <c r="BU20" s="1037"/>
      <c r="BV20" s="1037"/>
      <c r="BW20" s="1037"/>
      <c r="BX20" s="1037"/>
      <c r="BY20" s="1037"/>
      <c r="BZ20" s="1037"/>
      <c r="CA20" s="1037"/>
      <c r="CB20" s="1037"/>
      <c r="CC20" s="1037"/>
      <c r="CD20" s="1037"/>
      <c r="CE20" s="1037"/>
      <c r="CF20" s="1037"/>
      <c r="CG20" s="1038"/>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205"/>
    </row>
    <row r="21" spans="1:131" s="206" customFormat="1" ht="26.25" customHeight="1" thickBot="1" x14ac:dyDescent="0.2">
      <c r="A21" s="212">
        <v>15</v>
      </c>
      <c r="B21" s="1059"/>
      <c r="C21" s="1060"/>
      <c r="D21" s="1060"/>
      <c r="E21" s="1060"/>
      <c r="F21" s="1060"/>
      <c r="G21" s="1060"/>
      <c r="H21" s="1060"/>
      <c r="I21" s="1060"/>
      <c r="J21" s="1060"/>
      <c r="K21" s="1060"/>
      <c r="L21" s="1060"/>
      <c r="M21" s="1060"/>
      <c r="N21" s="1060"/>
      <c r="O21" s="1060"/>
      <c r="P21" s="1061"/>
      <c r="Q21" s="1065"/>
      <c r="R21" s="1066"/>
      <c r="S21" s="1066"/>
      <c r="T21" s="1066"/>
      <c r="U21" s="1066"/>
      <c r="V21" s="1066"/>
      <c r="W21" s="1066"/>
      <c r="X21" s="1066"/>
      <c r="Y21" s="1066"/>
      <c r="Z21" s="1066"/>
      <c r="AA21" s="1066"/>
      <c r="AB21" s="1066"/>
      <c r="AC21" s="1066"/>
      <c r="AD21" s="1066"/>
      <c r="AE21" s="1067"/>
      <c r="AF21" s="1041"/>
      <c r="AG21" s="1042"/>
      <c r="AH21" s="1042"/>
      <c r="AI21" s="1042"/>
      <c r="AJ21" s="1043"/>
      <c r="AK21" s="1108"/>
      <c r="AL21" s="1109"/>
      <c r="AM21" s="1109"/>
      <c r="AN21" s="1109"/>
      <c r="AO21" s="1109"/>
      <c r="AP21" s="1109"/>
      <c r="AQ21" s="1109"/>
      <c r="AR21" s="1109"/>
      <c r="AS21" s="1109"/>
      <c r="AT21" s="1109"/>
      <c r="AU21" s="1106"/>
      <c r="AV21" s="1106"/>
      <c r="AW21" s="1106"/>
      <c r="AX21" s="1106"/>
      <c r="AY21" s="1107"/>
      <c r="AZ21" s="203"/>
      <c r="BA21" s="203"/>
      <c r="BB21" s="203"/>
      <c r="BC21" s="203"/>
      <c r="BD21" s="203"/>
      <c r="BE21" s="204"/>
      <c r="BF21" s="204"/>
      <c r="BG21" s="204"/>
      <c r="BH21" s="204"/>
      <c r="BI21" s="204"/>
      <c r="BJ21" s="204"/>
      <c r="BK21" s="204"/>
      <c r="BL21" s="204"/>
      <c r="BM21" s="204"/>
      <c r="BN21" s="204"/>
      <c r="BO21" s="204"/>
      <c r="BP21" s="204"/>
      <c r="BQ21" s="213">
        <v>15</v>
      </c>
      <c r="BR21" s="214"/>
      <c r="BS21" s="1036"/>
      <c r="BT21" s="1037"/>
      <c r="BU21" s="1037"/>
      <c r="BV21" s="1037"/>
      <c r="BW21" s="1037"/>
      <c r="BX21" s="1037"/>
      <c r="BY21" s="1037"/>
      <c r="BZ21" s="1037"/>
      <c r="CA21" s="1037"/>
      <c r="CB21" s="1037"/>
      <c r="CC21" s="1037"/>
      <c r="CD21" s="1037"/>
      <c r="CE21" s="1037"/>
      <c r="CF21" s="1037"/>
      <c r="CG21" s="1038"/>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205"/>
    </row>
    <row r="22" spans="1:131" s="206" customFormat="1" ht="26.25" customHeight="1" x14ac:dyDescent="0.15">
      <c r="A22" s="212">
        <v>16</v>
      </c>
      <c r="B22" s="1059"/>
      <c r="C22" s="1060"/>
      <c r="D22" s="1060"/>
      <c r="E22" s="1060"/>
      <c r="F22" s="1060"/>
      <c r="G22" s="1060"/>
      <c r="H22" s="1060"/>
      <c r="I22" s="1060"/>
      <c r="J22" s="1060"/>
      <c r="K22" s="1060"/>
      <c r="L22" s="1060"/>
      <c r="M22" s="1060"/>
      <c r="N22" s="1060"/>
      <c r="O22" s="1060"/>
      <c r="P22" s="1061"/>
      <c r="Q22" s="1103"/>
      <c r="R22" s="1104"/>
      <c r="S22" s="1104"/>
      <c r="T22" s="1104"/>
      <c r="U22" s="1104"/>
      <c r="V22" s="1104"/>
      <c r="W22" s="1104"/>
      <c r="X22" s="1104"/>
      <c r="Y22" s="1104"/>
      <c r="Z22" s="1104"/>
      <c r="AA22" s="1104"/>
      <c r="AB22" s="1104"/>
      <c r="AC22" s="1104"/>
      <c r="AD22" s="1104"/>
      <c r="AE22" s="1105"/>
      <c r="AF22" s="1041"/>
      <c r="AG22" s="1042"/>
      <c r="AH22" s="1042"/>
      <c r="AI22" s="1042"/>
      <c r="AJ22" s="1043"/>
      <c r="AK22" s="1099"/>
      <c r="AL22" s="1100"/>
      <c r="AM22" s="1100"/>
      <c r="AN22" s="1100"/>
      <c r="AO22" s="1100"/>
      <c r="AP22" s="1100"/>
      <c r="AQ22" s="1100"/>
      <c r="AR22" s="1100"/>
      <c r="AS22" s="1100"/>
      <c r="AT22" s="1100"/>
      <c r="AU22" s="1101"/>
      <c r="AV22" s="1101"/>
      <c r="AW22" s="1101"/>
      <c r="AX22" s="1101"/>
      <c r="AY22" s="1102"/>
      <c r="AZ22" s="1057" t="s">
        <v>359</v>
      </c>
      <c r="BA22" s="1057"/>
      <c r="BB22" s="1057"/>
      <c r="BC22" s="1057"/>
      <c r="BD22" s="1058"/>
      <c r="BE22" s="204"/>
      <c r="BF22" s="204"/>
      <c r="BG22" s="204"/>
      <c r="BH22" s="204"/>
      <c r="BI22" s="204"/>
      <c r="BJ22" s="204"/>
      <c r="BK22" s="204"/>
      <c r="BL22" s="204"/>
      <c r="BM22" s="204"/>
      <c r="BN22" s="204"/>
      <c r="BO22" s="204"/>
      <c r="BP22" s="204"/>
      <c r="BQ22" s="213">
        <v>16</v>
      </c>
      <c r="BR22" s="214"/>
      <c r="BS22" s="1036"/>
      <c r="BT22" s="1037"/>
      <c r="BU22" s="1037"/>
      <c r="BV22" s="1037"/>
      <c r="BW22" s="1037"/>
      <c r="BX22" s="1037"/>
      <c r="BY22" s="1037"/>
      <c r="BZ22" s="1037"/>
      <c r="CA22" s="1037"/>
      <c r="CB22" s="1037"/>
      <c r="CC22" s="1037"/>
      <c r="CD22" s="1037"/>
      <c r="CE22" s="1037"/>
      <c r="CF22" s="1037"/>
      <c r="CG22" s="1038"/>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205"/>
    </row>
    <row r="23" spans="1:131" s="206" customFormat="1" ht="26.25" customHeight="1" thickBot="1" x14ac:dyDescent="0.2">
      <c r="A23" s="215" t="s">
        <v>360</v>
      </c>
      <c r="B23" s="970" t="s">
        <v>361</v>
      </c>
      <c r="C23" s="971"/>
      <c r="D23" s="971"/>
      <c r="E23" s="971"/>
      <c r="F23" s="971"/>
      <c r="G23" s="971"/>
      <c r="H23" s="971"/>
      <c r="I23" s="971"/>
      <c r="J23" s="971"/>
      <c r="K23" s="971"/>
      <c r="L23" s="971"/>
      <c r="M23" s="971"/>
      <c r="N23" s="971"/>
      <c r="O23" s="971"/>
      <c r="P23" s="972"/>
      <c r="Q23" s="1090">
        <v>39186</v>
      </c>
      <c r="R23" s="1091"/>
      <c r="S23" s="1091"/>
      <c r="T23" s="1091"/>
      <c r="U23" s="1091"/>
      <c r="V23" s="1091">
        <v>37704</v>
      </c>
      <c r="W23" s="1091"/>
      <c r="X23" s="1091"/>
      <c r="Y23" s="1091"/>
      <c r="Z23" s="1091"/>
      <c r="AA23" s="1091">
        <v>1482</v>
      </c>
      <c r="AB23" s="1091"/>
      <c r="AC23" s="1091"/>
      <c r="AD23" s="1091"/>
      <c r="AE23" s="1092"/>
      <c r="AF23" s="1093">
        <v>1257</v>
      </c>
      <c r="AG23" s="1091"/>
      <c r="AH23" s="1091"/>
      <c r="AI23" s="1091"/>
      <c r="AJ23" s="1094"/>
      <c r="AK23" s="1095"/>
      <c r="AL23" s="1096"/>
      <c r="AM23" s="1096"/>
      <c r="AN23" s="1096"/>
      <c r="AO23" s="1096"/>
      <c r="AP23" s="1091">
        <v>39710</v>
      </c>
      <c r="AQ23" s="1091"/>
      <c r="AR23" s="1091"/>
      <c r="AS23" s="1091"/>
      <c r="AT23" s="1091"/>
      <c r="AU23" s="1097"/>
      <c r="AV23" s="1097"/>
      <c r="AW23" s="1097"/>
      <c r="AX23" s="1097"/>
      <c r="AY23" s="1098"/>
      <c r="AZ23" s="1087" t="s">
        <v>109</v>
      </c>
      <c r="BA23" s="1088"/>
      <c r="BB23" s="1088"/>
      <c r="BC23" s="1088"/>
      <c r="BD23" s="1089"/>
      <c r="BE23" s="204"/>
      <c r="BF23" s="204"/>
      <c r="BG23" s="204"/>
      <c r="BH23" s="204"/>
      <c r="BI23" s="204"/>
      <c r="BJ23" s="204"/>
      <c r="BK23" s="204"/>
      <c r="BL23" s="204"/>
      <c r="BM23" s="204"/>
      <c r="BN23" s="204"/>
      <c r="BO23" s="204"/>
      <c r="BP23" s="204"/>
      <c r="BQ23" s="213">
        <v>17</v>
      </c>
      <c r="BR23" s="214"/>
      <c r="BS23" s="1036"/>
      <c r="BT23" s="1037"/>
      <c r="BU23" s="1037"/>
      <c r="BV23" s="1037"/>
      <c r="BW23" s="1037"/>
      <c r="BX23" s="1037"/>
      <c r="BY23" s="1037"/>
      <c r="BZ23" s="1037"/>
      <c r="CA23" s="1037"/>
      <c r="CB23" s="1037"/>
      <c r="CC23" s="1037"/>
      <c r="CD23" s="1037"/>
      <c r="CE23" s="1037"/>
      <c r="CF23" s="1037"/>
      <c r="CG23" s="1038"/>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205"/>
    </row>
    <row r="24" spans="1:131" s="206" customFormat="1" ht="26.25" customHeight="1" x14ac:dyDescent="0.15">
      <c r="A24" s="1086" t="s">
        <v>362</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03"/>
      <c r="BA24" s="203"/>
      <c r="BB24" s="203"/>
      <c r="BC24" s="203"/>
      <c r="BD24" s="203"/>
      <c r="BE24" s="204"/>
      <c r="BF24" s="204"/>
      <c r="BG24" s="204"/>
      <c r="BH24" s="204"/>
      <c r="BI24" s="204"/>
      <c r="BJ24" s="204"/>
      <c r="BK24" s="204"/>
      <c r="BL24" s="204"/>
      <c r="BM24" s="204"/>
      <c r="BN24" s="204"/>
      <c r="BO24" s="204"/>
      <c r="BP24" s="204"/>
      <c r="BQ24" s="213">
        <v>18</v>
      </c>
      <c r="BR24" s="214"/>
      <c r="BS24" s="1036"/>
      <c r="BT24" s="1037"/>
      <c r="BU24" s="1037"/>
      <c r="BV24" s="1037"/>
      <c r="BW24" s="1037"/>
      <c r="BX24" s="1037"/>
      <c r="BY24" s="1037"/>
      <c r="BZ24" s="1037"/>
      <c r="CA24" s="1037"/>
      <c r="CB24" s="1037"/>
      <c r="CC24" s="1037"/>
      <c r="CD24" s="1037"/>
      <c r="CE24" s="1037"/>
      <c r="CF24" s="1037"/>
      <c r="CG24" s="1038"/>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205"/>
    </row>
    <row r="25" spans="1:131" s="198" customFormat="1" ht="26.25" customHeight="1" thickBot="1" x14ac:dyDescent="0.2">
      <c r="A25" s="1085" t="s">
        <v>363</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03"/>
      <c r="BK25" s="203"/>
      <c r="BL25" s="203"/>
      <c r="BM25" s="203"/>
      <c r="BN25" s="203"/>
      <c r="BO25" s="216"/>
      <c r="BP25" s="216"/>
      <c r="BQ25" s="213">
        <v>19</v>
      </c>
      <c r="BR25" s="214"/>
      <c r="BS25" s="1036"/>
      <c r="BT25" s="1037"/>
      <c r="BU25" s="1037"/>
      <c r="BV25" s="1037"/>
      <c r="BW25" s="1037"/>
      <c r="BX25" s="1037"/>
      <c r="BY25" s="1037"/>
      <c r="BZ25" s="1037"/>
      <c r="CA25" s="1037"/>
      <c r="CB25" s="1037"/>
      <c r="CC25" s="1037"/>
      <c r="CD25" s="1037"/>
      <c r="CE25" s="1037"/>
      <c r="CF25" s="1037"/>
      <c r="CG25" s="1038"/>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197"/>
    </row>
    <row r="26" spans="1:131" s="198" customFormat="1" ht="26.25" customHeight="1" x14ac:dyDescent="0.15">
      <c r="A26" s="1017" t="s">
        <v>342</v>
      </c>
      <c r="B26" s="1018"/>
      <c r="C26" s="1018"/>
      <c r="D26" s="1018"/>
      <c r="E26" s="1018"/>
      <c r="F26" s="1018"/>
      <c r="G26" s="1018"/>
      <c r="H26" s="1018"/>
      <c r="I26" s="1018"/>
      <c r="J26" s="1018"/>
      <c r="K26" s="1018"/>
      <c r="L26" s="1018"/>
      <c r="M26" s="1018"/>
      <c r="N26" s="1018"/>
      <c r="O26" s="1018"/>
      <c r="P26" s="1019"/>
      <c r="Q26" s="1023" t="s">
        <v>364</v>
      </c>
      <c r="R26" s="1024"/>
      <c r="S26" s="1024"/>
      <c r="T26" s="1024"/>
      <c r="U26" s="1025"/>
      <c r="V26" s="1023" t="s">
        <v>365</v>
      </c>
      <c r="W26" s="1024"/>
      <c r="X26" s="1024"/>
      <c r="Y26" s="1024"/>
      <c r="Z26" s="1025"/>
      <c r="AA26" s="1023" t="s">
        <v>366</v>
      </c>
      <c r="AB26" s="1024"/>
      <c r="AC26" s="1024"/>
      <c r="AD26" s="1024"/>
      <c r="AE26" s="1024"/>
      <c r="AF26" s="1081" t="s">
        <v>367</v>
      </c>
      <c r="AG26" s="1030"/>
      <c r="AH26" s="1030"/>
      <c r="AI26" s="1030"/>
      <c r="AJ26" s="1082"/>
      <c r="AK26" s="1024" t="s">
        <v>368</v>
      </c>
      <c r="AL26" s="1024"/>
      <c r="AM26" s="1024"/>
      <c r="AN26" s="1024"/>
      <c r="AO26" s="1025"/>
      <c r="AP26" s="1023" t="s">
        <v>369</v>
      </c>
      <c r="AQ26" s="1024"/>
      <c r="AR26" s="1024"/>
      <c r="AS26" s="1024"/>
      <c r="AT26" s="1025"/>
      <c r="AU26" s="1023" t="s">
        <v>370</v>
      </c>
      <c r="AV26" s="1024"/>
      <c r="AW26" s="1024"/>
      <c r="AX26" s="1024"/>
      <c r="AY26" s="1025"/>
      <c r="AZ26" s="1023" t="s">
        <v>371</v>
      </c>
      <c r="BA26" s="1024"/>
      <c r="BB26" s="1024"/>
      <c r="BC26" s="1024"/>
      <c r="BD26" s="1025"/>
      <c r="BE26" s="1023" t="s">
        <v>349</v>
      </c>
      <c r="BF26" s="1024"/>
      <c r="BG26" s="1024"/>
      <c r="BH26" s="1024"/>
      <c r="BI26" s="1039"/>
      <c r="BJ26" s="203"/>
      <c r="BK26" s="203"/>
      <c r="BL26" s="203"/>
      <c r="BM26" s="203"/>
      <c r="BN26" s="203"/>
      <c r="BO26" s="216"/>
      <c r="BP26" s="216"/>
      <c r="BQ26" s="213">
        <v>20</v>
      </c>
      <c r="BR26" s="214"/>
      <c r="BS26" s="1036"/>
      <c r="BT26" s="1037"/>
      <c r="BU26" s="1037"/>
      <c r="BV26" s="1037"/>
      <c r="BW26" s="1037"/>
      <c r="BX26" s="1037"/>
      <c r="BY26" s="1037"/>
      <c r="BZ26" s="1037"/>
      <c r="CA26" s="1037"/>
      <c r="CB26" s="1037"/>
      <c r="CC26" s="1037"/>
      <c r="CD26" s="1037"/>
      <c r="CE26" s="1037"/>
      <c r="CF26" s="1037"/>
      <c r="CG26" s="1038"/>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197"/>
    </row>
    <row r="27" spans="1:131" s="198" customFormat="1" ht="26.25" customHeight="1" thickBot="1" x14ac:dyDescent="0.2">
      <c r="A27" s="1020"/>
      <c r="B27" s="1021"/>
      <c r="C27" s="1021"/>
      <c r="D27" s="1021"/>
      <c r="E27" s="1021"/>
      <c r="F27" s="1021"/>
      <c r="G27" s="1021"/>
      <c r="H27" s="1021"/>
      <c r="I27" s="1021"/>
      <c r="J27" s="1021"/>
      <c r="K27" s="1021"/>
      <c r="L27" s="1021"/>
      <c r="M27" s="1021"/>
      <c r="N27" s="1021"/>
      <c r="O27" s="1021"/>
      <c r="P27" s="1022"/>
      <c r="Q27" s="1026"/>
      <c r="R27" s="1027"/>
      <c r="S27" s="1027"/>
      <c r="T27" s="1027"/>
      <c r="U27" s="1028"/>
      <c r="V27" s="1026"/>
      <c r="W27" s="1027"/>
      <c r="X27" s="1027"/>
      <c r="Y27" s="1027"/>
      <c r="Z27" s="1028"/>
      <c r="AA27" s="1026"/>
      <c r="AB27" s="1027"/>
      <c r="AC27" s="1027"/>
      <c r="AD27" s="1027"/>
      <c r="AE27" s="1027"/>
      <c r="AF27" s="1083"/>
      <c r="AG27" s="1033"/>
      <c r="AH27" s="1033"/>
      <c r="AI27" s="1033"/>
      <c r="AJ27" s="1084"/>
      <c r="AK27" s="1027"/>
      <c r="AL27" s="1027"/>
      <c r="AM27" s="1027"/>
      <c r="AN27" s="1027"/>
      <c r="AO27" s="1028"/>
      <c r="AP27" s="1026"/>
      <c r="AQ27" s="1027"/>
      <c r="AR27" s="1027"/>
      <c r="AS27" s="1027"/>
      <c r="AT27" s="1028"/>
      <c r="AU27" s="1026"/>
      <c r="AV27" s="1027"/>
      <c r="AW27" s="1027"/>
      <c r="AX27" s="1027"/>
      <c r="AY27" s="1028"/>
      <c r="AZ27" s="1026"/>
      <c r="BA27" s="1027"/>
      <c r="BB27" s="1027"/>
      <c r="BC27" s="1027"/>
      <c r="BD27" s="1028"/>
      <c r="BE27" s="1026"/>
      <c r="BF27" s="1027"/>
      <c r="BG27" s="1027"/>
      <c r="BH27" s="1027"/>
      <c r="BI27" s="1040"/>
      <c r="BJ27" s="203"/>
      <c r="BK27" s="203"/>
      <c r="BL27" s="203"/>
      <c r="BM27" s="203"/>
      <c r="BN27" s="203"/>
      <c r="BO27" s="216"/>
      <c r="BP27" s="216"/>
      <c r="BQ27" s="213">
        <v>21</v>
      </c>
      <c r="BR27" s="214"/>
      <c r="BS27" s="1036"/>
      <c r="BT27" s="1037"/>
      <c r="BU27" s="1037"/>
      <c r="BV27" s="1037"/>
      <c r="BW27" s="1037"/>
      <c r="BX27" s="1037"/>
      <c r="BY27" s="1037"/>
      <c r="BZ27" s="1037"/>
      <c r="CA27" s="1037"/>
      <c r="CB27" s="1037"/>
      <c r="CC27" s="1037"/>
      <c r="CD27" s="1037"/>
      <c r="CE27" s="1037"/>
      <c r="CF27" s="1037"/>
      <c r="CG27" s="1038"/>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197"/>
    </row>
    <row r="28" spans="1:131" s="198" customFormat="1" ht="26.25" customHeight="1" thickTop="1" x14ac:dyDescent="0.15">
      <c r="A28" s="217">
        <v>1</v>
      </c>
      <c r="B28" s="1072" t="s">
        <v>529</v>
      </c>
      <c r="C28" s="1073"/>
      <c r="D28" s="1073"/>
      <c r="E28" s="1073"/>
      <c r="F28" s="1073"/>
      <c r="G28" s="1073"/>
      <c r="H28" s="1073"/>
      <c r="I28" s="1073"/>
      <c r="J28" s="1073"/>
      <c r="K28" s="1073"/>
      <c r="L28" s="1073"/>
      <c r="M28" s="1073"/>
      <c r="N28" s="1073"/>
      <c r="O28" s="1073"/>
      <c r="P28" s="1074"/>
      <c r="Q28" s="1075">
        <v>10452</v>
      </c>
      <c r="R28" s="1076"/>
      <c r="S28" s="1076"/>
      <c r="T28" s="1076"/>
      <c r="U28" s="1076"/>
      <c r="V28" s="1076">
        <v>10411</v>
      </c>
      <c r="W28" s="1076"/>
      <c r="X28" s="1076"/>
      <c r="Y28" s="1076"/>
      <c r="Z28" s="1076"/>
      <c r="AA28" s="1076">
        <v>41</v>
      </c>
      <c r="AB28" s="1076"/>
      <c r="AC28" s="1076"/>
      <c r="AD28" s="1076"/>
      <c r="AE28" s="1077"/>
      <c r="AF28" s="1078">
        <v>41</v>
      </c>
      <c r="AG28" s="1076"/>
      <c r="AH28" s="1076"/>
      <c r="AI28" s="1076"/>
      <c r="AJ28" s="1079"/>
      <c r="AK28" s="1080">
        <v>1060</v>
      </c>
      <c r="AL28" s="1068"/>
      <c r="AM28" s="1068"/>
      <c r="AN28" s="1068"/>
      <c r="AO28" s="1068"/>
      <c r="AP28" s="1068" t="s">
        <v>525</v>
      </c>
      <c r="AQ28" s="1068"/>
      <c r="AR28" s="1068"/>
      <c r="AS28" s="1068"/>
      <c r="AT28" s="1068"/>
      <c r="AU28" s="1068" t="s">
        <v>525</v>
      </c>
      <c r="AV28" s="1068"/>
      <c r="AW28" s="1068"/>
      <c r="AX28" s="1068"/>
      <c r="AY28" s="1068"/>
      <c r="AZ28" s="1069" t="s">
        <v>525</v>
      </c>
      <c r="BA28" s="1069"/>
      <c r="BB28" s="1069"/>
      <c r="BC28" s="1069"/>
      <c r="BD28" s="1069"/>
      <c r="BE28" s="1070"/>
      <c r="BF28" s="1070"/>
      <c r="BG28" s="1070"/>
      <c r="BH28" s="1070"/>
      <c r="BI28" s="1071"/>
      <c r="BJ28" s="203"/>
      <c r="BK28" s="203"/>
      <c r="BL28" s="203"/>
      <c r="BM28" s="203"/>
      <c r="BN28" s="203"/>
      <c r="BO28" s="216"/>
      <c r="BP28" s="216"/>
      <c r="BQ28" s="213">
        <v>22</v>
      </c>
      <c r="BR28" s="214"/>
      <c r="BS28" s="1036"/>
      <c r="BT28" s="1037"/>
      <c r="BU28" s="1037"/>
      <c r="BV28" s="1037"/>
      <c r="BW28" s="1037"/>
      <c r="BX28" s="1037"/>
      <c r="BY28" s="1037"/>
      <c r="BZ28" s="1037"/>
      <c r="CA28" s="1037"/>
      <c r="CB28" s="1037"/>
      <c r="CC28" s="1037"/>
      <c r="CD28" s="1037"/>
      <c r="CE28" s="1037"/>
      <c r="CF28" s="1037"/>
      <c r="CG28" s="1038"/>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197"/>
    </row>
    <row r="29" spans="1:131" s="198" customFormat="1" ht="26.25" customHeight="1" x14ac:dyDescent="0.15">
      <c r="A29" s="217">
        <v>2</v>
      </c>
      <c r="B29" s="1059" t="s">
        <v>530</v>
      </c>
      <c r="C29" s="1060"/>
      <c r="D29" s="1060"/>
      <c r="E29" s="1060"/>
      <c r="F29" s="1060"/>
      <c r="G29" s="1060"/>
      <c r="H29" s="1060"/>
      <c r="I29" s="1060"/>
      <c r="J29" s="1060"/>
      <c r="K29" s="1060"/>
      <c r="L29" s="1060"/>
      <c r="M29" s="1060"/>
      <c r="N29" s="1060"/>
      <c r="O29" s="1060"/>
      <c r="P29" s="1061"/>
      <c r="Q29" s="1065">
        <v>6557</v>
      </c>
      <c r="R29" s="1066"/>
      <c r="S29" s="1066"/>
      <c r="T29" s="1066"/>
      <c r="U29" s="1066"/>
      <c r="V29" s="1066">
        <v>6506</v>
      </c>
      <c r="W29" s="1066"/>
      <c r="X29" s="1066"/>
      <c r="Y29" s="1066"/>
      <c r="Z29" s="1066"/>
      <c r="AA29" s="1066">
        <v>51</v>
      </c>
      <c r="AB29" s="1066"/>
      <c r="AC29" s="1066"/>
      <c r="AD29" s="1066"/>
      <c r="AE29" s="1067"/>
      <c r="AF29" s="1041">
        <v>51</v>
      </c>
      <c r="AG29" s="1042"/>
      <c r="AH29" s="1042"/>
      <c r="AI29" s="1042"/>
      <c r="AJ29" s="1043"/>
      <c r="AK29" s="1006">
        <v>957</v>
      </c>
      <c r="AL29" s="997"/>
      <c r="AM29" s="997"/>
      <c r="AN29" s="997"/>
      <c r="AO29" s="997"/>
      <c r="AP29" s="997" t="s">
        <v>525</v>
      </c>
      <c r="AQ29" s="997"/>
      <c r="AR29" s="997"/>
      <c r="AS29" s="997"/>
      <c r="AT29" s="997"/>
      <c r="AU29" s="997" t="s">
        <v>525</v>
      </c>
      <c r="AV29" s="997"/>
      <c r="AW29" s="997"/>
      <c r="AX29" s="997"/>
      <c r="AY29" s="997"/>
      <c r="AZ29" s="1064" t="s">
        <v>525</v>
      </c>
      <c r="BA29" s="1064"/>
      <c r="BB29" s="1064"/>
      <c r="BC29" s="1064"/>
      <c r="BD29" s="1064"/>
      <c r="BE29" s="1054"/>
      <c r="BF29" s="1054"/>
      <c r="BG29" s="1054"/>
      <c r="BH29" s="1054"/>
      <c r="BI29" s="1055"/>
      <c r="BJ29" s="203"/>
      <c r="BK29" s="203"/>
      <c r="BL29" s="203"/>
      <c r="BM29" s="203"/>
      <c r="BN29" s="203"/>
      <c r="BO29" s="216"/>
      <c r="BP29" s="216"/>
      <c r="BQ29" s="213">
        <v>23</v>
      </c>
      <c r="BR29" s="214"/>
      <c r="BS29" s="1036"/>
      <c r="BT29" s="1037"/>
      <c r="BU29" s="1037"/>
      <c r="BV29" s="1037"/>
      <c r="BW29" s="1037"/>
      <c r="BX29" s="1037"/>
      <c r="BY29" s="1037"/>
      <c r="BZ29" s="1037"/>
      <c r="CA29" s="1037"/>
      <c r="CB29" s="1037"/>
      <c r="CC29" s="1037"/>
      <c r="CD29" s="1037"/>
      <c r="CE29" s="1037"/>
      <c r="CF29" s="1037"/>
      <c r="CG29" s="1038"/>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197"/>
    </row>
    <row r="30" spans="1:131" s="198" customFormat="1" ht="26.25" customHeight="1" x14ac:dyDescent="0.15">
      <c r="A30" s="217">
        <v>3</v>
      </c>
      <c r="B30" s="1059" t="s">
        <v>531</v>
      </c>
      <c r="C30" s="1060"/>
      <c r="D30" s="1060"/>
      <c r="E30" s="1060"/>
      <c r="F30" s="1060"/>
      <c r="G30" s="1060"/>
      <c r="H30" s="1060"/>
      <c r="I30" s="1060"/>
      <c r="J30" s="1060"/>
      <c r="K30" s="1060"/>
      <c r="L30" s="1060"/>
      <c r="M30" s="1060"/>
      <c r="N30" s="1060"/>
      <c r="O30" s="1060"/>
      <c r="P30" s="1061"/>
      <c r="Q30" s="1065">
        <v>826</v>
      </c>
      <c r="R30" s="1066"/>
      <c r="S30" s="1066"/>
      <c r="T30" s="1066"/>
      <c r="U30" s="1066"/>
      <c r="V30" s="1066">
        <v>824</v>
      </c>
      <c r="W30" s="1066"/>
      <c r="X30" s="1066"/>
      <c r="Y30" s="1066"/>
      <c r="Z30" s="1066"/>
      <c r="AA30" s="1066">
        <v>2</v>
      </c>
      <c r="AB30" s="1066"/>
      <c r="AC30" s="1066"/>
      <c r="AD30" s="1066"/>
      <c r="AE30" s="1067"/>
      <c r="AF30" s="1041">
        <v>2</v>
      </c>
      <c r="AG30" s="1042"/>
      <c r="AH30" s="1042"/>
      <c r="AI30" s="1042"/>
      <c r="AJ30" s="1043"/>
      <c r="AK30" s="1006">
        <v>281</v>
      </c>
      <c r="AL30" s="997"/>
      <c r="AM30" s="997"/>
      <c r="AN30" s="997"/>
      <c r="AO30" s="997"/>
      <c r="AP30" s="997" t="s">
        <v>525</v>
      </c>
      <c r="AQ30" s="997"/>
      <c r="AR30" s="997"/>
      <c r="AS30" s="997"/>
      <c r="AT30" s="997"/>
      <c r="AU30" s="997" t="s">
        <v>525</v>
      </c>
      <c r="AV30" s="997"/>
      <c r="AW30" s="997"/>
      <c r="AX30" s="997"/>
      <c r="AY30" s="997"/>
      <c r="AZ30" s="1064" t="s">
        <v>525</v>
      </c>
      <c r="BA30" s="1064"/>
      <c r="BB30" s="1064"/>
      <c r="BC30" s="1064"/>
      <c r="BD30" s="1064"/>
      <c r="BE30" s="1054"/>
      <c r="BF30" s="1054"/>
      <c r="BG30" s="1054"/>
      <c r="BH30" s="1054"/>
      <c r="BI30" s="1055"/>
      <c r="BJ30" s="203"/>
      <c r="BK30" s="203"/>
      <c r="BL30" s="203"/>
      <c r="BM30" s="203"/>
      <c r="BN30" s="203"/>
      <c r="BO30" s="216"/>
      <c r="BP30" s="216"/>
      <c r="BQ30" s="213">
        <v>24</v>
      </c>
      <c r="BR30" s="214"/>
      <c r="BS30" s="1036"/>
      <c r="BT30" s="1037"/>
      <c r="BU30" s="1037"/>
      <c r="BV30" s="1037"/>
      <c r="BW30" s="1037"/>
      <c r="BX30" s="1037"/>
      <c r="BY30" s="1037"/>
      <c r="BZ30" s="1037"/>
      <c r="CA30" s="1037"/>
      <c r="CB30" s="1037"/>
      <c r="CC30" s="1037"/>
      <c r="CD30" s="1037"/>
      <c r="CE30" s="1037"/>
      <c r="CF30" s="1037"/>
      <c r="CG30" s="1038"/>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197"/>
    </row>
    <row r="31" spans="1:131" s="198" customFormat="1" ht="26.25" customHeight="1" x14ac:dyDescent="0.15">
      <c r="A31" s="217">
        <v>4</v>
      </c>
      <c r="B31" s="1059" t="s">
        <v>532</v>
      </c>
      <c r="C31" s="1060"/>
      <c r="D31" s="1060"/>
      <c r="E31" s="1060"/>
      <c r="F31" s="1060"/>
      <c r="G31" s="1060"/>
      <c r="H31" s="1060"/>
      <c r="I31" s="1060"/>
      <c r="J31" s="1060"/>
      <c r="K31" s="1060"/>
      <c r="L31" s="1060"/>
      <c r="M31" s="1060"/>
      <c r="N31" s="1060"/>
      <c r="O31" s="1060"/>
      <c r="P31" s="1061"/>
      <c r="Q31" s="1065">
        <v>886</v>
      </c>
      <c r="R31" s="1066"/>
      <c r="S31" s="1066"/>
      <c r="T31" s="1066"/>
      <c r="U31" s="1066"/>
      <c r="V31" s="1066">
        <v>936</v>
      </c>
      <c r="W31" s="1066"/>
      <c r="X31" s="1066"/>
      <c r="Y31" s="1066"/>
      <c r="Z31" s="1066"/>
      <c r="AA31" s="1066">
        <v>-50</v>
      </c>
      <c r="AB31" s="1066"/>
      <c r="AC31" s="1066"/>
      <c r="AD31" s="1066"/>
      <c r="AE31" s="1067"/>
      <c r="AF31" s="1041">
        <v>977</v>
      </c>
      <c r="AG31" s="1042"/>
      <c r="AH31" s="1042"/>
      <c r="AI31" s="1042"/>
      <c r="AJ31" s="1043"/>
      <c r="AK31" s="1006">
        <v>30</v>
      </c>
      <c r="AL31" s="997"/>
      <c r="AM31" s="997"/>
      <c r="AN31" s="997"/>
      <c r="AO31" s="997"/>
      <c r="AP31" s="997">
        <v>3775</v>
      </c>
      <c r="AQ31" s="997"/>
      <c r="AR31" s="997"/>
      <c r="AS31" s="997"/>
      <c r="AT31" s="997"/>
      <c r="AU31" s="997">
        <v>125</v>
      </c>
      <c r="AV31" s="997"/>
      <c r="AW31" s="997"/>
      <c r="AX31" s="997"/>
      <c r="AY31" s="997"/>
      <c r="AZ31" s="1064" t="s">
        <v>525</v>
      </c>
      <c r="BA31" s="1064"/>
      <c r="BB31" s="1064"/>
      <c r="BC31" s="1064"/>
      <c r="BD31" s="1064"/>
      <c r="BE31" s="1054" t="s">
        <v>546</v>
      </c>
      <c r="BF31" s="1054"/>
      <c r="BG31" s="1054"/>
      <c r="BH31" s="1054"/>
      <c r="BI31" s="1055"/>
      <c r="BJ31" s="203"/>
      <c r="BK31" s="203"/>
      <c r="BL31" s="203"/>
      <c r="BM31" s="203"/>
      <c r="BN31" s="203"/>
      <c r="BO31" s="216"/>
      <c r="BP31" s="216"/>
      <c r="BQ31" s="213">
        <v>25</v>
      </c>
      <c r="BR31" s="214"/>
      <c r="BS31" s="1036"/>
      <c r="BT31" s="1037"/>
      <c r="BU31" s="1037"/>
      <c r="BV31" s="1037"/>
      <c r="BW31" s="1037"/>
      <c r="BX31" s="1037"/>
      <c r="BY31" s="1037"/>
      <c r="BZ31" s="1037"/>
      <c r="CA31" s="1037"/>
      <c r="CB31" s="1037"/>
      <c r="CC31" s="1037"/>
      <c r="CD31" s="1037"/>
      <c r="CE31" s="1037"/>
      <c r="CF31" s="1037"/>
      <c r="CG31" s="1038"/>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197"/>
    </row>
    <row r="32" spans="1:131" s="198" customFormat="1" ht="26.25" customHeight="1" x14ac:dyDescent="0.15">
      <c r="A32" s="217">
        <v>5</v>
      </c>
      <c r="B32" s="1059" t="s">
        <v>533</v>
      </c>
      <c r="C32" s="1060"/>
      <c r="D32" s="1060"/>
      <c r="E32" s="1060"/>
      <c r="F32" s="1060"/>
      <c r="G32" s="1060"/>
      <c r="H32" s="1060"/>
      <c r="I32" s="1060"/>
      <c r="J32" s="1060"/>
      <c r="K32" s="1060"/>
      <c r="L32" s="1060"/>
      <c r="M32" s="1060"/>
      <c r="N32" s="1060"/>
      <c r="O32" s="1060"/>
      <c r="P32" s="1061"/>
      <c r="Q32" s="1065">
        <v>595</v>
      </c>
      <c r="R32" s="1066"/>
      <c r="S32" s="1066"/>
      <c r="T32" s="1066"/>
      <c r="U32" s="1066"/>
      <c r="V32" s="1066">
        <v>594</v>
      </c>
      <c r="W32" s="1066"/>
      <c r="X32" s="1066"/>
      <c r="Y32" s="1066"/>
      <c r="Z32" s="1066"/>
      <c r="AA32" s="1066">
        <v>1</v>
      </c>
      <c r="AB32" s="1066"/>
      <c r="AC32" s="1066"/>
      <c r="AD32" s="1066"/>
      <c r="AE32" s="1067"/>
      <c r="AF32" s="1041">
        <v>1</v>
      </c>
      <c r="AG32" s="1042"/>
      <c r="AH32" s="1042"/>
      <c r="AI32" s="1042"/>
      <c r="AJ32" s="1043"/>
      <c r="AK32" s="1006">
        <v>317</v>
      </c>
      <c r="AL32" s="997"/>
      <c r="AM32" s="997"/>
      <c r="AN32" s="997"/>
      <c r="AO32" s="997"/>
      <c r="AP32" s="997">
        <v>2529</v>
      </c>
      <c r="AQ32" s="997"/>
      <c r="AR32" s="997"/>
      <c r="AS32" s="997"/>
      <c r="AT32" s="997"/>
      <c r="AU32" s="997">
        <v>1864</v>
      </c>
      <c r="AV32" s="997"/>
      <c r="AW32" s="997"/>
      <c r="AX32" s="997"/>
      <c r="AY32" s="997"/>
      <c r="AZ32" s="1064" t="s">
        <v>525</v>
      </c>
      <c r="BA32" s="1064"/>
      <c r="BB32" s="1064"/>
      <c r="BC32" s="1064"/>
      <c r="BD32" s="1064"/>
      <c r="BE32" s="1054" t="s">
        <v>547</v>
      </c>
      <c r="BF32" s="1054"/>
      <c r="BG32" s="1054"/>
      <c r="BH32" s="1054"/>
      <c r="BI32" s="1055"/>
      <c r="BJ32" s="203"/>
      <c r="BK32" s="203"/>
      <c r="BL32" s="203"/>
      <c r="BM32" s="203"/>
      <c r="BN32" s="203"/>
      <c r="BO32" s="216"/>
      <c r="BP32" s="216"/>
      <c r="BQ32" s="213">
        <v>26</v>
      </c>
      <c r="BR32" s="214"/>
      <c r="BS32" s="1036"/>
      <c r="BT32" s="1037"/>
      <c r="BU32" s="1037"/>
      <c r="BV32" s="1037"/>
      <c r="BW32" s="1037"/>
      <c r="BX32" s="1037"/>
      <c r="BY32" s="1037"/>
      <c r="BZ32" s="1037"/>
      <c r="CA32" s="1037"/>
      <c r="CB32" s="1037"/>
      <c r="CC32" s="1037"/>
      <c r="CD32" s="1037"/>
      <c r="CE32" s="1037"/>
      <c r="CF32" s="1037"/>
      <c r="CG32" s="1038"/>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197"/>
    </row>
    <row r="33" spans="1:131" s="198" customFormat="1" ht="26.25" customHeight="1" x14ac:dyDescent="0.15">
      <c r="A33" s="217">
        <v>6</v>
      </c>
      <c r="B33" s="1059" t="s">
        <v>534</v>
      </c>
      <c r="C33" s="1060"/>
      <c r="D33" s="1060"/>
      <c r="E33" s="1060"/>
      <c r="F33" s="1060"/>
      <c r="G33" s="1060"/>
      <c r="H33" s="1060"/>
      <c r="I33" s="1060"/>
      <c r="J33" s="1060"/>
      <c r="K33" s="1060"/>
      <c r="L33" s="1060"/>
      <c r="M33" s="1060"/>
      <c r="N33" s="1060"/>
      <c r="O33" s="1060"/>
      <c r="P33" s="1061"/>
      <c r="Q33" s="1065">
        <v>2166</v>
      </c>
      <c r="R33" s="1066"/>
      <c r="S33" s="1066"/>
      <c r="T33" s="1066"/>
      <c r="U33" s="1066"/>
      <c r="V33" s="1066">
        <v>2149</v>
      </c>
      <c r="W33" s="1066"/>
      <c r="X33" s="1066"/>
      <c r="Y33" s="1066"/>
      <c r="Z33" s="1066"/>
      <c r="AA33" s="1066">
        <v>17</v>
      </c>
      <c r="AB33" s="1066"/>
      <c r="AC33" s="1066"/>
      <c r="AD33" s="1066"/>
      <c r="AE33" s="1067"/>
      <c r="AF33" s="1041">
        <v>1</v>
      </c>
      <c r="AG33" s="1042"/>
      <c r="AH33" s="1042"/>
      <c r="AI33" s="1042"/>
      <c r="AJ33" s="1043"/>
      <c r="AK33" s="1006">
        <v>624</v>
      </c>
      <c r="AL33" s="997"/>
      <c r="AM33" s="997"/>
      <c r="AN33" s="997"/>
      <c r="AO33" s="997"/>
      <c r="AP33" s="997">
        <v>11528</v>
      </c>
      <c r="AQ33" s="997"/>
      <c r="AR33" s="997"/>
      <c r="AS33" s="997"/>
      <c r="AT33" s="997"/>
      <c r="AU33" s="997">
        <v>6813</v>
      </c>
      <c r="AV33" s="997"/>
      <c r="AW33" s="997"/>
      <c r="AX33" s="997"/>
      <c r="AY33" s="997"/>
      <c r="AZ33" s="1064" t="s">
        <v>525</v>
      </c>
      <c r="BA33" s="1064"/>
      <c r="BB33" s="1064"/>
      <c r="BC33" s="1064"/>
      <c r="BD33" s="1064"/>
      <c r="BE33" s="1054" t="s">
        <v>548</v>
      </c>
      <c r="BF33" s="1054"/>
      <c r="BG33" s="1054"/>
      <c r="BH33" s="1054"/>
      <c r="BI33" s="1055"/>
      <c r="BJ33" s="203"/>
      <c r="BK33" s="203"/>
      <c r="BL33" s="203"/>
      <c r="BM33" s="203"/>
      <c r="BN33" s="203"/>
      <c r="BO33" s="216"/>
      <c r="BP33" s="216"/>
      <c r="BQ33" s="213">
        <v>27</v>
      </c>
      <c r="BR33" s="214"/>
      <c r="BS33" s="1036"/>
      <c r="BT33" s="1037"/>
      <c r="BU33" s="1037"/>
      <c r="BV33" s="1037"/>
      <c r="BW33" s="1037"/>
      <c r="BX33" s="1037"/>
      <c r="BY33" s="1037"/>
      <c r="BZ33" s="1037"/>
      <c r="CA33" s="1037"/>
      <c r="CB33" s="1037"/>
      <c r="CC33" s="1037"/>
      <c r="CD33" s="1037"/>
      <c r="CE33" s="1037"/>
      <c r="CF33" s="1037"/>
      <c r="CG33" s="1038"/>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197"/>
    </row>
    <row r="34" spans="1:131" s="198" customFormat="1" ht="26.25" customHeight="1" x14ac:dyDescent="0.15">
      <c r="A34" s="217">
        <v>7</v>
      </c>
      <c r="B34" s="1059" t="s">
        <v>535</v>
      </c>
      <c r="C34" s="1060"/>
      <c r="D34" s="1060"/>
      <c r="E34" s="1060"/>
      <c r="F34" s="1060"/>
      <c r="G34" s="1060"/>
      <c r="H34" s="1060"/>
      <c r="I34" s="1060"/>
      <c r="J34" s="1060"/>
      <c r="K34" s="1060"/>
      <c r="L34" s="1060"/>
      <c r="M34" s="1060"/>
      <c r="N34" s="1060"/>
      <c r="O34" s="1060"/>
      <c r="P34" s="1061"/>
      <c r="Q34" s="1065">
        <v>33</v>
      </c>
      <c r="R34" s="1066"/>
      <c r="S34" s="1066"/>
      <c r="T34" s="1066"/>
      <c r="U34" s="1066"/>
      <c r="V34" s="1066">
        <v>33</v>
      </c>
      <c r="W34" s="1066"/>
      <c r="X34" s="1066"/>
      <c r="Y34" s="1066"/>
      <c r="Z34" s="1066"/>
      <c r="AA34" s="1066">
        <v>0</v>
      </c>
      <c r="AB34" s="1066"/>
      <c r="AC34" s="1066"/>
      <c r="AD34" s="1066"/>
      <c r="AE34" s="1067"/>
      <c r="AF34" s="1041">
        <v>0</v>
      </c>
      <c r="AG34" s="1042"/>
      <c r="AH34" s="1042"/>
      <c r="AI34" s="1042"/>
      <c r="AJ34" s="1043"/>
      <c r="AK34" s="1006">
        <v>19</v>
      </c>
      <c r="AL34" s="997"/>
      <c r="AM34" s="997"/>
      <c r="AN34" s="997"/>
      <c r="AO34" s="997"/>
      <c r="AP34" s="997">
        <v>203</v>
      </c>
      <c r="AQ34" s="997"/>
      <c r="AR34" s="997"/>
      <c r="AS34" s="997"/>
      <c r="AT34" s="997"/>
      <c r="AU34" s="997">
        <v>161</v>
      </c>
      <c r="AV34" s="997"/>
      <c r="AW34" s="997"/>
      <c r="AX34" s="997"/>
      <c r="AY34" s="997"/>
      <c r="AZ34" s="1064" t="s">
        <v>525</v>
      </c>
      <c r="BA34" s="1064"/>
      <c r="BB34" s="1064"/>
      <c r="BC34" s="1064"/>
      <c r="BD34" s="1064"/>
      <c r="BE34" s="1054" t="s">
        <v>548</v>
      </c>
      <c r="BF34" s="1054"/>
      <c r="BG34" s="1054"/>
      <c r="BH34" s="1054"/>
      <c r="BI34" s="1055"/>
      <c r="BJ34" s="203"/>
      <c r="BK34" s="203"/>
      <c r="BL34" s="203"/>
      <c r="BM34" s="203"/>
      <c r="BN34" s="203"/>
      <c r="BO34" s="216"/>
      <c r="BP34" s="216"/>
      <c r="BQ34" s="213">
        <v>28</v>
      </c>
      <c r="BR34" s="214"/>
      <c r="BS34" s="1036"/>
      <c r="BT34" s="1037"/>
      <c r="BU34" s="1037"/>
      <c r="BV34" s="1037"/>
      <c r="BW34" s="1037"/>
      <c r="BX34" s="1037"/>
      <c r="BY34" s="1037"/>
      <c r="BZ34" s="1037"/>
      <c r="CA34" s="1037"/>
      <c r="CB34" s="1037"/>
      <c r="CC34" s="1037"/>
      <c r="CD34" s="1037"/>
      <c r="CE34" s="1037"/>
      <c r="CF34" s="1037"/>
      <c r="CG34" s="1038"/>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197"/>
    </row>
    <row r="35" spans="1:131" s="198" customFormat="1" ht="26.25" customHeight="1" x14ac:dyDescent="0.15">
      <c r="A35" s="217">
        <v>8</v>
      </c>
      <c r="B35" s="1059" t="s">
        <v>536</v>
      </c>
      <c r="C35" s="1060"/>
      <c r="D35" s="1060"/>
      <c r="E35" s="1060"/>
      <c r="F35" s="1060"/>
      <c r="G35" s="1060"/>
      <c r="H35" s="1060"/>
      <c r="I35" s="1060"/>
      <c r="J35" s="1060"/>
      <c r="K35" s="1060"/>
      <c r="L35" s="1060"/>
      <c r="M35" s="1060"/>
      <c r="N35" s="1060"/>
      <c r="O35" s="1060"/>
      <c r="P35" s="1061"/>
      <c r="Q35" s="1065">
        <v>231</v>
      </c>
      <c r="R35" s="1066"/>
      <c r="S35" s="1066"/>
      <c r="T35" s="1066"/>
      <c r="U35" s="1066"/>
      <c r="V35" s="1066">
        <v>231</v>
      </c>
      <c r="W35" s="1066"/>
      <c r="X35" s="1066"/>
      <c r="Y35" s="1066"/>
      <c r="Z35" s="1066"/>
      <c r="AA35" s="1066">
        <v>0</v>
      </c>
      <c r="AB35" s="1066"/>
      <c r="AC35" s="1066"/>
      <c r="AD35" s="1066"/>
      <c r="AE35" s="1067"/>
      <c r="AF35" s="1041">
        <v>0</v>
      </c>
      <c r="AG35" s="1042"/>
      <c r="AH35" s="1042"/>
      <c r="AI35" s="1042"/>
      <c r="AJ35" s="1043"/>
      <c r="AK35" s="1006">
        <v>201</v>
      </c>
      <c r="AL35" s="997"/>
      <c r="AM35" s="997"/>
      <c r="AN35" s="997"/>
      <c r="AO35" s="997"/>
      <c r="AP35" s="997">
        <v>2476</v>
      </c>
      <c r="AQ35" s="997"/>
      <c r="AR35" s="997"/>
      <c r="AS35" s="997"/>
      <c r="AT35" s="997"/>
      <c r="AU35" s="997">
        <v>2244</v>
      </c>
      <c r="AV35" s="997"/>
      <c r="AW35" s="997"/>
      <c r="AX35" s="997"/>
      <c r="AY35" s="997"/>
      <c r="AZ35" s="1064" t="s">
        <v>525</v>
      </c>
      <c r="BA35" s="1064"/>
      <c r="BB35" s="1064"/>
      <c r="BC35" s="1064"/>
      <c r="BD35" s="1064"/>
      <c r="BE35" s="1054" t="s">
        <v>549</v>
      </c>
      <c r="BF35" s="1054"/>
      <c r="BG35" s="1054"/>
      <c r="BH35" s="1054"/>
      <c r="BI35" s="1055"/>
      <c r="BJ35" s="203"/>
      <c r="BK35" s="203"/>
      <c r="BL35" s="203"/>
      <c r="BM35" s="203"/>
      <c r="BN35" s="203"/>
      <c r="BO35" s="216"/>
      <c r="BP35" s="216"/>
      <c r="BQ35" s="213">
        <v>29</v>
      </c>
      <c r="BR35" s="214"/>
      <c r="BS35" s="1036"/>
      <c r="BT35" s="1037"/>
      <c r="BU35" s="1037"/>
      <c r="BV35" s="1037"/>
      <c r="BW35" s="1037"/>
      <c r="BX35" s="1037"/>
      <c r="BY35" s="1037"/>
      <c r="BZ35" s="1037"/>
      <c r="CA35" s="1037"/>
      <c r="CB35" s="1037"/>
      <c r="CC35" s="1037"/>
      <c r="CD35" s="1037"/>
      <c r="CE35" s="1037"/>
      <c r="CF35" s="1037"/>
      <c r="CG35" s="1038"/>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197"/>
    </row>
    <row r="36" spans="1:131" s="198" customFormat="1" ht="26.25" customHeight="1" x14ac:dyDescent="0.15">
      <c r="A36" s="217">
        <v>9</v>
      </c>
      <c r="B36" s="1059"/>
      <c r="C36" s="1060"/>
      <c r="D36" s="1060"/>
      <c r="E36" s="1060"/>
      <c r="F36" s="1060"/>
      <c r="G36" s="1060"/>
      <c r="H36" s="1060"/>
      <c r="I36" s="1060"/>
      <c r="J36" s="1060"/>
      <c r="K36" s="1060"/>
      <c r="L36" s="1060"/>
      <c r="M36" s="1060"/>
      <c r="N36" s="1060"/>
      <c r="O36" s="1060"/>
      <c r="P36" s="1061"/>
      <c r="Q36" s="1065"/>
      <c r="R36" s="1066"/>
      <c r="S36" s="1066"/>
      <c r="T36" s="1066"/>
      <c r="U36" s="1066"/>
      <c r="V36" s="1066"/>
      <c r="W36" s="1066"/>
      <c r="X36" s="1066"/>
      <c r="Y36" s="1066"/>
      <c r="Z36" s="1066"/>
      <c r="AA36" s="1066"/>
      <c r="AB36" s="1066"/>
      <c r="AC36" s="1066"/>
      <c r="AD36" s="1066"/>
      <c r="AE36" s="1067"/>
      <c r="AF36" s="1041"/>
      <c r="AG36" s="1042"/>
      <c r="AH36" s="1042"/>
      <c r="AI36" s="1042"/>
      <c r="AJ36" s="1043"/>
      <c r="AK36" s="1006"/>
      <c r="AL36" s="997"/>
      <c r="AM36" s="997"/>
      <c r="AN36" s="997"/>
      <c r="AO36" s="997"/>
      <c r="AP36" s="997"/>
      <c r="AQ36" s="997"/>
      <c r="AR36" s="997"/>
      <c r="AS36" s="997"/>
      <c r="AT36" s="997"/>
      <c r="AU36" s="997"/>
      <c r="AV36" s="997"/>
      <c r="AW36" s="997"/>
      <c r="AX36" s="997"/>
      <c r="AY36" s="997"/>
      <c r="AZ36" s="1064"/>
      <c r="BA36" s="1064"/>
      <c r="BB36" s="1064"/>
      <c r="BC36" s="1064"/>
      <c r="BD36" s="1064"/>
      <c r="BE36" s="1054"/>
      <c r="BF36" s="1054"/>
      <c r="BG36" s="1054"/>
      <c r="BH36" s="1054"/>
      <c r="BI36" s="1055"/>
      <c r="BJ36" s="203"/>
      <c r="BK36" s="203"/>
      <c r="BL36" s="203"/>
      <c r="BM36" s="203"/>
      <c r="BN36" s="203"/>
      <c r="BO36" s="216"/>
      <c r="BP36" s="216"/>
      <c r="BQ36" s="213">
        <v>30</v>
      </c>
      <c r="BR36" s="214"/>
      <c r="BS36" s="1036"/>
      <c r="BT36" s="1037"/>
      <c r="BU36" s="1037"/>
      <c r="BV36" s="1037"/>
      <c r="BW36" s="1037"/>
      <c r="BX36" s="1037"/>
      <c r="BY36" s="1037"/>
      <c r="BZ36" s="1037"/>
      <c r="CA36" s="1037"/>
      <c r="CB36" s="1037"/>
      <c r="CC36" s="1037"/>
      <c r="CD36" s="1037"/>
      <c r="CE36" s="1037"/>
      <c r="CF36" s="1037"/>
      <c r="CG36" s="1038"/>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197"/>
    </row>
    <row r="37" spans="1:131" s="198" customFormat="1" ht="26.25" customHeight="1" x14ac:dyDescent="0.15">
      <c r="A37" s="217">
        <v>10</v>
      </c>
      <c r="B37" s="1059"/>
      <c r="C37" s="1060"/>
      <c r="D37" s="1060"/>
      <c r="E37" s="1060"/>
      <c r="F37" s="1060"/>
      <c r="G37" s="1060"/>
      <c r="H37" s="1060"/>
      <c r="I37" s="1060"/>
      <c r="J37" s="1060"/>
      <c r="K37" s="1060"/>
      <c r="L37" s="1060"/>
      <c r="M37" s="1060"/>
      <c r="N37" s="1060"/>
      <c r="O37" s="1060"/>
      <c r="P37" s="1061"/>
      <c r="Q37" s="1065"/>
      <c r="R37" s="1066"/>
      <c r="S37" s="1066"/>
      <c r="T37" s="1066"/>
      <c r="U37" s="1066"/>
      <c r="V37" s="1066"/>
      <c r="W37" s="1066"/>
      <c r="X37" s="1066"/>
      <c r="Y37" s="1066"/>
      <c r="Z37" s="1066"/>
      <c r="AA37" s="1066"/>
      <c r="AB37" s="1066"/>
      <c r="AC37" s="1066"/>
      <c r="AD37" s="1066"/>
      <c r="AE37" s="1067"/>
      <c r="AF37" s="1041"/>
      <c r="AG37" s="1042"/>
      <c r="AH37" s="1042"/>
      <c r="AI37" s="1042"/>
      <c r="AJ37" s="1043"/>
      <c r="AK37" s="1006"/>
      <c r="AL37" s="997"/>
      <c r="AM37" s="997"/>
      <c r="AN37" s="997"/>
      <c r="AO37" s="997"/>
      <c r="AP37" s="997"/>
      <c r="AQ37" s="997"/>
      <c r="AR37" s="997"/>
      <c r="AS37" s="997"/>
      <c r="AT37" s="997"/>
      <c r="AU37" s="997"/>
      <c r="AV37" s="997"/>
      <c r="AW37" s="997"/>
      <c r="AX37" s="997"/>
      <c r="AY37" s="997"/>
      <c r="AZ37" s="1064"/>
      <c r="BA37" s="1064"/>
      <c r="BB37" s="1064"/>
      <c r="BC37" s="1064"/>
      <c r="BD37" s="1064"/>
      <c r="BE37" s="1054"/>
      <c r="BF37" s="1054"/>
      <c r="BG37" s="1054"/>
      <c r="BH37" s="1054"/>
      <c r="BI37" s="1055"/>
      <c r="BJ37" s="203"/>
      <c r="BK37" s="203"/>
      <c r="BL37" s="203"/>
      <c r="BM37" s="203"/>
      <c r="BN37" s="203"/>
      <c r="BO37" s="216"/>
      <c r="BP37" s="216"/>
      <c r="BQ37" s="213">
        <v>31</v>
      </c>
      <c r="BR37" s="214"/>
      <c r="BS37" s="1036"/>
      <c r="BT37" s="1037"/>
      <c r="BU37" s="1037"/>
      <c r="BV37" s="1037"/>
      <c r="BW37" s="1037"/>
      <c r="BX37" s="1037"/>
      <c r="BY37" s="1037"/>
      <c r="BZ37" s="1037"/>
      <c r="CA37" s="1037"/>
      <c r="CB37" s="1037"/>
      <c r="CC37" s="1037"/>
      <c r="CD37" s="1037"/>
      <c r="CE37" s="1037"/>
      <c r="CF37" s="1037"/>
      <c r="CG37" s="1038"/>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197"/>
    </row>
    <row r="38" spans="1:131" s="198" customFormat="1" ht="26.25" customHeight="1" x14ac:dyDescent="0.15">
      <c r="A38" s="217">
        <v>11</v>
      </c>
      <c r="B38" s="1059"/>
      <c r="C38" s="1060"/>
      <c r="D38" s="1060"/>
      <c r="E38" s="1060"/>
      <c r="F38" s="1060"/>
      <c r="G38" s="1060"/>
      <c r="H38" s="1060"/>
      <c r="I38" s="1060"/>
      <c r="J38" s="1060"/>
      <c r="K38" s="1060"/>
      <c r="L38" s="1060"/>
      <c r="M38" s="1060"/>
      <c r="N38" s="1060"/>
      <c r="O38" s="1060"/>
      <c r="P38" s="1061"/>
      <c r="Q38" s="1065"/>
      <c r="R38" s="1066"/>
      <c r="S38" s="1066"/>
      <c r="T38" s="1066"/>
      <c r="U38" s="1066"/>
      <c r="V38" s="1066"/>
      <c r="W38" s="1066"/>
      <c r="X38" s="1066"/>
      <c r="Y38" s="1066"/>
      <c r="Z38" s="1066"/>
      <c r="AA38" s="1066"/>
      <c r="AB38" s="1066"/>
      <c r="AC38" s="1066"/>
      <c r="AD38" s="1066"/>
      <c r="AE38" s="1067"/>
      <c r="AF38" s="1041"/>
      <c r="AG38" s="1042"/>
      <c r="AH38" s="1042"/>
      <c r="AI38" s="1042"/>
      <c r="AJ38" s="1043"/>
      <c r="AK38" s="1006"/>
      <c r="AL38" s="997"/>
      <c r="AM38" s="997"/>
      <c r="AN38" s="997"/>
      <c r="AO38" s="997"/>
      <c r="AP38" s="997"/>
      <c r="AQ38" s="997"/>
      <c r="AR38" s="997"/>
      <c r="AS38" s="997"/>
      <c r="AT38" s="997"/>
      <c r="AU38" s="997"/>
      <c r="AV38" s="997"/>
      <c r="AW38" s="997"/>
      <c r="AX38" s="997"/>
      <c r="AY38" s="997"/>
      <c r="AZ38" s="1064"/>
      <c r="BA38" s="1064"/>
      <c r="BB38" s="1064"/>
      <c r="BC38" s="1064"/>
      <c r="BD38" s="1064"/>
      <c r="BE38" s="1054"/>
      <c r="BF38" s="1054"/>
      <c r="BG38" s="1054"/>
      <c r="BH38" s="1054"/>
      <c r="BI38" s="1055"/>
      <c r="BJ38" s="203"/>
      <c r="BK38" s="203"/>
      <c r="BL38" s="203"/>
      <c r="BM38" s="203"/>
      <c r="BN38" s="203"/>
      <c r="BO38" s="216"/>
      <c r="BP38" s="216"/>
      <c r="BQ38" s="213">
        <v>32</v>
      </c>
      <c r="BR38" s="214"/>
      <c r="BS38" s="1036"/>
      <c r="BT38" s="1037"/>
      <c r="BU38" s="1037"/>
      <c r="BV38" s="1037"/>
      <c r="BW38" s="1037"/>
      <c r="BX38" s="1037"/>
      <c r="BY38" s="1037"/>
      <c r="BZ38" s="1037"/>
      <c r="CA38" s="1037"/>
      <c r="CB38" s="1037"/>
      <c r="CC38" s="1037"/>
      <c r="CD38" s="1037"/>
      <c r="CE38" s="1037"/>
      <c r="CF38" s="1037"/>
      <c r="CG38" s="1038"/>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197"/>
    </row>
    <row r="39" spans="1:131" s="198" customFormat="1" ht="26.25" customHeight="1" x14ac:dyDescent="0.15">
      <c r="A39" s="217">
        <v>12</v>
      </c>
      <c r="B39" s="1059"/>
      <c r="C39" s="1060"/>
      <c r="D39" s="1060"/>
      <c r="E39" s="1060"/>
      <c r="F39" s="1060"/>
      <c r="G39" s="1060"/>
      <c r="H39" s="1060"/>
      <c r="I39" s="1060"/>
      <c r="J39" s="1060"/>
      <c r="K39" s="1060"/>
      <c r="L39" s="1060"/>
      <c r="M39" s="1060"/>
      <c r="N39" s="1060"/>
      <c r="O39" s="1060"/>
      <c r="P39" s="1061"/>
      <c r="Q39" s="1065"/>
      <c r="R39" s="1066"/>
      <c r="S39" s="1066"/>
      <c r="T39" s="1066"/>
      <c r="U39" s="1066"/>
      <c r="V39" s="1066"/>
      <c r="W39" s="1066"/>
      <c r="X39" s="1066"/>
      <c r="Y39" s="1066"/>
      <c r="Z39" s="1066"/>
      <c r="AA39" s="1066"/>
      <c r="AB39" s="1066"/>
      <c r="AC39" s="1066"/>
      <c r="AD39" s="1066"/>
      <c r="AE39" s="1067"/>
      <c r="AF39" s="1041"/>
      <c r="AG39" s="1042"/>
      <c r="AH39" s="1042"/>
      <c r="AI39" s="1042"/>
      <c r="AJ39" s="1043"/>
      <c r="AK39" s="1006"/>
      <c r="AL39" s="997"/>
      <c r="AM39" s="997"/>
      <c r="AN39" s="997"/>
      <c r="AO39" s="997"/>
      <c r="AP39" s="997"/>
      <c r="AQ39" s="997"/>
      <c r="AR39" s="997"/>
      <c r="AS39" s="997"/>
      <c r="AT39" s="997"/>
      <c r="AU39" s="997"/>
      <c r="AV39" s="997"/>
      <c r="AW39" s="997"/>
      <c r="AX39" s="997"/>
      <c r="AY39" s="997"/>
      <c r="AZ39" s="1064"/>
      <c r="BA39" s="1064"/>
      <c r="BB39" s="1064"/>
      <c r="BC39" s="1064"/>
      <c r="BD39" s="1064"/>
      <c r="BE39" s="1054"/>
      <c r="BF39" s="1054"/>
      <c r="BG39" s="1054"/>
      <c r="BH39" s="1054"/>
      <c r="BI39" s="1055"/>
      <c r="BJ39" s="203"/>
      <c r="BK39" s="203"/>
      <c r="BL39" s="203"/>
      <c r="BM39" s="203"/>
      <c r="BN39" s="203"/>
      <c r="BO39" s="216"/>
      <c r="BP39" s="216"/>
      <c r="BQ39" s="213">
        <v>33</v>
      </c>
      <c r="BR39" s="214"/>
      <c r="BS39" s="1036"/>
      <c r="BT39" s="1037"/>
      <c r="BU39" s="1037"/>
      <c r="BV39" s="1037"/>
      <c r="BW39" s="1037"/>
      <c r="BX39" s="1037"/>
      <c r="BY39" s="1037"/>
      <c r="BZ39" s="1037"/>
      <c r="CA39" s="1037"/>
      <c r="CB39" s="1037"/>
      <c r="CC39" s="1037"/>
      <c r="CD39" s="1037"/>
      <c r="CE39" s="1037"/>
      <c r="CF39" s="1037"/>
      <c r="CG39" s="1038"/>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197"/>
    </row>
    <row r="40" spans="1:131" s="198" customFormat="1" ht="26.25" customHeight="1" x14ac:dyDescent="0.15">
      <c r="A40" s="212">
        <v>13</v>
      </c>
      <c r="B40" s="1059"/>
      <c r="C40" s="1060"/>
      <c r="D40" s="1060"/>
      <c r="E40" s="1060"/>
      <c r="F40" s="1060"/>
      <c r="G40" s="1060"/>
      <c r="H40" s="1060"/>
      <c r="I40" s="1060"/>
      <c r="J40" s="1060"/>
      <c r="K40" s="1060"/>
      <c r="L40" s="1060"/>
      <c r="M40" s="1060"/>
      <c r="N40" s="1060"/>
      <c r="O40" s="1060"/>
      <c r="P40" s="1061"/>
      <c r="Q40" s="1065"/>
      <c r="R40" s="1066"/>
      <c r="S40" s="1066"/>
      <c r="T40" s="1066"/>
      <c r="U40" s="1066"/>
      <c r="V40" s="1066"/>
      <c r="W40" s="1066"/>
      <c r="X40" s="1066"/>
      <c r="Y40" s="1066"/>
      <c r="Z40" s="1066"/>
      <c r="AA40" s="1066"/>
      <c r="AB40" s="1066"/>
      <c r="AC40" s="1066"/>
      <c r="AD40" s="1066"/>
      <c r="AE40" s="1067"/>
      <c r="AF40" s="1041"/>
      <c r="AG40" s="1042"/>
      <c r="AH40" s="1042"/>
      <c r="AI40" s="1042"/>
      <c r="AJ40" s="1043"/>
      <c r="AK40" s="1006"/>
      <c r="AL40" s="997"/>
      <c r="AM40" s="997"/>
      <c r="AN40" s="997"/>
      <c r="AO40" s="997"/>
      <c r="AP40" s="997"/>
      <c r="AQ40" s="997"/>
      <c r="AR40" s="997"/>
      <c r="AS40" s="997"/>
      <c r="AT40" s="997"/>
      <c r="AU40" s="997"/>
      <c r="AV40" s="997"/>
      <c r="AW40" s="997"/>
      <c r="AX40" s="997"/>
      <c r="AY40" s="997"/>
      <c r="AZ40" s="1064"/>
      <c r="BA40" s="1064"/>
      <c r="BB40" s="1064"/>
      <c r="BC40" s="1064"/>
      <c r="BD40" s="1064"/>
      <c r="BE40" s="1054"/>
      <c r="BF40" s="1054"/>
      <c r="BG40" s="1054"/>
      <c r="BH40" s="1054"/>
      <c r="BI40" s="1055"/>
      <c r="BJ40" s="203"/>
      <c r="BK40" s="203"/>
      <c r="BL40" s="203"/>
      <c r="BM40" s="203"/>
      <c r="BN40" s="203"/>
      <c r="BO40" s="216"/>
      <c r="BP40" s="216"/>
      <c r="BQ40" s="213">
        <v>34</v>
      </c>
      <c r="BR40" s="214"/>
      <c r="BS40" s="1036"/>
      <c r="BT40" s="1037"/>
      <c r="BU40" s="1037"/>
      <c r="BV40" s="1037"/>
      <c r="BW40" s="1037"/>
      <c r="BX40" s="1037"/>
      <c r="BY40" s="1037"/>
      <c r="BZ40" s="1037"/>
      <c r="CA40" s="1037"/>
      <c r="CB40" s="1037"/>
      <c r="CC40" s="1037"/>
      <c r="CD40" s="1037"/>
      <c r="CE40" s="1037"/>
      <c r="CF40" s="1037"/>
      <c r="CG40" s="1038"/>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197"/>
    </row>
    <row r="41" spans="1:131" s="198" customFormat="1" ht="26.25" customHeight="1" x14ac:dyDescent="0.15">
      <c r="A41" s="212">
        <v>14</v>
      </c>
      <c r="B41" s="1059"/>
      <c r="C41" s="1060"/>
      <c r="D41" s="1060"/>
      <c r="E41" s="1060"/>
      <c r="F41" s="1060"/>
      <c r="G41" s="1060"/>
      <c r="H41" s="1060"/>
      <c r="I41" s="1060"/>
      <c r="J41" s="1060"/>
      <c r="K41" s="1060"/>
      <c r="L41" s="1060"/>
      <c r="M41" s="1060"/>
      <c r="N41" s="1060"/>
      <c r="O41" s="1060"/>
      <c r="P41" s="1061"/>
      <c r="Q41" s="1065"/>
      <c r="R41" s="1066"/>
      <c r="S41" s="1066"/>
      <c r="T41" s="1066"/>
      <c r="U41" s="1066"/>
      <c r="V41" s="1066"/>
      <c r="W41" s="1066"/>
      <c r="X41" s="1066"/>
      <c r="Y41" s="1066"/>
      <c r="Z41" s="1066"/>
      <c r="AA41" s="1066"/>
      <c r="AB41" s="1066"/>
      <c r="AC41" s="1066"/>
      <c r="AD41" s="1066"/>
      <c r="AE41" s="1067"/>
      <c r="AF41" s="1041"/>
      <c r="AG41" s="1042"/>
      <c r="AH41" s="1042"/>
      <c r="AI41" s="1042"/>
      <c r="AJ41" s="1043"/>
      <c r="AK41" s="1006"/>
      <c r="AL41" s="997"/>
      <c r="AM41" s="997"/>
      <c r="AN41" s="997"/>
      <c r="AO41" s="997"/>
      <c r="AP41" s="997"/>
      <c r="AQ41" s="997"/>
      <c r="AR41" s="997"/>
      <c r="AS41" s="997"/>
      <c r="AT41" s="997"/>
      <c r="AU41" s="997"/>
      <c r="AV41" s="997"/>
      <c r="AW41" s="997"/>
      <c r="AX41" s="997"/>
      <c r="AY41" s="997"/>
      <c r="AZ41" s="1064"/>
      <c r="BA41" s="1064"/>
      <c r="BB41" s="1064"/>
      <c r="BC41" s="1064"/>
      <c r="BD41" s="1064"/>
      <c r="BE41" s="1054"/>
      <c r="BF41" s="1054"/>
      <c r="BG41" s="1054"/>
      <c r="BH41" s="1054"/>
      <c r="BI41" s="1055"/>
      <c r="BJ41" s="203"/>
      <c r="BK41" s="203"/>
      <c r="BL41" s="203"/>
      <c r="BM41" s="203"/>
      <c r="BN41" s="203"/>
      <c r="BO41" s="216"/>
      <c r="BP41" s="216"/>
      <c r="BQ41" s="213">
        <v>35</v>
      </c>
      <c r="BR41" s="214"/>
      <c r="BS41" s="1036"/>
      <c r="BT41" s="1037"/>
      <c r="BU41" s="1037"/>
      <c r="BV41" s="1037"/>
      <c r="BW41" s="1037"/>
      <c r="BX41" s="1037"/>
      <c r="BY41" s="1037"/>
      <c r="BZ41" s="1037"/>
      <c r="CA41" s="1037"/>
      <c r="CB41" s="1037"/>
      <c r="CC41" s="1037"/>
      <c r="CD41" s="1037"/>
      <c r="CE41" s="1037"/>
      <c r="CF41" s="1037"/>
      <c r="CG41" s="1038"/>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197"/>
    </row>
    <row r="42" spans="1:131" s="198" customFormat="1" ht="26.25" customHeight="1" x14ac:dyDescent="0.15">
      <c r="A42" s="212">
        <v>15</v>
      </c>
      <c r="B42" s="1059"/>
      <c r="C42" s="1060"/>
      <c r="D42" s="1060"/>
      <c r="E42" s="1060"/>
      <c r="F42" s="1060"/>
      <c r="G42" s="1060"/>
      <c r="H42" s="1060"/>
      <c r="I42" s="1060"/>
      <c r="J42" s="1060"/>
      <c r="K42" s="1060"/>
      <c r="L42" s="1060"/>
      <c r="M42" s="1060"/>
      <c r="N42" s="1060"/>
      <c r="O42" s="1060"/>
      <c r="P42" s="1061"/>
      <c r="Q42" s="1065"/>
      <c r="R42" s="1066"/>
      <c r="S42" s="1066"/>
      <c r="T42" s="1066"/>
      <c r="U42" s="1066"/>
      <c r="V42" s="1066"/>
      <c r="W42" s="1066"/>
      <c r="X42" s="1066"/>
      <c r="Y42" s="1066"/>
      <c r="Z42" s="1066"/>
      <c r="AA42" s="1066"/>
      <c r="AB42" s="1066"/>
      <c r="AC42" s="1066"/>
      <c r="AD42" s="1066"/>
      <c r="AE42" s="1067"/>
      <c r="AF42" s="1041"/>
      <c r="AG42" s="1042"/>
      <c r="AH42" s="1042"/>
      <c r="AI42" s="1042"/>
      <c r="AJ42" s="1043"/>
      <c r="AK42" s="1006"/>
      <c r="AL42" s="997"/>
      <c r="AM42" s="997"/>
      <c r="AN42" s="997"/>
      <c r="AO42" s="997"/>
      <c r="AP42" s="997"/>
      <c r="AQ42" s="997"/>
      <c r="AR42" s="997"/>
      <c r="AS42" s="997"/>
      <c r="AT42" s="997"/>
      <c r="AU42" s="997"/>
      <c r="AV42" s="997"/>
      <c r="AW42" s="997"/>
      <c r="AX42" s="997"/>
      <c r="AY42" s="997"/>
      <c r="AZ42" s="1064"/>
      <c r="BA42" s="1064"/>
      <c r="BB42" s="1064"/>
      <c r="BC42" s="1064"/>
      <c r="BD42" s="1064"/>
      <c r="BE42" s="1054"/>
      <c r="BF42" s="1054"/>
      <c r="BG42" s="1054"/>
      <c r="BH42" s="1054"/>
      <c r="BI42" s="1055"/>
      <c r="BJ42" s="203"/>
      <c r="BK42" s="203"/>
      <c r="BL42" s="203"/>
      <c r="BM42" s="203"/>
      <c r="BN42" s="203"/>
      <c r="BO42" s="216"/>
      <c r="BP42" s="216"/>
      <c r="BQ42" s="213">
        <v>36</v>
      </c>
      <c r="BR42" s="214"/>
      <c r="BS42" s="1036"/>
      <c r="BT42" s="1037"/>
      <c r="BU42" s="1037"/>
      <c r="BV42" s="1037"/>
      <c r="BW42" s="1037"/>
      <c r="BX42" s="1037"/>
      <c r="BY42" s="1037"/>
      <c r="BZ42" s="1037"/>
      <c r="CA42" s="1037"/>
      <c r="CB42" s="1037"/>
      <c r="CC42" s="1037"/>
      <c r="CD42" s="1037"/>
      <c r="CE42" s="1037"/>
      <c r="CF42" s="1037"/>
      <c r="CG42" s="1038"/>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197"/>
    </row>
    <row r="43" spans="1:131" s="198" customFormat="1" ht="26.25" customHeight="1" x14ac:dyDescent="0.15">
      <c r="A43" s="212">
        <v>16</v>
      </c>
      <c r="B43" s="1059"/>
      <c r="C43" s="1060"/>
      <c r="D43" s="1060"/>
      <c r="E43" s="1060"/>
      <c r="F43" s="1060"/>
      <c r="G43" s="1060"/>
      <c r="H43" s="1060"/>
      <c r="I43" s="1060"/>
      <c r="J43" s="1060"/>
      <c r="K43" s="1060"/>
      <c r="L43" s="1060"/>
      <c r="M43" s="1060"/>
      <c r="N43" s="1060"/>
      <c r="O43" s="1060"/>
      <c r="P43" s="1061"/>
      <c r="Q43" s="1065"/>
      <c r="R43" s="1066"/>
      <c r="S43" s="1066"/>
      <c r="T43" s="1066"/>
      <c r="U43" s="1066"/>
      <c r="V43" s="1066"/>
      <c r="W43" s="1066"/>
      <c r="X43" s="1066"/>
      <c r="Y43" s="1066"/>
      <c r="Z43" s="1066"/>
      <c r="AA43" s="1066"/>
      <c r="AB43" s="1066"/>
      <c r="AC43" s="1066"/>
      <c r="AD43" s="1066"/>
      <c r="AE43" s="1067"/>
      <c r="AF43" s="1041"/>
      <c r="AG43" s="1042"/>
      <c r="AH43" s="1042"/>
      <c r="AI43" s="1042"/>
      <c r="AJ43" s="1043"/>
      <c r="AK43" s="1006"/>
      <c r="AL43" s="997"/>
      <c r="AM43" s="997"/>
      <c r="AN43" s="997"/>
      <c r="AO43" s="997"/>
      <c r="AP43" s="997"/>
      <c r="AQ43" s="997"/>
      <c r="AR43" s="997"/>
      <c r="AS43" s="997"/>
      <c r="AT43" s="997"/>
      <c r="AU43" s="997"/>
      <c r="AV43" s="997"/>
      <c r="AW43" s="997"/>
      <c r="AX43" s="997"/>
      <c r="AY43" s="997"/>
      <c r="AZ43" s="1064"/>
      <c r="BA43" s="1064"/>
      <c r="BB43" s="1064"/>
      <c r="BC43" s="1064"/>
      <c r="BD43" s="1064"/>
      <c r="BE43" s="1054"/>
      <c r="BF43" s="1054"/>
      <c r="BG43" s="1054"/>
      <c r="BH43" s="1054"/>
      <c r="BI43" s="1055"/>
      <c r="BJ43" s="203"/>
      <c r="BK43" s="203"/>
      <c r="BL43" s="203"/>
      <c r="BM43" s="203"/>
      <c r="BN43" s="203"/>
      <c r="BO43" s="216"/>
      <c r="BP43" s="216"/>
      <c r="BQ43" s="213">
        <v>37</v>
      </c>
      <c r="BR43" s="214"/>
      <c r="BS43" s="1036"/>
      <c r="BT43" s="1037"/>
      <c r="BU43" s="1037"/>
      <c r="BV43" s="1037"/>
      <c r="BW43" s="1037"/>
      <c r="BX43" s="1037"/>
      <c r="BY43" s="1037"/>
      <c r="BZ43" s="1037"/>
      <c r="CA43" s="1037"/>
      <c r="CB43" s="1037"/>
      <c r="CC43" s="1037"/>
      <c r="CD43" s="1037"/>
      <c r="CE43" s="1037"/>
      <c r="CF43" s="1037"/>
      <c r="CG43" s="1038"/>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197"/>
    </row>
    <row r="44" spans="1:131" s="198" customFormat="1" ht="26.25" customHeight="1" x14ac:dyDescent="0.15">
      <c r="A44" s="212">
        <v>17</v>
      </c>
      <c r="B44" s="1059"/>
      <c r="C44" s="1060"/>
      <c r="D44" s="1060"/>
      <c r="E44" s="1060"/>
      <c r="F44" s="1060"/>
      <c r="G44" s="1060"/>
      <c r="H44" s="1060"/>
      <c r="I44" s="1060"/>
      <c r="J44" s="1060"/>
      <c r="K44" s="1060"/>
      <c r="L44" s="1060"/>
      <c r="M44" s="1060"/>
      <c r="N44" s="1060"/>
      <c r="O44" s="1060"/>
      <c r="P44" s="1061"/>
      <c r="Q44" s="1065"/>
      <c r="R44" s="1066"/>
      <c r="S44" s="1066"/>
      <c r="T44" s="1066"/>
      <c r="U44" s="1066"/>
      <c r="V44" s="1066"/>
      <c r="W44" s="1066"/>
      <c r="X44" s="1066"/>
      <c r="Y44" s="1066"/>
      <c r="Z44" s="1066"/>
      <c r="AA44" s="1066"/>
      <c r="AB44" s="1066"/>
      <c r="AC44" s="1066"/>
      <c r="AD44" s="1066"/>
      <c r="AE44" s="1067"/>
      <c r="AF44" s="1041"/>
      <c r="AG44" s="1042"/>
      <c r="AH44" s="1042"/>
      <c r="AI44" s="1042"/>
      <c r="AJ44" s="1043"/>
      <c r="AK44" s="1006"/>
      <c r="AL44" s="997"/>
      <c r="AM44" s="997"/>
      <c r="AN44" s="997"/>
      <c r="AO44" s="997"/>
      <c r="AP44" s="997"/>
      <c r="AQ44" s="997"/>
      <c r="AR44" s="997"/>
      <c r="AS44" s="997"/>
      <c r="AT44" s="997"/>
      <c r="AU44" s="997"/>
      <c r="AV44" s="997"/>
      <c r="AW44" s="997"/>
      <c r="AX44" s="997"/>
      <c r="AY44" s="997"/>
      <c r="AZ44" s="1064"/>
      <c r="BA44" s="1064"/>
      <c r="BB44" s="1064"/>
      <c r="BC44" s="1064"/>
      <c r="BD44" s="1064"/>
      <c r="BE44" s="1054"/>
      <c r="BF44" s="1054"/>
      <c r="BG44" s="1054"/>
      <c r="BH44" s="1054"/>
      <c r="BI44" s="1055"/>
      <c r="BJ44" s="203"/>
      <c r="BK44" s="203"/>
      <c r="BL44" s="203"/>
      <c r="BM44" s="203"/>
      <c r="BN44" s="203"/>
      <c r="BO44" s="216"/>
      <c r="BP44" s="216"/>
      <c r="BQ44" s="213">
        <v>38</v>
      </c>
      <c r="BR44" s="214"/>
      <c r="BS44" s="1036"/>
      <c r="BT44" s="1037"/>
      <c r="BU44" s="1037"/>
      <c r="BV44" s="1037"/>
      <c r="BW44" s="1037"/>
      <c r="BX44" s="1037"/>
      <c r="BY44" s="1037"/>
      <c r="BZ44" s="1037"/>
      <c r="CA44" s="1037"/>
      <c r="CB44" s="1037"/>
      <c r="CC44" s="1037"/>
      <c r="CD44" s="1037"/>
      <c r="CE44" s="1037"/>
      <c r="CF44" s="1037"/>
      <c r="CG44" s="1038"/>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197"/>
    </row>
    <row r="45" spans="1:131" s="198" customFormat="1" ht="26.25" customHeight="1" x14ac:dyDescent="0.15">
      <c r="A45" s="212">
        <v>18</v>
      </c>
      <c r="B45" s="1059"/>
      <c r="C45" s="1060"/>
      <c r="D45" s="1060"/>
      <c r="E45" s="1060"/>
      <c r="F45" s="1060"/>
      <c r="G45" s="1060"/>
      <c r="H45" s="1060"/>
      <c r="I45" s="1060"/>
      <c r="J45" s="1060"/>
      <c r="K45" s="1060"/>
      <c r="L45" s="1060"/>
      <c r="M45" s="1060"/>
      <c r="N45" s="1060"/>
      <c r="O45" s="1060"/>
      <c r="P45" s="1061"/>
      <c r="Q45" s="1065"/>
      <c r="R45" s="1066"/>
      <c r="S45" s="1066"/>
      <c r="T45" s="1066"/>
      <c r="U45" s="1066"/>
      <c r="V45" s="1066"/>
      <c r="W45" s="1066"/>
      <c r="X45" s="1066"/>
      <c r="Y45" s="1066"/>
      <c r="Z45" s="1066"/>
      <c r="AA45" s="1066"/>
      <c r="AB45" s="1066"/>
      <c r="AC45" s="1066"/>
      <c r="AD45" s="1066"/>
      <c r="AE45" s="1067"/>
      <c r="AF45" s="1041"/>
      <c r="AG45" s="1042"/>
      <c r="AH45" s="1042"/>
      <c r="AI45" s="1042"/>
      <c r="AJ45" s="1043"/>
      <c r="AK45" s="1006"/>
      <c r="AL45" s="997"/>
      <c r="AM45" s="997"/>
      <c r="AN45" s="997"/>
      <c r="AO45" s="997"/>
      <c r="AP45" s="997"/>
      <c r="AQ45" s="997"/>
      <c r="AR45" s="997"/>
      <c r="AS45" s="997"/>
      <c r="AT45" s="997"/>
      <c r="AU45" s="997"/>
      <c r="AV45" s="997"/>
      <c r="AW45" s="997"/>
      <c r="AX45" s="997"/>
      <c r="AY45" s="997"/>
      <c r="AZ45" s="1064"/>
      <c r="BA45" s="1064"/>
      <c r="BB45" s="1064"/>
      <c r="BC45" s="1064"/>
      <c r="BD45" s="1064"/>
      <c r="BE45" s="1054"/>
      <c r="BF45" s="1054"/>
      <c r="BG45" s="1054"/>
      <c r="BH45" s="1054"/>
      <c r="BI45" s="1055"/>
      <c r="BJ45" s="203"/>
      <c r="BK45" s="203"/>
      <c r="BL45" s="203"/>
      <c r="BM45" s="203"/>
      <c r="BN45" s="203"/>
      <c r="BO45" s="216"/>
      <c r="BP45" s="216"/>
      <c r="BQ45" s="213">
        <v>39</v>
      </c>
      <c r="BR45" s="214"/>
      <c r="BS45" s="1036"/>
      <c r="BT45" s="1037"/>
      <c r="BU45" s="1037"/>
      <c r="BV45" s="1037"/>
      <c r="BW45" s="1037"/>
      <c r="BX45" s="1037"/>
      <c r="BY45" s="1037"/>
      <c r="BZ45" s="1037"/>
      <c r="CA45" s="1037"/>
      <c r="CB45" s="1037"/>
      <c r="CC45" s="1037"/>
      <c r="CD45" s="1037"/>
      <c r="CE45" s="1037"/>
      <c r="CF45" s="1037"/>
      <c r="CG45" s="1038"/>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197"/>
    </row>
    <row r="46" spans="1:131" s="198" customFormat="1" ht="26.25" customHeight="1" x14ac:dyDescent="0.15">
      <c r="A46" s="212">
        <v>19</v>
      </c>
      <c r="B46" s="1059"/>
      <c r="C46" s="1060"/>
      <c r="D46" s="1060"/>
      <c r="E46" s="1060"/>
      <c r="F46" s="1060"/>
      <c r="G46" s="1060"/>
      <c r="H46" s="1060"/>
      <c r="I46" s="1060"/>
      <c r="J46" s="1060"/>
      <c r="K46" s="1060"/>
      <c r="L46" s="1060"/>
      <c r="M46" s="1060"/>
      <c r="N46" s="1060"/>
      <c r="O46" s="1060"/>
      <c r="P46" s="1061"/>
      <c r="Q46" s="1065"/>
      <c r="R46" s="1066"/>
      <c r="S46" s="1066"/>
      <c r="T46" s="1066"/>
      <c r="U46" s="1066"/>
      <c r="V46" s="1066"/>
      <c r="W46" s="1066"/>
      <c r="X46" s="1066"/>
      <c r="Y46" s="1066"/>
      <c r="Z46" s="1066"/>
      <c r="AA46" s="1066"/>
      <c r="AB46" s="1066"/>
      <c r="AC46" s="1066"/>
      <c r="AD46" s="1066"/>
      <c r="AE46" s="1067"/>
      <c r="AF46" s="1041"/>
      <c r="AG46" s="1042"/>
      <c r="AH46" s="1042"/>
      <c r="AI46" s="1042"/>
      <c r="AJ46" s="1043"/>
      <c r="AK46" s="1006"/>
      <c r="AL46" s="997"/>
      <c r="AM46" s="997"/>
      <c r="AN46" s="997"/>
      <c r="AO46" s="997"/>
      <c r="AP46" s="997"/>
      <c r="AQ46" s="997"/>
      <c r="AR46" s="997"/>
      <c r="AS46" s="997"/>
      <c r="AT46" s="997"/>
      <c r="AU46" s="997"/>
      <c r="AV46" s="997"/>
      <c r="AW46" s="997"/>
      <c r="AX46" s="997"/>
      <c r="AY46" s="997"/>
      <c r="AZ46" s="1064"/>
      <c r="BA46" s="1064"/>
      <c r="BB46" s="1064"/>
      <c r="BC46" s="1064"/>
      <c r="BD46" s="1064"/>
      <c r="BE46" s="1054"/>
      <c r="BF46" s="1054"/>
      <c r="BG46" s="1054"/>
      <c r="BH46" s="1054"/>
      <c r="BI46" s="1055"/>
      <c r="BJ46" s="203"/>
      <c r="BK46" s="203"/>
      <c r="BL46" s="203"/>
      <c r="BM46" s="203"/>
      <c r="BN46" s="203"/>
      <c r="BO46" s="216"/>
      <c r="BP46" s="216"/>
      <c r="BQ46" s="213">
        <v>40</v>
      </c>
      <c r="BR46" s="214"/>
      <c r="BS46" s="1036"/>
      <c r="BT46" s="1037"/>
      <c r="BU46" s="1037"/>
      <c r="BV46" s="1037"/>
      <c r="BW46" s="1037"/>
      <c r="BX46" s="1037"/>
      <c r="BY46" s="1037"/>
      <c r="BZ46" s="1037"/>
      <c r="CA46" s="1037"/>
      <c r="CB46" s="1037"/>
      <c r="CC46" s="1037"/>
      <c r="CD46" s="1037"/>
      <c r="CE46" s="1037"/>
      <c r="CF46" s="1037"/>
      <c r="CG46" s="1038"/>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197"/>
    </row>
    <row r="47" spans="1:131" s="198" customFormat="1" ht="26.25" customHeight="1" x14ac:dyDescent="0.15">
      <c r="A47" s="212">
        <v>20</v>
      </c>
      <c r="B47" s="1059"/>
      <c r="C47" s="1060"/>
      <c r="D47" s="1060"/>
      <c r="E47" s="1060"/>
      <c r="F47" s="1060"/>
      <c r="G47" s="1060"/>
      <c r="H47" s="1060"/>
      <c r="I47" s="1060"/>
      <c r="J47" s="1060"/>
      <c r="K47" s="1060"/>
      <c r="L47" s="1060"/>
      <c r="M47" s="1060"/>
      <c r="N47" s="1060"/>
      <c r="O47" s="1060"/>
      <c r="P47" s="1061"/>
      <c r="Q47" s="1065"/>
      <c r="R47" s="1066"/>
      <c r="S47" s="1066"/>
      <c r="T47" s="1066"/>
      <c r="U47" s="1066"/>
      <c r="V47" s="1066"/>
      <c r="W47" s="1066"/>
      <c r="X47" s="1066"/>
      <c r="Y47" s="1066"/>
      <c r="Z47" s="1066"/>
      <c r="AA47" s="1066"/>
      <c r="AB47" s="1066"/>
      <c r="AC47" s="1066"/>
      <c r="AD47" s="1066"/>
      <c r="AE47" s="1067"/>
      <c r="AF47" s="1041"/>
      <c r="AG47" s="1042"/>
      <c r="AH47" s="1042"/>
      <c r="AI47" s="1042"/>
      <c r="AJ47" s="1043"/>
      <c r="AK47" s="1006"/>
      <c r="AL47" s="997"/>
      <c r="AM47" s="997"/>
      <c r="AN47" s="997"/>
      <c r="AO47" s="997"/>
      <c r="AP47" s="997"/>
      <c r="AQ47" s="997"/>
      <c r="AR47" s="997"/>
      <c r="AS47" s="997"/>
      <c r="AT47" s="997"/>
      <c r="AU47" s="997"/>
      <c r="AV47" s="997"/>
      <c r="AW47" s="997"/>
      <c r="AX47" s="997"/>
      <c r="AY47" s="997"/>
      <c r="AZ47" s="1064"/>
      <c r="BA47" s="1064"/>
      <c r="BB47" s="1064"/>
      <c r="BC47" s="1064"/>
      <c r="BD47" s="1064"/>
      <c r="BE47" s="1054"/>
      <c r="BF47" s="1054"/>
      <c r="BG47" s="1054"/>
      <c r="BH47" s="1054"/>
      <c r="BI47" s="1055"/>
      <c r="BJ47" s="203"/>
      <c r="BK47" s="203"/>
      <c r="BL47" s="203"/>
      <c r="BM47" s="203"/>
      <c r="BN47" s="203"/>
      <c r="BO47" s="216"/>
      <c r="BP47" s="216"/>
      <c r="BQ47" s="213">
        <v>41</v>
      </c>
      <c r="BR47" s="214"/>
      <c r="BS47" s="1036"/>
      <c r="BT47" s="1037"/>
      <c r="BU47" s="1037"/>
      <c r="BV47" s="1037"/>
      <c r="BW47" s="1037"/>
      <c r="BX47" s="1037"/>
      <c r="BY47" s="1037"/>
      <c r="BZ47" s="1037"/>
      <c r="CA47" s="1037"/>
      <c r="CB47" s="1037"/>
      <c r="CC47" s="1037"/>
      <c r="CD47" s="1037"/>
      <c r="CE47" s="1037"/>
      <c r="CF47" s="1037"/>
      <c r="CG47" s="1038"/>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197"/>
    </row>
    <row r="48" spans="1:131" s="198" customFormat="1" ht="26.25" customHeight="1" x14ac:dyDescent="0.15">
      <c r="A48" s="212">
        <v>21</v>
      </c>
      <c r="B48" s="1059"/>
      <c r="C48" s="1060"/>
      <c r="D48" s="1060"/>
      <c r="E48" s="1060"/>
      <c r="F48" s="1060"/>
      <c r="G48" s="1060"/>
      <c r="H48" s="1060"/>
      <c r="I48" s="1060"/>
      <c r="J48" s="1060"/>
      <c r="K48" s="1060"/>
      <c r="L48" s="1060"/>
      <c r="M48" s="1060"/>
      <c r="N48" s="1060"/>
      <c r="O48" s="1060"/>
      <c r="P48" s="1061"/>
      <c r="Q48" s="1065"/>
      <c r="R48" s="1066"/>
      <c r="S48" s="1066"/>
      <c r="T48" s="1066"/>
      <c r="U48" s="1066"/>
      <c r="V48" s="1066"/>
      <c r="W48" s="1066"/>
      <c r="X48" s="1066"/>
      <c r="Y48" s="1066"/>
      <c r="Z48" s="1066"/>
      <c r="AA48" s="1066"/>
      <c r="AB48" s="1066"/>
      <c r="AC48" s="1066"/>
      <c r="AD48" s="1066"/>
      <c r="AE48" s="1067"/>
      <c r="AF48" s="1041"/>
      <c r="AG48" s="1042"/>
      <c r="AH48" s="1042"/>
      <c r="AI48" s="1042"/>
      <c r="AJ48" s="1043"/>
      <c r="AK48" s="1006"/>
      <c r="AL48" s="997"/>
      <c r="AM48" s="997"/>
      <c r="AN48" s="997"/>
      <c r="AO48" s="997"/>
      <c r="AP48" s="997"/>
      <c r="AQ48" s="997"/>
      <c r="AR48" s="997"/>
      <c r="AS48" s="997"/>
      <c r="AT48" s="997"/>
      <c r="AU48" s="997"/>
      <c r="AV48" s="997"/>
      <c r="AW48" s="997"/>
      <c r="AX48" s="997"/>
      <c r="AY48" s="997"/>
      <c r="AZ48" s="1064"/>
      <c r="BA48" s="1064"/>
      <c r="BB48" s="1064"/>
      <c r="BC48" s="1064"/>
      <c r="BD48" s="1064"/>
      <c r="BE48" s="1054"/>
      <c r="BF48" s="1054"/>
      <c r="BG48" s="1054"/>
      <c r="BH48" s="1054"/>
      <c r="BI48" s="1055"/>
      <c r="BJ48" s="203"/>
      <c r="BK48" s="203"/>
      <c r="BL48" s="203"/>
      <c r="BM48" s="203"/>
      <c r="BN48" s="203"/>
      <c r="BO48" s="216"/>
      <c r="BP48" s="216"/>
      <c r="BQ48" s="213">
        <v>42</v>
      </c>
      <c r="BR48" s="214"/>
      <c r="BS48" s="1036"/>
      <c r="BT48" s="1037"/>
      <c r="BU48" s="1037"/>
      <c r="BV48" s="1037"/>
      <c r="BW48" s="1037"/>
      <c r="BX48" s="1037"/>
      <c r="BY48" s="1037"/>
      <c r="BZ48" s="1037"/>
      <c r="CA48" s="1037"/>
      <c r="CB48" s="1037"/>
      <c r="CC48" s="1037"/>
      <c r="CD48" s="1037"/>
      <c r="CE48" s="1037"/>
      <c r="CF48" s="1037"/>
      <c r="CG48" s="1038"/>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197"/>
    </row>
    <row r="49" spans="1:131" s="198" customFormat="1" ht="26.25" customHeight="1" x14ac:dyDescent="0.15">
      <c r="A49" s="212">
        <v>22</v>
      </c>
      <c r="B49" s="1059"/>
      <c r="C49" s="1060"/>
      <c r="D49" s="1060"/>
      <c r="E49" s="1060"/>
      <c r="F49" s="1060"/>
      <c r="G49" s="1060"/>
      <c r="H49" s="1060"/>
      <c r="I49" s="1060"/>
      <c r="J49" s="1060"/>
      <c r="K49" s="1060"/>
      <c r="L49" s="1060"/>
      <c r="M49" s="1060"/>
      <c r="N49" s="1060"/>
      <c r="O49" s="1060"/>
      <c r="P49" s="1061"/>
      <c r="Q49" s="1065"/>
      <c r="R49" s="1066"/>
      <c r="S49" s="1066"/>
      <c r="T49" s="1066"/>
      <c r="U49" s="1066"/>
      <c r="V49" s="1066"/>
      <c r="W49" s="1066"/>
      <c r="X49" s="1066"/>
      <c r="Y49" s="1066"/>
      <c r="Z49" s="1066"/>
      <c r="AA49" s="1066"/>
      <c r="AB49" s="1066"/>
      <c r="AC49" s="1066"/>
      <c r="AD49" s="1066"/>
      <c r="AE49" s="1067"/>
      <c r="AF49" s="1041"/>
      <c r="AG49" s="1042"/>
      <c r="AH49" s="1042"/>
      <c r="AI49" s="1042"/>
      <c r="AJ49" s="1043"/>
      <c r="AK49" s="1006"/>
      <c r="AL49" s="997"/>
      <c r="AM49" s="997"/>
      <c r="AN49" s="997"/>
      <c r="AO49" s="997"/>
      <c r="AP49" s="997"/>
      <c r="AQ49" s="997"/>
      <c r="AR49" s="997"/>
      <c r="AS49" s="997"/>
      <c r="AT49" s="997"/>
      <c r="AU49" s="997"/>
      <c r="AV49" s="997"/>
      <c r="AW49" s="997"/>
      <c r="AX49" s="997"/>
      <c r="AY49" s="997"/>
      <c r="AZ49" s="1064"/>
      <c r="BA49" s="1064"/>
      <c r="BB49" s="1064"/>
      <c r="BC49" s="1064"/>
      <c r="BD49" s="1064"/>
      <c r="BE49" s="1054"/>
      <c r="BF49" s="1054"/>
      <c r="BG49" s="1054"/>
      <c r="BH49" s="1054"/>
      <c r="BI49" s="1055"/>
      <c r="BJ49" s="203"/>
      <c r="BK49" s="203"/>
      <c r="BL49" s="203"/>
      <c r="BM49" s="203"/>
      <c r="BN49" s="203"/>
      <c r="BO49" s="216"/>
      <c r="BP49" s="216"/>
      <c r="BQ49" s="213">
        <v>43</v>
      </c>
      <c r="BR49" s="214"/>
      <c r="BS49" s="1036"/>
      <c r="BT49" s="1037"/>
      <c r="BU49" s="1037"/>
      <c r="BV49" s="1037"/>
      <c r="BW49" s="1037"/>
      <c r="BX49" s="1037"/>
      <c r="BY49" s="1037"/>
      <c r="BZ49" s="1037"/>
      <c r="CA49" s="1037"/>
      <c r="CB49" s="1037"/>
      <c r="CC49" s="1037"/>
      <c r="CD49" s="1037"/>
      <c r="CE49" s="1037"/>
      <c r="CF49" s="1037"/>
      <c r="CG49" s="1038"/>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197"/>
    </row>
    <row r="50" spans="1:131" s="198" customFormat="1" ht="26.25" customHeight="1" x14ac:dyDescent="0.15">
      <c r="A50" s="212">
        <v>23</v>
      </c>
      <c r="B50" s="1059"/>
      <c r="C50" s="1060"/>
      <c r="D50" s="1060"/>
      <c r="E50" s="1060"/>
      <c r="F50" s="1060"/>
      <c r="G50" s="1060"/>
      <c r="H50" s="1060"/>
      <c r="I50" s="1060"/>
      <c r="J50" s="1060"/>
      <c r="K50" s="1060"/>
      <c r="L50" s="1060"/>
      <c r="M50" s="1060"/>
      <c r="N50" s="1060"/>
      <c r="O50" s="1060"/>
      <c r="P50" s="1061"/>
      <c r="Q50" s="1062"/>
      <c r="R50" s="1045"/>
      <c r="S50" s="1045"/>
      <c r="T50" s="1045"/>
      <c r="U50" s="1045"/>
      <c r="V50" s="1045"/>
      <c r="W50" s="1045"/>
      <c r="X50" s="1045"/>
      <c r="Y50" s="1045"/>
      <c r="Z50" s="1045"/>
      <c r="AA50" s="1045"/>
      <c r="AB50" s="1045"/>
      <c r="AC50" s="1045"/>
      <c r="AD50" s="1045"/>
      <c r="AE50" s="1063"/>
      <c r="AF50" s="1041"/>
      <c r="AG50" s="1042"/>
      <c r="AH50" s="1042"/>
      <c r="AI50" s="1042"/>
      <c r="AJ50" s="1043"/>
      <c r="AK50" s="1044"/>
      <c r="AL50" s="1045"/>
      <c r="AM50" s="1045"/>
      <c r="AN50" s="1045"/>
      <c r="AO50" s="1045"/>
      <c r="AP50" s="1045"/>
      <c r="AQ50" s="1045"/>
      <c r="AR50" s="1045"/>
      <c r="AS50" s="1045"/>
      <c r="AT50" s="1045"/>
      <c r="AU50" s="1045"/>
      <c r="AV50" s="1045"/>
      <c r="AW50" s="1045"/>
      <c r="AX50" s="1045"/>
      <c r="AY50" s="1045"/>
      <c r="AZ50" s="1046"/>
      <c r="BA50" s="1046"/>
      <c r="BB50" s="1046"/>
      <c r="BC50" s="1046"/>
      <c r="BD50" s="1046"/>
      <c r="BE50" s="1054"/>
      <c r="BF50" s="1054"/>
      <c r="BG50" s="1054"/>
      <c r="BH50" s="1054"/>
      <c r="BI50" s="1055"/>
      <c r="BJ50" s="203"/>
      <c r="BK50" s="203"/>
      <c r="BL50" s="203"/>
      <c r="BM50" s="203"/>
      <c r="BN50" s="203"/>
      <c r="BO50" s="216"/>
      <c r="BP50" s="216"/>
      <c r="BQ50" s="213">
        <v>44</v>
      </c>
      <c r="BR50" s="214"/>
      <c r="BS50" s="1036"/>
      <c r="BT50" s="1037"/>
      <c r="BU50" s="1037"/>
      <c r="BV50" s="1037"/>
      <c r="BW50" s="1037"/>
      <c r="BX50" s="1037"/>
      <c r="BY50" s="1037"/>
      <c r="BZ50" s="1037"/>
      <c r="CA50" s="1037"/>
      <c r="CB50" s="1037"/>
      <c r="CC50" s="1037"/>
      <c r="CD50" s="1037"/>
      <c r="CE50" s="1037"/>
      <c r="CF50" s="1037"/>
      <c r="CG50" s="1038"/>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197"/>
    </row>
    <row r="51" spans="1:131" s="198" customFormat="1" ht="26.25" customHeight="1" x14ac:dyDescent="0.15">
      <c r="A51" s="212">
        <v>24</v>
      </c>
      <c r="B51" s="1059"/>
      <c r="C51" s="1060"/>
      <c r="D51" s="1060"/>
      <c r="E51" s="1060"/>
      <c r="F51" s="1060"/>
      <c r="G51" s="1060"/>
      <c r="H51" s="1060"/>
      <c r="I51" s="1060"/>
      <c r="J51" s="1060"/>
      <c r="K51" s="1060"/>
      <c r="L51" s="1060"/>
      <c r="M51" s="1060"/>
      <c r="N51" s="1060"/>
      <c r="O51" s="1060"/>
      <c r="P51" s="1061"/>
      <c r="Q51" s="1062"/>
      <c r="R51" s="1045"/>
      <c r="S51" s="1045"/>
      <c r="T51" s="1045"/>
      <c r="U51" s="1045"/>
      <c r="V51" s="1045"/>
      <c r="W51" s="1045"/>
      <c r="X51" s="1045"/>
      <c r="Y51" s="1045"/>
      <c r="Z51" s="1045"/>
      <c r="AA51" s="1045"/>
      <c r="AB51" s="1045"/>
      <c r="AC51" s="1045"/>
      <c r="AD51" s="1045"/>
      <c r="AE51" s="1063"/>
      <c r="AF51" s="1041"/>
      <c r="AG51" s="1042"/>
      <c r="AH51" s="1042"/>
      <c r="AI51" s="1042"/>
      <c r="AJ51" s="1043"/>
      <c r="AK51" s="1044"/>
      <c r="AL51" s="1045"/>
      <c r="AM51" s="1045"/>
      <c r="AN51" s="1045"/>
      <c r="AO51" s="1045"/>
      <c r="AP51" s="1045"/>
      <c r="AQ51" s="1045"/>
      <c r="AR51" s="1045"/>
      <c r="AS51" s="1045"/>
      <c r="AT51" s="1045"/>
      <c r="AU51" s="1045"/>
      <c r="AV51" s="1045"/>
      <c r="AW51" s="1045"/>
      <c r="AX51" s="1045"/>
      <c r="AY51" s="1045"/>
      <c r="AZ51" s="1046"/>
      <c r="BA51" s="1046"/>
      <c r="BB51" s="1046"/>
      <c r="BC51" s="1046"/>
      <c r="BD51" s="1046"/>
      <c r="BE51" s="1054"/>
      <c r="BF51" s="1054"/>
      <c r="BG51" s="1054"/>
      <c r="BH51" s="1054"/>
      <c r="BI51" s="1055"/>
      <c r="BJ51" s="203"/>
      <c r="BK51" s="203"/>
      <c r="BL51" s="203"/>
      <c r="BM51" s="203"/>
      <c r="BN51" s="203"/>
      <c r="BO51" s="216"/>
      <c r="BP51" s="216"/>
      <c r="BQ51" s="213">
        <v>45</v>
      </c>
      <c r="BR51" s="214"/>
      <c r="BS51" s="1036"/>
      <c r="BT51" s="1037"/>
      <c r="BU51" s="1037"/>
      <c r="BV51" s="1037"/>
      <c r="BW51" s="1037"/>
      <c r="BX51" s="1037"/>
      <c r="BY51" s="1037"/>
      <c r="BZ51" s="1037"/>
      <c r="CA51" s="1037"/>
      <c r="CB51" s="1037"/>
      <c r="CC51" s="1037"/>
      <c r="CD51" s="1037"/>
      <c r="CE51" s="1037"/>
      <c r="CF51" s="1037"/>
      <c r="CG51" s="1038"/>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197"/>
    </row>
    <row r="52" spans="1:131" s="198" customFormat="1" ht="26.25" customHeight="1" x14ac:dyDescent="0.15">
      <c r="A52" s="212">
        <v>25</v>
      </c>
      <c r="B52" s="1059"/>
      <c r="C52" s="1060"/>
      <c r="D52" s="1060"/>
      <c r="E52" s="1060"/>
      <c r="F52" s="1060"/>
      <c r="G52" s="1060"/>
      <c r="H52" s="1060"/>
      <c r="I52" s="1060"/>
      <c r="J52" s="1060"/>
      <c r="K52" s="1060"/>
      <c r="L52" s="1060"/>
      <c r="M52" s="1060"/>
      <c r="N52" s="1060"/>
      <c r="O52" s="1060"/>
      <c r="P52" s="1061"/>
      <c r="Q52" s="1062"/>
      <c r="R52" s="1045"/>
      <c r="S52" s="1045"/>
      <c r="T52" s="1045"/>
      <c r="U52" s="1045"/>
      <c r="V52" s="1045"/>
      <c r="W52" s="1045"/>
      <c r="X52" s="1045"/>
      <c r="Y52" s="1045"/>
      <c r="Z52" s="1045"/>
      <c r="AA52" s="1045"/>
      <c r="AB52" s="1045"/>
      <c r="AC52" s="1045"/>
      <c r="AD52" s="1045"/>
      <c r="AE52" s="1063"/>
      <c r="AF52" s="1041"/>
      <c r="AG52" s="1042"/>
      <c r="AH52" s="1042"/>
      <c r="AI52" s="1042"/>
      <c r="AJ52" s="1043"/>
      <c r="AK52" s="1044"/>
      <c r="AL52" s="1045"/>
      <c r="AM52" s="1045"/>
      <c r="AN52" s="1045"/>
      <c r="AO52" s="1045"/>
      <c r="AP52" s="1045"/>
      <c r="AQ52" s="1045"/>
      <c r="AR52" s="1045"/>
      <c r="AS52" s="1045"/>
      <c r="AT52" s="1045"/>
      <c r="AU52" s="1045"/>
      <c r="AV52" s="1045"/>
      <c r="AW52" s="1045"/>
      <c r="AX52" s="1045"/>
      <c r="AY52" s="1045"/>
      <c r="AZ52" s="1046"/>
      <c r="BA52" s="1046"/>
      <c r="BB52" s="1046"/>
      <c r="BC52" s="1046"/>
      <c r="BD52" s="1046"/>
      <c r="BE52" s="1054"/>
      <c r="BF52" s="1054"/>
      <c r="BG52" s="1054"/>
      <c r="BH52" s="1054"/>
      <c r="BI52" s="1055"/>
      <c r="BJ52" s="203"/>
      <c r="BK52" s="203"/>
      <c r="BL52" s="203"/>
      <c r="BM52" s="203"/>
      <c r="BN52" s="203"/>
      <c r="BO52" s="216"/>
      <c r="BP52" s="216"/>
      <c r="BQ52" s="213">
        <v>46</v>
      </c>
      <c r="BR52" s="214"/>
      <c r="BS52" s="1036"/>
      <c r="BT52" s="1037"/>
      <c r="BU52" s="1037"/>
      <c r="BV52" s="1037"/>
      <c r="BW52" s="1037"/>
      <c r="BX52" s="1037"/>
      <c r="BY52" s="1037"/>
      <c r="BZ52" s="1037"/>
      <c r="CA52" s="1037"/>
      <c r="CB52" s="1037"/>
      <c r="CC52" s="1037"/>
      <c r="CD52" s="1037"/>
      <c r="CE52" s="1037"/>
      <c r="CF52" s="1037"/>
      <c r="CG52" s="1038"/>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197"/>
    </row>
    <row r="53" spans="1:131" s="198" customFormat="1" ht="26.25" customHeight="1" x14ac:dyDescent="0.15">
      <c r="A53" s="212">
        <v>26</v>
      </c>
      <c r="B53" s="1059"/>
      <c r="C53" s="1060"/>
      <c r="D53" s="1060"/>
      <c r="E53" s="1060"/>
      <c r="F53" s="1060"/>
      <c r="G53" s="1060"/>
      <c r="H53" s="1060"/>
      <c r="I53" s="1060"/>
      <c r="J53" s="1060"/>
      <c r="K53" s="1060"/>
      <c r="L53" s="1060"/>
      <c r="M53" s="1060"/>
      <c r="N53" s="1060"/>
      <c r="O53" s="1060"/>
      <c r="P53" s="1061"/>
      <c r="Q53" s="1062"/>
      <c r="R53" s="1045"/>
      <c r="S53" s="1045"/>
      <c r="T53" s="1045"/>
      <c r="U53" s="1045"/>
      <c r="V53" s="1045"/>
      <c r="W53" s="1045"/>
      <c r="X53" s="1045"/>
      <c r="Y53" s="1045"/>
      <c r="Z53" s="1045"/>
      <c r="AA53" s="1045"/>
      <c r="AB53" s="1045"/>
      <c r="AC53" s="1045"/>
      <c r="AD53" s="1045"/>
      <c r="AE53" s="1063"/>
      <c r="AF53" s="1041"/>
      <c r="AG53" s="1042"/>
      <c r="AH53" s="1042"/>
      <c r="AI53" s="1042"/>
      <c r="AJ53" s="1043"/>
      <c r="AK53" s="1044"/>
      <c r="AL53" s="1045"/>
      <c r="AM53" s="1045"/>
      <c r="AN53" s="1045"/>
      <c r="AO53" s="1045"/>
      <c r="AP53" s="1045"/>
      <c r="AQ53" s="1045"/>
      <c r="AR53" s="1045"/>
      <c r="AS53" s="1045"/>
      <c r="AT53" s="1045"/>
      <c r="AU53" s="1045"/>
      <c r="AV53" s="1045"/>
      <c r="AW53" s="1045"/>
      <c r="AX53" s="1045"/>
      <c r="AY53" s="1045"/>
      <c r="AZ53" s="1046"/>
      <c r="BA53" s="1046"/>
      <c r="BB53" s="1046"/>
      <c r="BC53" s="1046"/>
      <c r="BD53" s="1046"/>
      <c r="BE53" s="1054"/>
      <c r="BF53" s="1054"/>
      <c r="BG53" s="1054"/>
      <c r="BH53" s="1054"/>
      <c r="BI53" s="1055"/>
      <c r="BJ53" s="203"/>
      <c r="BK53" s="203"/>
      <c r="BL53" s="203"/>
      <c r="BM53" s="203"/>
      <c r="BN53" s="203"/>
      <c r="BO53" s="216"/>
      <c r="BP53" s="216"/>
      <c r="BQ53" s="213">
        <v>47</v>
      </c>
      <c r="BR53" s="214"/>
      <c r="BS53" s="1036"/>
      <c r="BT53" s="1037"/>
      <c r="BU53" s="1037"/>
      <c r="BV53" s="1037"/>
      <c r="BW53" s="1037"/>
      <c r="BX53" s="1037"/>
      <c r="BY53" s="1037"/>
      <c r="BZ53" s="1037"/>
      <c r="CA53" s="1037"/>
      <c r="CB53" s="1037"/>
      <c r="CC53" s="1037"/>
      <c r="CD53" s="1037"/>
      <c r="CE53" s="1037"/>
      <c r="CF53" s="1037"/>
      <c r="CG53" s="1038"/>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197"/>
    </row>
    <row r="54" spans="1:131" s="198" customFormat="1" ht="26.25" customHeight="1" x14ac:dyDescent="0.15">
      <c r="A54" s="212">
        <v>27</v>
      </c>
      <c r="B54" s="1059"/>
      <c r="C54" s="1060"/>
      <c r="D54" s="1060"/>
      <c r="E54" s="1060"/>
      <c r="F54" s="1060"/>
      <c r="G54" s="1060"/>
      <c r="H54" s="1060"/>
      <c r="I54" s="1060"/>
      <c r="J54" s="1060"/>
      <c r="K54" s="1060"/>
      <c r="L54" s="1060"/>
      <c r="M54" s="1060"/>
      <c r="N54" s="1060"/>
      <c r="O54" s="1060"/>
      <c r="P54" s="1061"/>
      <c r="Q54" s="1062"/>
      <c r="R54" s="1045"/>
      <c r="S54" s="1045"/>
      <c r="T54" s="1045"/>
      <c r="U54" s="1045"/>
      <c r="V54" s="1045"/>
      <c r="W54" s="1045"/>
      <c r="X54" s="1045"/>
      <c r="Y54" s="1045"/>
      <c r="Z54" s="1045"/>
      <c r="AA54" s="1045"/>
      <c r="AB54" s="1045"/>
      <c r="AC54" s="1045"/>
      <c r="AD54" s="1045"/>
      <c r="AE54" s="1063"/>
      <c r="AF54" s="1041"/>
      <c r="AG54" s="1042"/>
      <c r="AH54" s="1042"/>
      <c r="AI54" s="1042"/>
      <c r="AJ54" s="1043"/>
      <c r="AK54" s="1044"/>
      <c r="AL54" s="1045"/>
      <c r="AM54" s="1045"/>
      <c r="AN54" s="1045"/>
      <c r="AO54" s="1045"/>
      <c r="AP54" s="1045"/>
      <c r="AQ54" s="1045"/>
      <c r="AR54" s="1045"/>
      <c r="AS54" s="1045"/>
      <c r="AT54" s="1045"/>
      <c r="AU54" s="1045"/>
      <c r="AV54" s="1045"/>
      <c r="AW54" s="1045"/>
      <c r="AX54" s="1045"/>
      <c r="AY54" s="1045"/>
      <c r="AZ54" s="1046"/>
      <c r="BA54" s="1046"/>
      <c r="BB54" s="1046"/>
      <c r="BC54" s="1046"/>
      <c r="BD54" s="1046"/>
      <c r="BE54" s="1054"/>
      <c r="BF54" s="1054"/>
      <c r="BG54" s="1054"/>
      <c r="BH54" s="1054"/>
      <c r="BI54" s="1055"/>
      <c r="BJ54" s="203"/>
      <c r="BK54" s="203"/>
      <c r="BL54" s="203"/>
      <c r="BM54" s="203"/>
      <c r="BN54" s="203"/>
      <c r="BO54" s="216"/>
      <c r="BP54" s="216"/>
      <c r="BQ54" s="213">
        <v>48</v>
      </c>
      <c r="BR54" s="214"/>
      <c r="BS54" s="1036"/>
      <c r="BT54" s="1037"/>
      <c r="BU54" s="1037"/>
      <c r="BV54" s="1037"/>
      <c r="BW54" s="1037"/>
      <c r="BX54" s="1037"/>
      <c r="BY54" s="1037"/>
      <c r="BZ54" s="1037"/>
      <c r="CA54" s="1037"/>
      <c r="CB54" s="1037"/>
      <c r="CC54" s="1037"/>
      <c r="CD54" s="1037"/>
      <c r="CE54" s="1037"/>
      <c r="CF54" s="1037"/>
      <c r="CG54" s="1038"/>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197"/>
    </row>
    <row r="55" spans="1:131" s="198" customFormat="1" ht="26.25" customHeight="1" x14ac:dyDescent="0.15">
      <c r="A55" s="212">
        <v>28</v>
      </c>
      <c r="B55" s="1059"/>
      <c r="C55" s="1060"/>
      <c r="D55" s="1060"/>
      <c r="E55" s="1060"/>
      <c r="F55" s="1060"/>
      <c r="G55" s="1060"/>
      <c r="H55" s="1060"/>
      <c r="I55" s="1060"/>
      <c r="J55" s="1060"/>
      <c r="K55" s="1060"/>
      <c r="L55" s="1060"/>
      <c r="M55" s="1060"/>
      <c r="N55" s="1060"/>
      <c r="O55" s="1060"/>
      <c r="P55" s="1061"/>
      <c r="Q55" s="1062"/>
      <c r="R55" s="1045"/>
      <c r="S55" s="1045"/>
      <c r="T55" s="1045"/>
      <c r="U55" s="1045"/>
      <c r="V55" s="1045"/>
      <c r="W55" s="1045"/>
      <c r="X55" s="1045"/>
      <c r="Y55" s="1045"/>
      <c r="Z55" s="1045"/>
      <c r="AA55" s="1045"/>
      <c r="AB55" s="1045"/>
      <c r="AC55" s="1045"/>
      <c r="AD55" s="1045"/>
      <c r="AE55" s="1063"/>
      <c r="AF55" s="1041"/>
      <c r="AG55" s="1042"/>
      <c r="AH55" s="1042"/>
      <c r="AI55" s="1042"/>
      <c r="AJ55" s="1043"/>
      <c r="AK55" s="1044"/>
      <c r="AL55" s="1045"/>
      <c r="AM55" s="1045"/>
      <c r="AN55" s="1045"/>
      <c r="AO55" s="1045"/>
      <c r="AP55" s="1045"/>
      <c r="AQ55" s="1045"/>
      <c r="AR55" s="1045"/>
      <c r="AS55" s="1045"/>
      <c r="AT55" s="1045"/>
      <c r="AU55" s="1045"/>
      <c r="AV55" s="1045"/>
      <c r="AW55" s="1045"/>
      <c r="AX55" s="1045"/>
      <c r="AY55" s="1045"/>
      <c r="AZ55" s="1046"/>
      <c r="BA55" s="1046"/>
      <c r="BB55" s="1046"/>
      <c r="BC55" s="1046"/>
      <c r="BD55" s="1046"/>
      <c r="BE55" s="1054"/>
      <c r="BF55" s="1054"/>
      <c r="BG55" s="1054"/>
      <c r="BH55" s="1054"/>
      <c r="BI55" s="1055"/>
      <c r="BJ55" s="203"/>
      <c r="BK55" s="203"/>
      <c r="BL55" s="203"/>
      <c r="BM55" s="203"/>
      <c r="BN55" s="203"/>
      <c r="BO55" s="216"/>
      <c r="BP55" s="216"/>
      <c r="BQ55" s="213">
        <v>49</v>
      </c>
      <c r="BR55" s="214"/>
      <c r="BS55" s="1036"/>
      <c r="BT55" s="1037"/>
      <c r="BU55" s="1037"/>
      <c r="BV55" s="1037"/>
      <c r="BW55" s="1037"/>
      <c r="BX55" s="1037"/>
      <c r="BY55" s="1037"/>
      <c r="BZ55" s="1037"/>
      <c r="CA55" s="1037"/>
      <c r="CB55" s="1037"/>
      <c r="CC55" s="1037"/>
      <c r="CD55" s="1037"/>
      <c r="CE55" s="1037"/>
      <c r="CF55" s="1037"/>
      <c r="CG55" s="1038"/>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197"/>
    </row>
    <row r="56" spans="1:131" s="198" customFormat="1" ht="26.25" customHeight="1" x14ac:dyDescent="0.15">
      <c r="A56" s="212">
        <v>29</v>
      </c>
      <c r="B56" s="1059"/>
      <c r="C56" s="1060"/>
      <c r="D56" s="1060"/>
      <c r="E56" s="1060"/>
      <c r="F56" s="1060"/>
      <c r="G56" s="1060"/>
      <c r="H56" s="1060"/>
      <c r="I56" s="1060"/>
      <c r="J56" s="1060"/>
      <c r="K56" s="1060"/>
      <c r="L56" s="1060"/>
      <c r="M56" s="1060"/>
      <c r="N56" s="1060"/>
      <c r="O56" s="1060"/>
      <c r="P56" s="1061"/>
      <c r="Q56" s="1062"/>
      <c r="R56" s="1045"/>
      <c r="S56" s="1045"/>
      <c r="T56" s="1045"/>
      <c r="U56" s="1045"/>
      <c r="V56" s="1045"/>
      <c r="W56" s="1045"/>
      <c r="X56" s="1045"/>
      <c r="Y56" s="1045"/>
      <c r="Z56" s="1045"/>
      <c r="AA56" s="1045"/>
      <c r="AB56" s="1045"/>
      <c r="AC56" s="1045"/>
      <c r="AD56" s="1045"/>
      <c r="AE56" s="1063"/>
      <c r="AF56" s="1041"/>
      <c r="AG56" s="1042"/>
      <c r="AH56" s="1042"/>
      <c r="AI56" s="1042"/>
      <c r="AJ56" s="1043"/>
      <c r="AK56" s="1044"/>
      <c r="AL56" s="1045"/>
      <c r="AM56" s="1045"/>
      <c r="AN56" s="1045"/>
      <c r="AO56" s="1045"/>
      <c r="AP56" s="1045"/>
      <c r="AQ56" s="1045"/>
      <c r="AR56" s="1045"/>
      <c r="AS56" s="1045"/>
      <c r="AT56" s="1045"/>
      <c r="AU56" s="1045"/>
      <c r="AV56" s="1045"/>
      <c r="AW56" s="1045"/>
      <c r="AX56" s="1045"/>
      <c r="AY56" s="1045"/>
      <c r="AZ56" s="1046"/>
      <c r="BA56" s="1046"/>
      <c r="BB56" s="1046"/>
      <c r="BC56" s="1046"/>
      <c r="BD56" s="1046"/>
      <c r="BE56" s="1054"/>
      <c r="BF56" s="1054"/>
      <c r="BG56" s="1054"/>
      <c r="BH56" s="1054"/>
      <c r="BI56" s="1055"/>
      <c r="BJ56" s="203"/>
      <c r="BK56" s="203"/>
      <c r="BL56" s="203"/>
      <c r="BM56" s="203"/>
      <c r="BN56" s="203"/>
      <c r="BO56" s="216"/>
      <c r="BP56" s="216"/>
      <c r="BQ56" s="213">
        <v>50</v>
      </c>
      <c r="BR56" s="214"/>
      <c r="BS56" s="1036"/>
      <c r="BT56" s="1037"/>
      <c r="BU56" s="1037"/>
      <c r="BV56" s="1037"/>
      <c r="BW56" s="1037"/>
      <c r="BX56" s="1037"/>
      <c r="BY56" s="1037"/>
      <c r="BZ56" s="1037"/>
      <c r="CA56" s="1037"/>
      <c r="CB56" s="1037"/>
      <c r="CC56" s="1037"/>
      <c r="CD56" s="1037"/>
      <c r="CE56" s="1037"/>
      <c r="CF56" s="1037"/>
      <c r="CG56" s="1038"/>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197"/>
    </row>
    <row r="57" spans="1:131" s="198" customFormat="1" ht="26.25" customHeight="1" x14ac:dyDescent="0.15">
      <c r="A57" s="212">
        <v>30</v>
      </c>
      <c r="B57" s="1059"/>
      <c r="C57" s="1060"/>
      <c r="D57" s="1060"/>
      <c r="E57" s="1060"/>
      <c r="F57" s="1060"/>
      <c r="G57" s="1060"/>
      <c r="H57" s="1060"/>
      <c r="I57" s="1060"/>
      <c r="J57" s="1060"/>
      <c r="K57" s="1060"/>
      <c r="L57" s="1060"/>
      <c r="M57" s="1060"/>
      <c r="N57" s="1060"/>
      <c r="O57" s="1060"/>
      <c r="P57" s="1061"/>
      <c r="Q57" s="1062"/>
      <c r="R57" s="1045"/>
      <c r="S57" s="1045"/>
      <c r="T57" s="1045"/>
      <c r="U57" s="1045"/>
      <c r="V57" s="1045"/>
      <c r="W57" s="1045"/>
      <c r="X57" s="1045"/>
      <c r="Y57" s="1045"/>
      <c r="Z57" s="1045"/>
      <c r="AA57" s="1045"/>
      <c r="AB57" s="1045"/>
      <c r="AC57" s="1045"/>
      <c r="AD57" s="1045"/>
      <c r="AE57" s="1063"/>
      <c r="AF57" s="1041"/>
      <c r="AG57" s="1042"/>
      <c r="AH57" s="1042"/>
      <c r="AI57" s="1042"/>
      <c r="AJ57" s="1043"/>
      <c r="AK57" s="1044"/>
      <c r="AL57" s="1045"/>
      <c r="AM57" s="1045"/>
      <c r="AN57" s="1045"/>
      <c r="AO57" s="1045"/>
      <c r="AP57" s="1045"/>
      <c r="AQ57" s="1045"/>
      <c r="AR57" s="1045"/>
      <c r="AS57" s="1045"/>
      <c r="AT57" s="1045"/>
      <c r="AU57" s="1045"/>
      <c r="AV57" s="1045"/>
      <c r="AW57" s="1045"/>
      <c r="AX57" s="1045"/>
      <c r="AY57" s="1045"/>
      <c r="AZ57" s="1046"/>
      <c r="BA57" s="1046"/>
      <c r="BB57" s="1046"/>
      <c r="BC57" s="1046"/>
      <c r="BD57" s="1046"/>
      <c r="BE57" s="1054"/>
      <c r="BF57" s="1054"/>
      <c r="BG57" s="1054"/>
      <c r="BH57" s="1054"/>
      <c r="BI57" s="1055"/>
      <c r="BJ57" s="203"/>
      <c r="BK57" s="203"/>
      <c r="BL57" s="203"/>
      <c r="BM57" s="203"/>
      <c r="BN57" s="203"/>
      <c r="BO57" s="216"/>
      <c r="BP57" s="216"/>
      <c r="BQ57" s="213">
        <v>51</v>
      </c>
      <c r="BR57" s="214"/>
      <c r="BS57" s="1036"/>
      <c r="BT57" s="1037"/>
      <c r="BU57" s="1037"/>
      <c r="BV57" s="1037"/>
      <c r="BW57" s="1037"/>
      <c r="BX57" s="1037"/>
      <c r="BY57" s="1037"/>
      <c r="BZ57" s="1037"/>
      <c r="CA57" s="1037"/>
      <c r="CB57" s="1037"/>
      <c r="CC57" s="1037"/>
      <c r="CD57" s="1037"/>
      <c r="CE57" s="1037"/>
      <c r="CF57" s="1037"/>
      <c r="CG57" s="1038"/>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197"/>
    </row>
    <row r="58" spans="1:131" s="198" customFormat="1" ht="26.25" customHeight="1" x14ac:dyDescent="0.15">
      <c r="A58" s="212">
        <v>31</v>
      </c>
      <c r="B58" s="1059"/>
      <c r="C58" s="1060"/>
      <c r="D58" s="1060"/>
      <c r="E58" s="1060"/>
      <c r="F58" s="1060"/>
      <c r="G58" s="1060"/>
      <c r="H58" s="1060"/>
      <c r="I58" s="1060"/>
      <c r="J58" s="1060"/>
      <c r="K58" s="1060"/>
      <c r="L58" s="1060"/>
      <c r="M58" s="1060"/>
      <c r="N58" s="1060"/>
      <c r="O58" s="1060"/>
      <c r="P58" s="1061"/>
      <c r="Q58" s="1062"/>
      <c r="R58" s="1045"/>
      <c r="S58" s="1045"/>
      <c r="T58" s="1045"/>
      <c r="U58" s="1045"/>
      <c r="V58" s="1045"/>
      <c r="W58" s="1045"/>
      <c r="X58" s="1045"/>
      <c r="Y58" s="1045"/>
      <c r="Z58" s="1045"/>
      <c r="AA58" s="1045"/>
      <c r="AB58" s="1045"/>
      <c r="AC58" s="1045"/>
      <c r="AD58" s="1045"/>
      <c r="AE58" s="1063"/>
      <c r="AF58" s="1041"/>
      <c r="AG58" s="1042"/>
      <c r="AH58" s="1042"/>
      <c r="AI58" s="1042"/>
      <c r="AJ58" s="1043"/>
      <c r="AK58" s="1044"/>
      <c r="AL58" s="1045"/>
      <c r="AM58" s="1045"/>
      <c r="AN58" s="1045"/>
      <c r="AO58" s="1045"/>
      <c r="AP58" s="1045"/>
      <c r="AQ58" s="1045"/>
      <c r="AR58" s="1045"/>
      <c r="AS58" s="1045"/>
      <c r="AT58" s="1045"/>
      <c r="AU58" s="1045"/>
      <c r="AV58" s="1045"/>
      <c r="AW58" s="1045"/>
      <c r="AX58" s="1045"/>
      <c r="AY58" s="1045"/>
      <c r="AZ58" s="1046"/>
      <c r="BA58" s="1046"/>
      <c r="BB58" s="1046"/>
      <c r="BC58" s="1046"/>
      <c r="BD58" s="1046"/>
      <c r="BE58" s="1054"/>
      <c r="BF58" s="1054"/>
      <c r="BG58" s="1054"/>
      <c r="BH58" s="1054"/>
      <c r="BI58" s="1055"/>
      <c r="BJ58" s="203"/>
      <c r="BK58" s="203"/>
      <c r="BL58" s="203"/>
      <c r="BM58" s="203"/>
      <c r="BN58" s="203"/>
      <c r="BO58" s="216"/>
      <c r="BP58" s="216"/>
      <c r="BQ58" s="213">
        <v>52</v>
      </c>
      <c r="BR58" s="214"/>
      <c r="BS58" s="1036"/>
      <c r="BT58" s="1037"/>
      <c r="BU58" s="1037"/>
      <c r="BV58" s="1037"/>
      <c r="BW58" s="1037"/>
      <c r="BX58" s="1037"/>
      <c r="BY58" s="1037"/>
      <c r="BZ58" s="1037"/>
      <c r="CA58" s="1037"/>
      <c r="CB58" s="1037"/>
      <c r="CC58" s="1037"/>
      <c r="CD58" s="1037"/>
      <c r="CE58" s="1037"/>
      <c r="CF58" s="1037"/>
      <c r="CG58" s="1038"/>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197"/>
    </row>
    <row r="59" spans="1:131" s="198" customFormat="1" ht="26.25" customHeight="1" x14ac:dyDescent="0.15">
      <c r="A59" s="212">
        <v>32</v>
      </c>
      <c r="B59" s="1059"/>
      <c r="C59" s="1060"/>
      <c r="D59" s="1060"/>
      <c r="E59" s="1060"/>
      <c r="F59" s="1060"/>
      <c r="G59" s="1060"/>
      <c r="H59" s="1060"/>
      <c r="I59" s="1060"/>
      <c r="J59" s="1060"/>
      <c r="K59" s="1060"/>
      <c r="L59" s="1060"/>
      <c r="M59" s="1060"/>
      <c r="N59" s="1060"/>
      <c r="O59" s="1060"/>
      <c r="P59" s="1061"/>
      <c r="Q59" s="1062"/>
      <c r="R59" s="1045"/>
      <c r="S59" s="1045"/>
      <c r="T59" s="1045"/>
      <c r="U59" s="1045"/>
      <c r="V59" s="1045"/>
      <c r="W59" s="1045"/>
      <c r="X59" s="1045"/>
      <c r="Y59" s="1045"/>
      <c r="Z59" s="1045"/>
      <c r="AA59" s="1045"/>
      <c r="AB59" s="1045"/>
      <c r="AC59" s="1045"/>
      <c r="AD59" s="1045"/>
      <c r="AE59" s="1063"/>
      <c r="AF59" s="1041"/>
      <c r="AG59" s="1042"/>
      <c r="AH59" s="1042"/>
      <c r="AI59" s="1042"/>
      <c r="AJ59" s="1043"/>
      <c r="AK59" s="1044"/>
      <c r="AL59" s="1045"/>
      <c r="AM59" s="1045"/>
      <c r="AN59" s="1045"/>
      <c r="AO59" s="1045"/>
      <c r="AP59" s="1045"/>
      <c r="AQ59" s="1045"/>
      <c r="AR59" s="1045"/>
      <c r="AS59" s="1045"/>
      <c r="AT59" s="1045"/>
      <c r="AU59" s="1045"/>
      <c r="AV59" s="1045"/>
      <c r="AW59" s="1045"/>
      <c r="AX59" s="1045"/>
      <c r="AY59" s="1045"/>
      <c r="AZ59" s="1046"/>
      <c r="BA59" s="1046"/>
      <c r="BB59" s="1046"/>
      <c r="BC59" s="1046"/>
      <c r="BD59" s="1046"/>
      <c r="BE59" s="1054"/>
      <c r="BF59" s="1054"/>
      <c r="BG59" s="1054"/>
      <c r="BH59" s="1054"/>
      <c r="BI59" s="1055"/>
      <c r="BJ59" s="203"/>
      <c r="BK59" s="203"/>
      <c r="BL59" s="203"/>
      <c r="BM59" s="203"/>
      <c r="BN59" s="203"/>
      <c r="BO59" s="216"/>
      <c r="BP59" s="216"/>
      <c r="BQ59" s="213">
        <v>53</v>
      </c>
      <c r="BR59" s="214"/>
      <c r="BS59" s="1036"/>
      <c r="BT59" s="1037"/>
      <c r="BU59" s="1037"/>
      <c r="BV59" s="1037"/>
      <c r="BW59" s="1037"/>
      <c r="BX59" s="1037"/>
      <c r="BY59" s="1037"/>
      <c r="BZ59" s="1037"/>
      <c r="CA59" s="1037"/>
      <c r="CB59" s="1037"/>
      <c r="CC59" s="1037"/>
      <c r="CD59" s="1037"/>
      <c r="CE59" s="1037"/>
      <c r="CF59" s="1037"/>
      <c r="CG59" s="1038"/>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197"/>
    </row>
    <row r="60" spans="1:131" s="198" customFormat="1" ht="26.25" customHeight="1" x14ac:dyDescent="0.15">
      <c r="A60" s="212">
        <v>33</v>
      </c>
      <c r="B60" s="1059"/>
      <c r="C60" s="1060"/>
      <c r="D60" s="1060"/>
      <c r="E60" s="1060"/>
      <c r="F60" s="1060"/>
      <c r="G60" s="1060"/>
      <c r="H60" s="1060"/>
      <c r="I60" s="1060"/>
      <c r="J60" s="1060"/>
      <c r="K60" s="1060"/>
      <c r="L60" s="1060"/>
      <c r="M60" s="1060"/>
      <c r="N60" s="1060"/>
      <c r="O60" s="1060"/>
      <c r="P60" s="1061"/>
      <c r="Q60" s="1062"/>
      <c r="R60" s="1045"/>
      <c r="S60" s="1045"/>
      <c r="T60" s="1045"/>
      <c r="U60" s="1045"/>
      <c r="V60" s="1045"/>
      <c r="W60" s="1045"/>
      <c r="X60" s="1045"/>
      <c r="Y60" s="1045"/>
      <c r="Z60" s="1045"/>
      <c r="AA60" s="1045"/>
      <c r="AB60" s="1045"/>
      <c r="AC60" s="1045"/>
      <c r="AD60" s="1045"/>
      <c r="AE60" s="1063"/>
      <c r="AF60" s="1041"/>
      <c r="AG60" s="1042"/>
      <c r="AH60" s="1042"/>
      <c r="AI60" s="1042"/>
      <c r="AJ60" s="1043"/>
      <c r="AK60" s="1044"/>
      <c r="AL60" s="1045"/>
      <c r="AM60" s="1045"/>
      <c r="AN60" s="1045"/>
      <c r="AO60" s="1045"/>
      <c r="AP60" s="1045"/>
      <c r="AQ60" s="1045"/>
      <c r="AR60" s="1045"/>
      <c r="AS60" s="1045"/>
      <c r="AT60" s="1045"/>
      <c r="AU60" s="1045"/>
      <c r="AV60" s="1045"/>
      <c r="AW60" s="1045"/>
      <c r="AX60" s="1045"/>
      <c r="AY60" s="1045"/>
      <c r="AZ60" s="1046"/>
      <c r="BA60" s="1046"/>
      <c r="BB60" s="1046"/>
      <c r="BC60" s="1046"/>
      <c r="BD60" s="1046"/>
      <c r="BE60" s="1054"/>
      <c r="BF60" s="1054"/>
      <c r="BG60" s="1054"/>
      <c r="BH60" s="1054"/>
      <c r="BI60" s="1055"/>
      <c r="BJ60" s="203"/>
      <c r="BK60" s="203"/>
      <c r="BL60" s="203"/>
      <c r="BM60" s="203"/>
      <c r="BN60" s="203"/>
      <c r="BO60" s="216"/>
      <c r="BP60" s="216"/>
      <c r="BQ60" s="213">
        <v>54</v>
      </c>
      <c r="BR60" s="214"/>
      <c r="BS60" s="1036"/>
      <c r="BT60" s="1037"/>
      <c r="BU60" s="1037"/>
      <c r="BV60" s="1037"/>
      <c r="BW60" s="1037"/>
      <c r="BX60" s="1037"/>
      <c r="BY60" s="1037"/>
      <c r="BZ60" s="1037"/>
      <c r="CA60" s="1037"/>
      <c r="CB60" s="1037"/>
      <c r="CC60" s="1037"/>
      <c r="CD60" s="1037"/>
      <c r="CE60" s="1037"/>
      <c r="CF60" s="1037"/>
      <c r="CG60" s="1038"/>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197"/>
    </row>
    <row r="61" spans="1:131" s="198" customFormat="1" ht="26.25" customHeight="1" thickBot="1" x14ac:dyDescent="0.2">
      <c r="A61" s="212">
        <v>34</v>
      </c>
      <c r="B61" s="1059"/>
      <c r="C61" s="1060"/>
      <c r="D61" s="1060"/>
      <c r="E61" s="1060"/>
      <c r="F61" s="1060"/>
      <c r="G61" s="1060"/>
      <c r="H61" s="1060"/>
      <c r="I61" s="1060"/>
      <c r="J61" s="1060"/>
      <c r="K61" s="1060"/>
      <c r="L61" s="1060"/>
      <c r="M61" s="1060"/>
      <c r="N61" s="1060"/>
      <c r="O61" s="1060"/>
      <c r="P61" s="1061"/>
      <c r="Q61" s="1062"/>
      <c r="R61" s="1045"/>
      <c r="S61" s="1045"/>
      <c r="T61" s="1045"/>
      <c r="U61" s="1045"/>
      <c r="V61" s="1045"/>
      <c r="W61" s="1045"/>
      <c r="X61" s="1045"/>
      <c r="Y61" s="1045"/>
      <c r="Z61" s="1045"/>
      <c r="AA61" s="1045"/>
      <c r="AB61" s="1045"/>
      <c r="AC61" s="1045"/>
      <c r="AD61" s="1045"/>
      <c r="AE61" s="1063"/>
      <c r="AF61" s="1041"/>
      <c r="AG61" s="1042"/>
      <c r="AH61" s="1042"/>
      <c r="AI61" s="1042"/>
      <c r="AJ61" s="1043"/>
      <c r="AK61" s="1044"/>
      <c r="AL61" s="1045"/>
      <c r="AM61" s="1045"/>
      <c r="AN61" s="1045"/>
      <c r="AO61" s="1045"/>
      <c r="AP61" s="1045"/>
      <c r="AQ61" s="1045"/>
      <c r="AR61" s="1045"/>
      <c r="AS61" s="1045"/>
      <c r="AT61" s="1045"/>
      <c r="AU61" s="1045"/>
      <c r="AV61" s="1045"/>
      <c r="AW61" s="1045"/>
      <c r="AX61" s="1045"/>
      <c r="AY61" s="1045"/>
      <c r="AZ61" s="1046"/>
      <c r="BA61" s="1046"/>
      <c r="BB61" s="1046"/>
      <c r="BC61" s="1046"/>
      <c r="BD61" s="1046"/>
      <c r="BE61" s="1054"/>
      <c r="BF61" s="1054"/>
      <c r="BG61" s="1054"/>
      <c r="BH61" s="1054"/>
      <c r="BI61" s="1055"/>
      <c r="BJ61" s="203"/>
      <c r="BK61" s="203"/>
      <c r="BL61" s="203"/>
      <c r="BM61" s="203"/>
      <c r="BN61" s="203"/>
      <c r="BO61" s="216"/>
      <c r="BP61" s="216"/>
      <c r="BQ61" s="213">
        <v>55</v>
      </c>
      <c r="BR61" s="214"/>
      <c r="BS61" s="1036"/>
      <c r="BT61" s="1037"/>
      <c r="BU61" s="1037"/>
      <c r="BV61" s="1037"/>
      <c r="BW61" s="1037"/>
      <c r="BX61" s="1037"/>
      <c r="BY61" s="1037"/>
      <c r="BZ61" s="1037"/>
      <c r="CA61" s="1037"/>
      <c r="CB61" s="1037"/>
      <c r="CC61" s="1037"/>
      <c r="CD61" s="1037"/>
      <c r="CE61" s="1037"/>
      <c r="CF61" s="1037"/>
      <c r="CG61" s="1038"/>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197"/>
    </row>
    <row r="62" spans="1:131" s="198" customFormat="1" ht="26.25" customHeight="1" x14ac:dyDescent="0.15">
      <c r="A62" s="212">
        <v>35</v>
      </c>
      <c r="B62" s="1059"/>
      <c r="C62" s="1060"/>
      <c r="D62" s="1060"/>
      <c r="E62" s="1060"/>
      <c r="F62" s="1060"/>
      <c r="G62" s="1060"/>
      <c r="H62" s="1060"/>
      <c r="I62" s="1060"/>
      <c r="J62" s="1060"/>
      <c r="K62" s="1060"/>
      <c r="L62" s="1060"/>
      <c r="M62" s="1060"/>
      <c r="N62" s="1060"/>
      <c r="O62" s="1060"/>
      <c r="P62" s="1061"/>
      <c r="Q62" s="1062"/>
      <c r="R62" s="1045"/>
      <c r="S62" s="1045"/>
      <c r="T62" s="1045"/>
      <c r="U62" s="1045"/>
      <c r="V62" s="1045"/>
      <c r="W62" s="1045"/>
      <c r="X62" s="1045"/>
      <c r="Y62" s="1045"/>
      <c r="Z62" s="1045"/>
      <c r="AA62" s="1045"/>
      <c r="AB62" s="1045"/>
      <c r="AC62" s="1045"/>
      <c r="AD62" s="1045"/>
      <c r="AE62" s="1063"/>
      <c r="AF62" s="1041"/>
      <c r="AG62" s="1042"/>
      <c r="AH62" s="1042"/>
      <c r="AI62" s="1042"/>
      <c r="AJ62" s="1043"/>
      <c r="AK62" s="1044"/>
      <c r="AL62" s="1045"/>
      <c r="AM62" s="1045"/>
      <c r="AN62" s="1045"/>
      <c r="AO62" s="1045"/>
      <c r="AP62" s="1045"/>
      <c r="AQ62" s="1045"/>
      <c r="AR62" s="1045"/>
      <c r="AS62" s="1045"/>
      <c r="AT62" s="1045"/>
      <c r="AU62" s="1045"/>
      <c r="AV62" s="1045"/>
      <c r="AW62" s="1045"/>
      <c r="AX62" s="1045"/>
      <c r="AY62" s="1045"/>
      <c r="AZ62" s="1046"/>
      <c r="BA62" s="1046"/>
      <c r="BB62" s="1046"/>
      <c r="BC62" s="1046"/>
      <c r="BD62" s="1046"/>
      <c r="BE62" s="1054"/>
      <c r="BF62" s="1054"/>
      <c r="BG62" s="1054"/>
      <c r="BH62" s="1054"/>
      <c r="BI62" s="1055"/>
      <c r="BJ62" s="1056" t="s">
        <v>375</v>
      </c>
      <c r="BK62" s="1057"/>
      <c r="BL62" s="1057"/>
      <c r="BM62" s="1057"/>
      <c r="BN62" s="1058"/>
      <c r="BO62" s="216"/>
      <c r="BP62" s="216"/>
      <c r="BQ62" s="213">
        <v>56</v>
      </c>
      <c r="BR62" s="214"/>
      <c r="BS62" s="1036"/>
      <c r="BT62" s="1037"/>
      <c r="BU62" s="1037"/>
      <c r="BV62" s="1037"/>
      <c r="BW62" s="1037"/>
      <c r="BX62" s="1037"/>
      <c r="BY62" s="1037"/>
      <c r="BZ62" s="1037"/>
      <c r="CA62" s="1037"/>
      <c r="CB62" s="1037"/>
      <c r="CC62" s="1037"/>
      <c r="CD62" s="1037"/>
      <c r="CE62" s="1037"/>
      <c r="CF62" s="1037"/>
      <c r="CG62" s="1038"/>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197"/>
    </row>
    <row r="63" spans="1:131" s="198" customFormat="1" ht="26.25" customHeight="1" thickBot="1" x14ac:dyDescent="0.2">
      <c r="A63" s="215" t="s">
        <v>360</v>
      </c>
      <c r="B63" s="970" t="s">
        <v>376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0"/>
      <c r="AF63" s="1051">
        <v>1073</v>
      </c>
      <c r="AG63" s="985"/>
      <c r="AH63" s="985"/>
      <c r="AI63" s="985"/>
      <c r="AJ63" s="1052"/>
      <c r="AK63" s="1053"/>
      <c r="AL63" s="989"/>
      <c r="AM63" s="989"/>
      <c r="AN63" s="989"/>
      <c r="AO63" s="989"/>
      <c r="AP63" s="985">
        <v>20511</v>
      </c>
      <c r="AQ63" s="985"/>
      <c r="AR63" s="985"/>
      <c r="AS63" s="985"/>
      <c r="AT63" s="985"/>
      <c r="AU63" s="985">
        <v>11207</v>
      </c>
      <c r="AV63" s="985"/>
      <c r="AW63" s="985"/>
      <c r="AX63" s="985"/>
      <c r="AY63" s="985"/>
      <c r="AZ63" s="1047"/>
      <c r="BA63" s="1047"/>
      <c r="BB63" s="1047"/>
      <c r="BC63" s="1047"/>
      <c r="BD63" s="1047"/>
      <c r="BE63" s="986"/>
      <c r="BF63" s="986"/>
      <c r="BG63" s="986"/>
      <c r="BH63" s="986"/>
      <c r="BI63" s="987"/>
      <c r="BJ63" s="1048" t="s">
        <v>109</v>
      </c>
      <c r="BK63" s="977"/>
      <c r="BL63" s="977"/>
      <c r="BM63" s="977"/>
      <c r="BN63" s="1049"/>
      <c r="BO63" s="216"/>
      <c r="BP63" s="216"/>
      <c r="BQ63" s="213">
        <v>57</v>
      </c>
      <c r="BR63" s="214"/>
      <c r="BS63" s="1036"/>
      <c r="BT63" s="1037"/>
      <c r="BU63" s="1037"/>
      <c r="BV63" s="1037"/>
      <c r="BW63" s="1037"/>
      <c r="BX63" s="1037"/>
      <c r="BY63" s="1037"/>
      <c r="BZ63" s="1037"/>
      <c r="CA63" s="1037"/>
      <c r="CB63" s="1037"/>
      <c r="CC63" s="1037"/>
      <c r="CD63" s="1037"/>
      <c r="CE63" s="1037"/>
      <c r="CF63" s="1037"/>
      <c r="CG63" s="1038"/>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6"/>
      <c r="BT64" s="1037"/>
      <c r="BU64" s="1037"/>
      <c r="BV64" s="1037"/>
      <c r="BW64" s="1037"/>
      <c r="BX64" s="1037"/>
      <c r="BY64" s="1037"/>
      <c r="BZ64" s="1037"/>
      <c r="CA64" s="1037"/>
      <c r="CB64" s="1037"/>
      <c r="CC64" s="1037"/>
      <c r="CD64" s="1037"/>
      <c r="CE64" s="1037"/>
      <c r="CF64" s="1037"/>
      <c r="CG64" s="1038"/>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197"/>
    </row>
    <row r="65" spans="1:131" s="198" customFormat="1" ht="26.25" customHeight="1" thickBot="1" x14ac:dyDescent="0.2">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6"/>
      <c r="BT65" s="1037"/>
      <c r="BU65" s="1037"/>
      <c r="BV65" s="1037"/>
      <c r="BW65" s="1037"/>
      <c r="BX65" s="1037"/>
      <c r="BY65" s="1037"/>
      <c r="BZ65" s="1037"/>
      <c r="CA65" s="1037"/>
      <c r="CB65" s="1037"/>
      <c r="CC65" s="1037"/>
      <c r="CD65" s="1037"/>
      <c r="CE65" s="1037"/>
      <c r="CF65" s="1037"/>
      <c r="CG65" s="1038"/>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197"/>
    </row>
    <row r="66" spans="1:131" s="198" customFormat="1" ht="26.25" customHeight="1" x14ac:dyDescent="0.15">
      <c r="A66" s="1017" t="s">
        <v>378</v>
      </c>
      <c r="B66" s="1018"/>
      <c r="C66" s="1018"/>
      <c r="D66" s="1018"/>
      <c r="E66" s="1018"/>
      <c r="F66" s="1018"/>
      <c r="G66" s="1018"/>
      <c r="H66" s="1018"/>
      <c r="I66" s="1018"/>
      <c r="J66" s="1018"/>
      <c r="K66" s="1018"/>
      <c r="L66" s="1018"/>
      <c r="M66" s="1018"/>
      <c r="N66" s="1018"/>
      <c r="O66" s="1018"/>
      <c r="P66" s="1019"/>
      <c r="Q66" s="1023" t="s">
        <v>364</v>
      </c>
      <c r="R66" s="1024"/>
      <c r="S66" s="1024"/>
      <c r="T66" s="1024"/>
      <c r="U66" s="1025"/>
      <c r="V66" s="1023" t="s">
        <v>365</v>
      </c>
      <c r="W66" s="1024"/>
      <c r="X66" s="1024"/>
      <c r="Y66" s="1024"/>
      <c r="Z66" s="1025"/>
      <c r="AA66" s="1023" t="s">
        <v>366</v>
      </c>
      <c r="AB66" s="1024"/>
      <c r="AC66" s="1024"/>
      <c r="AD66" s="1024"/>
      <c r="AE66" s="1025"/>
      <c r="AF66" s="1029" t="s">
        <v>367</v>
      </c>
      <c r="AG66" s="1030"/>
      <c r="AH66" s="1030"/>
      <c r="AI66" s="1030"/>
      <c r="AJ66" s="1031"/>
      <c r="AK66" s="1023" t="s">
        <v>368</v>
      </c>
      <c r="AL66" s="1018"/>
      <c r="AM66" s="1018"/>
      <c r="AN66" s="1018"/>
      <c r="AO66" s="1019"/>
      <c r="AP66" s="1023" t="s">
        <v>369</v>
      </c>
      <c r="AQ66" s="1024"/>
      <c r="AR66" s="1024"/>
      <c r="AS66" s="1024"/>
      <c r="AT66" s="1025"/>
      <c r="AU66" s="1023" t="s">
        <v>379</v>
      </c>
      <c r="AV66" s="1024"/>
      <c r="AW66" s="1024"/>
      <c r="AX66" s="1024"/>
      <c r="AY66" s="1025"/>
      <c r="AZ66" s="1023" t="s">
        <v>349</v>
      </c>
      <c r="BA66" s="1024"/>
      <c r="BB66" s="1024"/>
      <c r="BC66" s="1024"/>
      <c r="BD66" s="1039"/>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0"/>
      <c r="B67" s="1021"/>
      <c r="C67" s="1021"/>
      <c r="D67" s="1021"/>
      <c r="E67" s="1021"/>
      <c r="F67" s="1021"/>
      <c r="G67" s="1021"/>
      <c r="H67" s="1021"/>
      <c r="I67" s="1021"/>
      <c r="J67" s="1021"/>
      <c r="K67" s="1021"/>
      <c r="L67" s="1021"/>
      <c r="M67" s="1021"/>
      <c r="N67" s="1021"/>
      <c r="O67" s="1021"/>
      <c r="P67" s="1022"/>
      <c r="Q67" s="1026"/>
      <c r="R67" s="1027"/>
      <c r="S67" s="1027"/>
      <c r="T67" s="1027"/>
      <c r="U67" s="1028"/>
      <c r="V67" s="1026"/>
      <c r="W67" s="1027"/>
      <c r="X67" s="1027"/>
      <c r="Y67" s="1027"/>
      <c r="Z67" s="1028"/>
      <c r="AA67" s="1026"/>
      <c r="AB67" s="1027"/>
      <c r="AC67" s="1027"/>
      <c r="AD67" s="1027"/>
      <c r="AE67" s="1028"/>
      <c r="AF67" s="1032"/>
      <c r="AG67" s="1033"/>
      <c r="AH67" s="1033"/>
      <c r="AI67" s="1033"/>
      <c r="AJ67" s="1034"/>
      <c r="AK67" s="1035"/>
      <c r="AL67" s="1021"/>
      <c r="AM67" s="1021"/>
      <c r="AN67" s="1021"/>
      <c r="AO67" s="1022"/>
      <c r="AP67" s="1026"/>
      <c r="AQ67" s="1027"/>
      <c r="AR67" s="1027"/>
      <c r="AS67" s="1027"/>
      <c r="AT67" s="1028"/>
      <c r="AU67" s="1026"/>
      <c r="AV67" s="1027"/>
      <c r="AW67" s="1027"/>
      <c r="AX67" s="1027"/>
      <c r="AY67" s="1028"/>
      <c r="AZ67" s="1026"/>
      <c r="BA67" s="1027"/>
      <c r="BB67" s="1027"/>
      <c r="BC67" s="1027"/>
      <c r="BD67" s="1040"/>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0" t="s">
        <v>550</v>
      </c>
      <c r="C68" s="1001"/>
      <c r="D68" s="1001"/>
      <c r="E68" s="1001"/>
      <c r="F68" s="1001"/>
      <c r="G68" s="1001"/>
      <c r="H68" s="1001"/>
      <c r="I68" s="1001"/>
      <c r="J68" s="1001"/>
      <c r="K68" s="1001"/>
      <c r="L68" s="1001"/>
      <c r="M68" s="1001"/>
      <c r="N68" s="1001"/>
      <c r="O68" s="1001"/>
      <c r="P68" s="1002"/>
      <c r="Q68" s="1003">
        <v>39</v>
      </c>
      <c r="R68" s="997"/>
      <c r="S68" s="997"/>
      <c r="T68" s="997"/>
      <c r="U68" s="997"/>
      <c r="V68" s="997">
        <v>39</v>
      </c>
      <c r="W68" s="997"/>
      <c r="X68" s="997"/>
      <c r="Y68" s="997"/>
      <c r="Z68" s="997"/>
      <c r="AA68" s="997">
        <v>0</v>
      </c>
      <c r="AB68" s="997"/>
      <c r="AC68" s="997"/>
      <c r="AD68" s="997"/>
      <c r="AE68" s="997"/>
      <c r="AF68" s="997">
        <v>0</v>
      </c>
      <c r="AG68" s="997"/>
      <c r="AH68" s="997"/>
      <c r="AI68" s="997"/>
      <c r="AJ68" s="997"/>
      <c r="AK68" s="997">
        <v>8</v>
      </c>
      <c r="AL68" s="997"/>
      <c r="AM68" s="997"/>
      <c r="AN68" s="997"/>
      <c r="AO68" s="997"/>
      <c r="AP68" s="997" t="s">
        <v>466</v>
      </c>
      <c r="AQ68" s="997"/>
      <c r="AR68" s="997"/>
      <c r="AS68" s="997"/>
      <c r="AT68" s="997"/>
      <c r="AU68" s="997" t="s">
        <v>466</v>
      </c>
      <c r="AV68" s="997"/>
      <c r="AW68" s="997"/>
      <c r="AX68" s="997"/>
      <c r="AY68" s="997"/>
      <c r="AZ68" s="998" t="s">
        <v>551</v>
      </c>
      <c r="BA68" s="998"/>
      <c r="BB68" s="998"/>
      <c r="BC68" s="998"/>
      <c r="BD68" s="99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552</v>
      </c>
      <c r="C69" s="1001"/>
      <c r="D69" s="1001"/>
      <c r="E69" s="1001"/>
      <c r="F69" s="1001"/>
      <c r="G69" s="1001"/>
      <c r="H69" s="1001"/>
      <c r="I69" s="1001"/>
      <c r="J69" s="1001"/>
      <c r="K69" s="1001"/>
      <c r="L69" s="1001"/>
      <c r="M69" s="1001"/>
      <c r="N69" s="1001"/>
      <c r="O69" s="1001"/>
      <c r="P69" s="1002"/>
      <c r="Q69" s="1003">
        <v>61</v>
      </c>
      <c r="R69" s="997"/>
      <c r="S69" s="997"/>
      <c r="T69" s="997"/>
      <c r="U69" s="997"/>
      <c r="V69" s="997">
        <v>50</v>
      </c>
      <c r="W69" s="997"/>
      <c r="X69" s="997"/>
      <c r="Y69" s="997"/>
      <c r="Z69" s="997"/>
      <c r="AA69" s="997">
        <v>11</v>
      </c>
      <c r="AB69" s="997"/>
      <c r="AC69" s="997"/>
      <c r="AD69" s="997"/>
      <c r="AE69" s="997"/>
      <c r="AF69" s="997">
        <v>11</v>
      </c>
      <c r="AG69" s="997"/>
      <c r="AH69" s="997"/>
      <c r="AI69" s="997"/>
      <c r="AJ69" s="997"/>
      <c r="AK69" s="997" t="s">
        <v>466</v>
      </c>
      <c r="AL69" s="997"/>
      <c r="AM69" s="997"/>
      <c r="AN69" s="997"/>
      <c r="AO69" s="997"/>
      <c r="AP69" s="997" t="s">
        <v>466</v>
      </c>
      <c r="AQ69" s="997"/>
      <c r="AR69" s="997"/>
      <c r="AS69" s="997"/>
      <c r="AT69" s="997"/>
      <c r="AU69" s="997" t="s">
        <v>466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553</v>
      </c>
      <c r="C70" s="1001"/>
      <c r="D70" s="1001"/>
      <c r="E70" s="1001"/>
      <c r="F70" s="1001"/>
      <c r="G70" s="1001"/>
      <c r="H70" s="1001"/>
      <c r="I70" s="1001"/>
      <c r="J70" s="1001"/>
      <c r="K70" s="1001"/>
      <c r="L70" s="1001"/>
      <c r="M70" s="1001"/>
      <c r="N70" s="1001"/>
      <c r="O70" s="1001"/>
      <c r="P70" s="1002"/>
      <c r="Q70" s="1003">
        <v>215</v>
      </c>
      <c r="R70" s="997"/>
      <c r="S70" s="997"/>
      <c r="T70" s="997"/>
      <c r="U70" s="997"/>
      <c r="V70" s="997">
        <v>160</v>
      </c>
      <c r="W70" s="997"/>
      <c r="X70" s="997"/>
      <c r="Y70" s="997"/>
      <c r="Z70" s="997"/>
      <c r="AA70" s="997">
        <v>55</v>
      </c>
      <c r="AB70" s="997"/>
      <c r="AC70" s="997"/>
      <c r="AD70" s="997"/>
      <c r="AE70" s="997"/>
      <c r="AF70" s="997">
        <v>55</v>
      </c>
      <c r="AG70" s="997"/>
      <c r="AH70" s="997"/>
      <c r="AI70" s="997"/>
      <c r="AJ70" s="997"/>
      <c r="AK70" s="997">
        <v>18</v>
      </c>
      <c r="AL70" s="997"/>
      <c r="AM70" s="997"/>
      <c r="AN70" s="997"/>
      <c r="AO70" s="997"/>
      <c r="AP70" s="997" t="s">
        <v>466</v>
      </c>
      <c r="AQ70" s="997"/>
      <c r="AR70" s="997"/>
      <c r="AS70" s="997"/>
      <c r="AT70" s="997"/>
      <c r="AU70" s="997" t="s">
        <v>466</v>
      </c>
      <c r="AV70" s="997"/>
      <c r="AW70" s="997"/>
      <c r="AX70" s="997"/>
      <c r="AY70" s="997"/>
      <c r="AZ70" s="998" t="s">
        <v>554</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555</v>
      </c>
      <c r="C71" s="1001"/>
      <c r="D71" s="1001"/>
      <c r="E71" s="1001"/>
      <c r="F71" s="1001"/>
      <c r="G71" s="1001"/>
      <c r="H71" s="1001"/>
      <c r="I71" s="1001"/>
      <c r="J71" s="1001"/>
      <c r="K71" s="1001"/>
      <c r="L71" s="1001"/>
      <c r="M71" s="1001"/>
      <c r="N71" s="1001"/>
      <c r="O71" s="1001"/>
      <c r="P71" s="1002"/>
      <c r="Q71" s="1003">
        <v>188181</v>
      </c>
      <c r="R71" s="997"/>
      <c r="S71" s="997"/>
      <c r="T71" s="997"/>
      <c r="U71" s="997"/>
      <c r="V71" s="997">
        <v>179413</v>
      </c>
      <c r="W71" s="997"/>
      <c r="X71" s="997"/>
      <c r="Y71" s="997"/>
      <c r="Z71" s="997"/>
      <c r="AA71" s="997">
        <v>8768</v>
      </c>
      <c r="AB71" s="997"/>
      <c r="AC71" s="997"/>
      <c r="AD71" s="997"/>
      <c r="AE71" s="997"/>
      <c r="AF71" s="997">
        <v>8768</v>
      </c>
      <c r="AG71" s="997"/>
      <c r="AH71" s="997"/>
      <c r="AI71" s="997"/>
      <c r="AJ71" s="997"/>
      <c r="AK71" s="997">
        <v>210</v>
      </c>
      <c r="AL71" s="997"/>
      <c r="AM71" s="997"/>
      <c r="AN71" s="997"/>
      <c r="AO71" s="997"/>
      <c r="AP71" s="997" t="s">
        <v>466</v>
      </c>
      <c r="AQ71" s="997"/>
      <c r="AR71" s="997"/>
      <c r="AS71" s="997"/>
      <c r="AT71" s="997"/>
      <c r="AU71" s="997" t="s">
        <v>466</v>
      </c>
      <c r="AV71" s="997"/>
      <c r="AW71" s="997"/>
      <c r="AX71" s="997"/>
      <c r="AY71" s="997"/>
      <c r="AZ71" s="998" t="s">
        <v>556</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557</v>
      </c>
      <c r="C72" s="1001"/>
      <c r="D72" s="1001"/>
      <c r="E72" s="1001"/>
      <c r="F72" s="1001"/>
      <c r="G72" s="1001"/>
      <c r="H72" s="1001"/>
      <c r="I72" s="1001"/>
      <c r="J72" s="1001"/>
      <c r="K72" s="1001"/>
      <c r="L72" s="1001"/>
      <c r="M72" s="1001"/>
      <c r="N72" s="1001"/>
      <c r="O72" s="1001"/>
      <c r="P72" s="1002"/>
      <c r="Q72" s="1004">
        <v>3165</v>
      </c>
      <c r="R72" s="1005"/>
      <c r="S72" s="1005"/>
      <c r="T72" s="1005"/>
      <c r="U72" s="1006"/>
      <c r="V72" s="1007">
        <v>3162</v>
      </c>
      <c r="W72" s="1005"/>
      <c r="X72" s="1005"/>
      <c r="Y72" s="1005"/>
      <c r="Z72" s="1006"/>
      <c r="AA72" s="1007">
        <v>3</v>
      </c>
      <c r="AB72" s="1005"/>
      <c r="AC72" s="1005"/>
      <c r="AD72" s="1005"/>
      <c r="AE72" s="1006"/>
      <c r="AF72" s="1007">
        <v>3</v>
      </c>
      <c r="AG72" s="1005"/>
      <c r="AH72" s="1005"/>
      <c r="AI72" s="1005"/>
      <c r="AJ72" s="1006"/>
      <c r="AK72" s="1007">
        <v>831</v>
      </c>
      <c r="AL72" s="1005"/>
      <c r="AM72" s="1005"/>
      <c r="AN72" s="1005"/>
      <c r="AO72" s="1006"/>
      <c r="AP72" s="1007">
        <v>509</v>
      </c>
      <c r="AQ72" s="1005"/>
      <c r="AR72" s="1005"/>
      <c r="AS72" s="1005"/>
      <c r="AT72" s="1006"/>
      <c r="AU72" s="1007">
        <v>319</v>
      </c>
      <c r="AV72" s="1005"/>
      <c r="AW72" s="1005"/>
      <c r="AX72" s="1005"/>
      <c r="AY72" s="1006"/>
      <c r="AZ72" s="1008" t="s">
        <v>558</v>
      </c>
      <c r="BA72" s="1009"/>
      <c r="BB72" s="1009"/>
      <c r="BC72" s="1009"/>
      <c r="BD72" s="1010"/>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360</v>
      </c>
      <c r="B88" s="970" t="s">
        <v>380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8837</v>
      </c>
      <c r="AG88" s="985"/>
      <c r="AH88" s="985"/>
      <c r="AI88" s="985"/>
      <c r="AJ88" s="985"/>
      <c r="AK88" s="989"/>
      <c r="AL88" s="989"/>
      <c r="AM88" s="989"/>
      <c r="AN88" s="989"/>
      <c r="AO88" s="989"/>
      <c r="AP88" s="985">
        <v>509</v>
      </c>
      <c r="AQ88" s="985"/>
      <c r="AR88" s="985"/>
      <c r="AS88" s="985"/>
      <c r="AT88" s="985"/>
      <c r="AU88" s="985">
        <v>319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970" t="s">
        <v>381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493</v>
      </c>
      <c r="CS102" s="977"/>
      <c r="CT102" s="977"/>
      <c r="CU102" s="977"/>
      <c r="CV102" s="978"/>
      <c r="CW102" s="976">
        <v>50</v>
      </c>
      <c r="CX102" s="977"/>
      <c r="CY102" s="977"/>
      <c r="CZ102" s="977"/>
      <c r="DA102" s="978"/>
      <c r="DB102" s="976" t="s">
        <v>559</v>
      </c>
      <c r="DC102" s="977"/>
      <c r="DD102" s="977"/>
      <c r="DE102" s="977"/>
      <c r="DF102" s="978"/>
      <c r="DG102" s="976" t="s">
        <v>560</v>
      </c>
      <c r="DH102" s="977"/>
      <c r="DI102" s="977"/>
      <c r="DJ102" s="977"/>
      <c r="DK102" s="978"/>
      <c r="DL102" s="976" t="s">
        <v>561</v>
      </c>
      <c r="DM102" s="977"/>
      <c r="DN102" s="977"/>
      <c r="DO102" s="977"/>
      <c r="DP102" s="978"/>
      <c r="DQ102" s="976" t="s">
        <v>562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386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388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389</v>
      </c>
      <c r="AB109" s="918"/>
      <c r="AC109" s="918"/>
      <c r="AD109" s="918"/>
      <c r="AE109" s="919"/>
      <c r="AF109" s="920" t="s">
        <v>282</v>
      </c>
      <c r="AG109" s="918"/>
      <c r="AH109" s="918"/>
      <c r="AI109" s="918"/>
      <c r="AJ109" s="919"/>
      <c r="AK109" s="920" t="s">
        <v>281</v>
      </c>
      <c r="AL109" s="918"/>
      <c r="AM109" s="918"/>
      <c r="AN109" s="918"/>
      <c r="AO109" s="919"/>
      <c r="AP109" s="920" t="s">
        <v>390</v>
      </c>
      <c r="AQ109" s="918"/>
      <c r="AR109" s="918"/>
      <c r="AS109" s="918"/>
      <c r="AT109" s="949"/>
      <c r="AU109" s="917" t="s">
        <v>388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389</v>
      </c>
      <c r="BR109" s="918"/>
      <c r="BS109" s="918"/>
      <c r="BT109" s="918"/>
      <c r="BU109" s="919"/>
      <c r="BV109" s="920" t="s">
        <v>282</v>
      </c>
      <c r="BW109" s="918"/>
      <c r="BX109" s="918"/>
      <c r="BY109" s="918"/>
      <c r="BZ109" s="919"/>
      <c r="CA109" s="920" t="s">
        <v>281</v>
      </c>
      <c r="CB109" s="918"/>
      <c r="CC109" s="918"/>
      <c r="CD109" s="918"/>
      <c r="CE109" s="919"/>
      <c r="CF109" s="958" t="s">
        <v>390</v>
      </c>
      <c r="CG109" s="958"/>
      <c r="CH109" s="958"/>
      <c r="CI109" s="958"/>
      <c r="CJ109" s="958"/>
      <c r="CK109" s="920" t="s">
        <v>391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389</v>
      </c>
      <c r="DH109" s="918"/>
      <c r="DI109" s="918"/>
      <c r="DJ109" s="918"/>
      <c r="DK109" s="919"/>
      <c r="DL109" s="920" t="s">
        <v>282</v>
      </c>
      <c r="DM109" s="918"/>
      <c r="DN109" s="918"/>
      <c r="DO109" s="918"/>
      <c r="DP109" s="919"/>
      <c r="DQ109" s="920" t="s">
        <v>281</v>
      </c>
      <c r="DR109" s="918"/>
      <c r="DS109" s="918"/>
      <c r="DT109" s="918"/>
      <c r="DU109" s="919"/>
      <c r="DV109" s="920" t="s">
        <v>390</v>
      </c>
      <c r="DW109" s="918"/>
      <c r="DX109" s="918"/>
      <c r="DY109" s="918"/>
      <c r="DZ109" s="949"/>
    </row>
    <row r="110" spans="1:131" s="197" customFormat="1" ht="26.25" customHeight="1" x14ac:dyDescent="0.15">
      <c r="A110" s="787" t="s">
        <v>392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5292273</v>
      </c>
      <c r="AB110" s="903"/>
      <c r="AC110" s="903"/>
      <c r="AD110" s="903"/>
      <c r="AE110" s="904"/>
      <c r="AF110" s="905">
        <v>5282180</v>
      </c>
      <c r="AG110" s="903"/>
      <c r="AH110" s="903"/>
      <c r="AI110" s="903"/>
      <c r="AJ110" s="904"/>
      <c r="AK110" s="905">
        <v>4790616</v>
      </c>
      <c r="AL110" s="903"/>
      <c r="AM110" s="903"/>
      <c r="AN110" s="903"/>
      <c r="AO110" s="904"/>
      <c r="AP110" s="906">
        <v>27.4</v>
      </c>
      <c r="AQ110" s="907"/>
      <c r="AR110" s="907"/>
      <c r="AS110" s="907"/>
      <c r="AT110" s="908"/>
      <c r="AU110" s="950" t="s">
        <v>60</v>
      </c>
      <c r="AV110" s="951"/>
      <c r="AW110" s="951"/>
      <c r="AX110" s="951"/>
      <c r="AY110" s="952"/>
      <c r="AZ110" s="846" t="s">
        <v>393</v>
      </c>
      <c r="BA110" s="788"/>
      <c r="BB110" s="788"/>
      <c r="BC110" s="788"/>
      <c r="BD110" s="788"/>
      <c r="BE110" s="788"/>
      <c r="BF110" s="788"/>
      <c r="BG110" s="788"/>
      <c r="BH110" s="788"/>
      <c r="BI110" s="788"/>
      <c r="BJ110" s="788"/>
      <c r="BK110" s="788"/>
      <c r="BL110" s="788"/>
      <c r="BM110" s="788"/>
      <c r="BN110" s="788"/>
      <c r="BO110" s="788"/>
      <c r="BP110" s="789"/>
      <c r="BQ110" s="829">
        <v>41419704</v>
      </c>
      <c r="BR110" s="830"/>
      <c r="BS110" s="830"/>
      <c r="BT110" s="830"/>
      <c r="BU110" s="830"/>
      <c r="BV110" s="830">
        <v>39661818</v>
      </c>
      <c r="BW110" s="830"/>
      <c r="BX110" s="830"/>
      <c r="BY110" s="830"/>
      <c r="BZ110" s="830"/>
      <c r="CA110" s="830">
        <v>39710221</v>
      </c>
      <c r="CB110" s="830"/>
      <c r="CC110" s="830"/>
      <c r="CD110" s="830"/>
      <c r="CE110" s="830"/>
      <c r="CF110" s="891">
        <v>227.4</v>
      </c>
      <c r="CG110" s="892"/>
      <c r="CH110" s="892"/>
      <c r="CI110" s="892"/>
      <c r="CJ110" s="892"/>
      <c r="CK110" s="946" t="s">
        <v>394</v>
      </c>
      <c r="CL110" s="894"/>
      <c r="CM110" s="899" t="s">
        <v>395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396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397</v>
      </c>
      <c r="BA111" s="798"/>
      <c r="BB111" s="798"/>
      <c r="BC111" s="798"/>
      <c r="BD111" s="798"/>
      <c r="BE111" s="798"/>
      <c r="BF111" s="798"/>
      <c r="BG111" s="798"/>
      <c r="BH111" s="798"/>
      <c r="BI111" s="798"/>
      <c r="BJ111" s="798"/>
      <c r="BK111" s="798"/>
      <c r="BL111" s="798"/>
      <c r="BM111" s="798"/>
      <c r="BN111" s="798"/>
      <c r="BO111" s="798"/>
      <c r="BP111" s="799"/>
      <c r="BQ111" s="800">
        <v>4384</v>
      </c>
      <c r="BR111" s="801"/>
      <c r="BS111" s="801"/>
      <c r="BT111" s="801"/>
      <c r="BU111" s="801"/>
      <c r="BV111" s="801">
        <v>2400</v>
      </c>
      <c r="BW111" s="801"/>
      <c r="BX111" s="801"/>
      <c r="BY111" s="801"/>
      <c r="BZ111" s="801"/>
      <c r="CA111" s="801" t="s">
        <v>109</v>
      </c>
      <c r="CB111" s="801"/>
      <c r="CC111" s="801"/>
      <c r="CD111" s="801"/>
      <c r="CE111" s="801"/>
      <c r="CF111" s="878" t="s">
        <v>109</v>
      </c>
      <c r="CG111" s="879"/>
      <c r="CH111" s="879"/>
      <c r="CI111" s="879"/>
      <c r="CJ111" s="879"/>
      <c r="CK111" s="947"/>
      <c r="CL111" s="896"/>
      <c r="CM111" s="833" t="s">
        <v>398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399</v>
      </c>
      <c r="B112" s="933"/>
      <c r="C112" s="798" t="s">
        <v>400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401</v>
      </c>
      <c r="BA112" s="798"/>
      <c r="BB112" s="798"/>
      <c r="BC112" s="798"/>
      <c r="BD112" s="798"/>
      <c r="BE112" s="798"/>
      <c r="BF112" s="798"/>
      <c r="BG112" s="798"/>
      <c r="BH112" s="798"/>
      <c r="BI112" s="798"/>
      <c r="BJ112" s="798"/>
      <c r="BK112" s="798"/>
      <c r="BL112" s="798"/>
      <c r="BM112" s="798"/>
      <c r="BN112" s="798"/>
      <c r="BO112" s="798"/>
      <c r="BP112" s="799"/>
      <c r="BQ112" s="800">
        <v>12693985</v>
      </c>
      <c r="BR112" s="801"/>
      <c r="BS112" s="801"/>
      <c r="BT112" s="801"/>
      <c r="BU112" s="801"/>
      <c r="BV112" s="801">
        <v>12138300</v>
      </c>
      <c r="BW112" s="801"/>
      <c r="BX112" s="801"/>
      <c r="BY112" s="801"/>
      <c r="BZ112" s="801"/>
      <c r="CA112" s="801">
        <v>11206259</v>
      </c>
      <c r="CB112" s="801"/>
      <c r="CC112" s="801"/>
      <c r="CD112" s="801"/>
      <c r="CE112" s="801"/>
      <c r="CF112" s="878">
        <v>64.2</v>
      </c>
      <c r="CG112" s="879"/>
      <c r="CH112" s="879"/>
      <c r="CI112" s="879"/>
      <c r="CJ112" s="879"/>
      <c r="CK112" s="947"/>
      <c r="CL112" s="896"/>
      <c r="CM112" s="833" t="s">
        <v>402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403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991350</v>
      </c>
      <c r="AB113" s="939"/>
      <c r="AC113" s="939"/>
      <c r="AD113" s="939"/>
      <c r="AE113" s="940"/>
      <c r="AF113" s="941">
        <v>1033408</v>
      </c>
      <c r="AG113" s="939"/>
      <c r="AH113" s="939"/>
      <c r="AI113" s="939"/>
      <c r="AJ113" s="940"/>
      <c r="AK113" s="941">
        <v>922975</v>
      </c>
      <c r="AL113" s="939"/>
      <c r="AM113" s="939"/>
      <c r="AN113" s="939"/>
      <c r="AO113" s="940"/>
      <c r="AP113" s="942">
        <v>5.3</v>
      </c>
      <c r="AQ113" s="943"/>
      <c r="AR113" s="943"/>
      <c r="AS113" s="943"/>
      <c r="AT113" s="944"/>
      <c r="AU113" s="953"/>
      <c r="AV113" s="954"/>
      <c r="AW113" s="954"/>
      <c r="AX113" s="954"/>
      <c r="AY113" s="955"/>
      <c r="AZ113" s="797" t="s">
        <v>404</v>
      </c>
      <c r="BA113" s="798"/>
      <c r="BB113" s="798"/>
      <c r="BC113" s="798"/>
      <c r="BD113" s="798"/>
      <c r="BE113" s="798"/>
      <c r="BF113" s="798"/>
      <c r="BG113" s="798"/>
      <c r="BH113" s="798"/>
      <c r="BI113" s="798"/>
      <c r="BJ113" s="798"/>
      <c r="BK113" s="798"/>
      <c r="BL113" s="798"/>
      <c r="BM113" s="798"/>
      <c r="BN113" s="798"/>
      <c r="BO113" s="798"/>
      <c r="BP113" s="799"/>
      <c r="BQ113" s="800">
        <v>328047</v>
      </c>
      <c r="BR113" s="801"/>
      <c r="BS113" s="801"/>
      <c r="BT113" s="801"/>
      <c r="BU113" s="801"/>
      <c r="BV113" s="801">
        <v>323538</v>
      </c>
      <c r="BW113" s="801"/>
      <c r="BX113" s="801"/>
      <c r="BY113" s="801"/>
      <c r="BZ113" s="801"/>
      <c r="CA113" s="801">
        <v>318690</v>
      </c>
      <c r="CB113" s="801"/>
      <c r="CC113" s="801"/>
      <c r="CD113" s="801"/>
      <c r="CE113" s="801"/>
      <c r="CF113" s="878">
        <v>1.8</v>
      </c>
      <c r="CG113" s="879"/>
      <c r="CH113" s="879"/>
      <c r="CI113" s="879"/>
      <c r="CJ113" s="879"/>
      <c r="CK113" s="947"/>
      <c r="CL113" s="896"/>
      <c r="CM113" s="833" t="s">
        <v>405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406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10946</v>
      </c>
      <c r="AB114" s="814"/>
      <c r="AC114" s="814"/>
      <c r="AD114" s="814"/>
      <c r="AE114" s="815"/>
      <c r="AF114" s="816">
        <v>16844</v>
      </c>
      <c r="AG114" s="814"/>
      <c r="AH114" s="814"/>
      <c r="AI114" s="814"/>
      <c r="AJ114" s="815"/>
      <c r="AK114" s="816">
        <v>20175</v>
      </c>
      <c r="AL114" s="814"/>
      <c r="AM114" s="814"/>
      <c r="AN114" s="814"/>
      <c r="AO114" s="815"/>
      <c r="AP114" s="784">
        <v>0.1</v>
      </c>
      <c r="AQ114" s="785"/>
      <c r="AR114" s="785"/>
      <c r="AS114" s="785"/>
      <c r="AT114" s="786"/>
      <c r="AU114" s="953"/>
      <c r="AV114" s="954"/>
      <c r="AW114" s="954"/>
      <c r="AX114" s="954"/>
      <c r="AY114" s="955"/>
      <c r="AZ114" s="797" t="s">
        <v>407</v>
      </c>
      <c r="BA114" s="798"/>
      <c r="BB114" s="798"/>
      <c r="BC114" s="798"/>
      <c r="BD114" s="798"/>
      <c r="BE114" s="798"/>
      <c r="BF114" s="798"/>
      <c r="BG114" s="798"/>
      <c r="BH114" s="798"/>
      <c r="BI114" s="798"/>
      <c r="BJ114" s="798"/>
      <c r="BK114" s="798"/>
      <c r="BL114" s="798"/>
      <c r="BM114" s="798"/>
      <c r="BN114" s="798"/>
      <c r="BO114" s="798"/>
      <c r="BP114" s="799"/>
      <c r="BQ114" s="800">
        <v>6162625</v>
      </c>
      <c r="BR114" s="801"/>
      <c r="BS114" s="801"/>
      <c r="BT114" s="801"/>
      <c r="BU114" s="801"/>
      <c r="BV114" s="801">
        <v>5640996</v>
      </c>
      <c r="BW114" s="801"/>
      <c r="BX114" s="801"/>
      <c r="BY114" s="801"/>
      <c r="BZ114" s="801"/>
      <c r="CA114" s="801">
        <v>5280481</v>
      </c>
      <c r="CB114" s="801"/>
      <c r="CC114" s="801"/>
      <c r="CD114" s="801"/>
      <c r="CE114" s="801"/>
      <c r="CF114" s="878">
        <v>30.2</v>
      </c>
      <c r="CG114" s="879"/>
      <c r="CH114" s="879"/>
      <c r="CI114" s="879"/>
      <c r="CJ114" s="879"/>
      <c r="CK114" s="947"/>
      <c r="CL114" s="896"/>
      <c r="CM114" s="833" t="s">
        <v>408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409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21775</v>
      </c>
      <c r="AB115" s="939"/>
      <c r="AC115" s="939"/>
      <c r="AD115" s="939"/>
      <c r="AE115" s="940"/>
      <c r="AF115" s="941">
        <v>8359</v>
      </c>
      <c r="AG115" s="939"/>
      <c r="AH115" s="939"/>
      <c r="AI115" s="939"/>
      <c r="AJ115" s="940"/>
      <c r="AK115" s="941">
        <v>2031</v>
      </c>
      <c r="AL115" s="939"/>
      <c r="AM115" s="939"/>
      <c r="AN115" s="939"/>
      <c r="AO115" s="940"/>
      <c r="AP115" s="942">
        <v>0</v>
      </c>
      <c r="AQ115" s="943"/>
      <c r="AR115" s="943"/>
      <c r="AS115" s="943"/>
      <c r="AT115" s="944"/>
      <c r="AU115" s="953"/>
      <c r="AV115" s="954"/>
      <c r="AW115" s="954"/>
      <c r="AX115" s="954"/>
      <c r="AY115" s="955"/>
      <c r="AZ115" s="797" t="s">
        <v>410</v>
      </c>
      <c r="BA115" s="798"/>
      <c r="BB115" s="798"/>
      <c r="BC115" s="798"/>
      <c r="BD115" s="798"/>
      <c r="BE115" s="798"/>
      <c r="BF115" s="798"/>
      <c r="BG115" s="798"/>
      <c r="BH115" s="798"/>
      <c r="BI115" s="798"/>
      <c r="BJ115" s="798"/>
      <c r="BK115" s="798"/>
      <c r="BL115" s="798"/>
      <c r="BM115" s="798"/>
      <c r="BN115" s="798"/>
      <c r="BO115" s="798"/>
      <c r="BP115" s="799"/>
      <c r="BQ115" s="800">
        <v>2831</v>
      </c>
      <c r="BR115" s="801"/>
      <c r="BS115" s="801"/>
      <c r="BT115" s="801"/>
      <c r="BU115" s="801"/>
      <c r="BV115" s="801">
        <v>1053</v>
      </c>
      <c r="BW115" s="801"/>
      <c r="BX115" s="801"/>
      <c r="BY115" s="801"/>
      <c r="BZ115" s="801"/>
      <c r="CA115" s="801">
        <v>1901</v>
      </c>
      <c r="CB115" s="801"/>
      <c r="CC115" s="801"/>
      <c r="CD115" s="801"/>
      <c r="CE115" s="801"/>
      <c r="CF115" s="878">
        <v>0</v>
      </c>
      <c r="CG115" s="879"/>
      <c r="CH115" s="879"/>
      <c r="CI115" s="879"/>
      <c r="CJ115" s="879"/>
      <c r="CK115" s="947"/>
      <c r="CL115" s="896"/>
      <c r="CM115" s="797" t="s">
        <v>411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412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1022</v>
      </c>
      <c r="AB116" s="814"/>
      <c r="AC116" s="814"/>
      <c r="AD116" s="814"/>
      <c r="AE116" s="815"/>
      <c r="AF116" s="816">
        <v>366</v>
      </c>
      <c r="AG116" s="814"/>
      <c r="AH116" s="814"/>
      <c r="AI116" s="814"/>
      <c r="AJ116" s="815"/>
      <c r="AK116" s="816">
        <v>657</v>
      </c>
      <c r="AL116" s="814"/>
      <c r="AM116" s="814"/>
      <c r="AN116" s="814"/>
      <c r="AO116" s="815"/>
      <c r="AP116" s="784">
        <v>0</v>
      </c>
      <c r="AQ116" s="785"/>
      <c r="AR116" s="785"/>
      <c r="AS116" s="785"/>
      <c r="AT116" s="786"/>
      <c r="AU116" s="953"/>
      <c r="AV116" s="954"/>
      <c r="AW116" s="954"/>
      <c r="AX116" s="954"/>
      <c r="AY116" s="955"/>
      <c r="AZ116" s="797" t="s">
        <v>413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414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415</v>
      </c>
      <c r="Z117" s="919"/>
      <c r="AA117" s="924">
        <v>6317366</v>
      </c>
      <c r="AB117" s="925"/>
      <c r="AC117" s="925"/>
      <c r="AD117" s="925"/>
      <c r="AE117" s="926"/>
      <c r="AF117" s="928">
        <v>6341157</v>
      </c>
      <c r="AG117" s="925"/>
      <c r="AH117" s="925"/>
      <c r="AI117" s="925"/>
      <c r="AJ117" s="926"/>
      <c r="AK117" s="928">
        <v>5736454</v>
      </c>
      <c r="AL117" s="925"/>
      <c r="AM117" s="925"/>
      <c r="AN117" s="925"/>
      <c r="AO117" s="926"/>
      <c r="AP117" s="929"/>
      <c r="AQ117" s="930"/>
      <c r="AR117" s="930"/>
      <c r="AS117" s="930"/>
      <c r="AT117" s="931"/>
      <c r="AU117" s="953"/>
      <c r="AV117" s="954"/>
      <c r="AW117" s="954"/>
      <c r="AX117" s="954"/>
      <c r="AY117" s="955"/>
      <c r="AZ117" s="875" t="s">
        <v>416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417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389</v>
      </c>
      <c r="AB118" s="918"/>
      <c r="AC118" s="918"/>
      <c r="AD118" s="918"/>
      <c r="AE118" s="919"/>
      <c r="AF118" s="920" t="s">
        <v>282</v>
      </c>
      <c r="AG118" s="918"/>
      <c r="AH118" s="918"/>
      <c r="AI118" s="918"/>
      <c r="AJ118" s="919"/>
      <c r="AK118" s="920" t="s">
        <v>281</v>
      </c>
      <c r="AL118" s="918"/>
      <c r="AM118" s="918"/>
      <c r="AN118" s="918"/>
      <c r="AO118" s="919"/>
      <c r="AP118" s="921" t="s">
        <v>390</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418</v>
      </c>
      <c r="BP118" s="868"/>
      <c r="BQ118" s="887">
        <v>60611576</v>
      </c>
      <c r="BR118" s="888"/>
      <c r="BS118" s="888"/>
      <c r="BT118" s="888"/>
      <c r="BU118" s="888"/>
      <c r="BV118" s="888">
        <v>57768105</v>
      </c>
      <c r="BW118" s="888"/>
      <c r="BX118" s="888"/>
      <c r="BY118" s="888"/>
      <c r="BZ118" s="888"/>
      <c r="CA118" s="888">
        <v>56517552</v>
      </c>
      <c r="CB118" s="888"/>
      <c r="CC118" s="888"/>
      <c r="CD118" s="888"/>
      <c r="CE118" s="888"/>
      <c r="CF118" s="773"/>
      <c r="CG118" s="774"/>
      <c r="CH118" s="774"/>
      <c r="CI118" s="774"/>
      <c r="CJ118" s="871"/>
      <c r="CK118" s="947"/>
      <c r="CL118" s="896"/>
      <c r="CM118" s="833" t="s">
        <v>419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394</v>
      </c>
      <c r="B119" s="894"/>
      <c r="C119" s="899" t="s">
        <v>395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420</v>
      </c>
      <c r="AV119" s="910"/>
      <c r="AW119" s="910"/>
      <c r="AX119" s="910"/>
      <c r="AY119" s="911"/>
      <c r="AZ119" s="846" t="s">
        <v>421</v>
      </c>
      <c r="BA119" s="788"/>
      <c r="BB119" s="788"/>
      <c r="BC119" s="788"/>
      <c r="BD119" s="788"/>
      <c r="BE119" s="788"/>
      <c r="BF119" s="788"/>
      <c r="BG119" s="788"/>
      <c r="BH119" s="788"/>
      <c r="BI119" s="788"/>
      <c r="BJ119" s="788"/>
      <c r="BK119" s="788"/>
      <c r="BL119" s="788"/>
      <c r="BM119" s="788"/>
      <c r="BN119" s="788"/>
      <c r="BO119" s="788"/>
      <c r="BP119" s="789"/>
      <c r="BQ119" s="829">
        <v>14155874</v>
      </c>
      <c r="BR119" s="830"/>
      <c r="BS119" s="830"/>
      <c r="BT119" s="830"/>
      <c r="BU119" s="830"/>
      <c r="BV119" s="830">
        <v>13795491</v>
      </c>
      <c r="BW119" s="830"/>
      <c r="BX119" s="830"/>
      <c r="BY119" s="830"/>
      <c r="BZ119" s="830"/>
      <c r="CA119" s="830">
        <v>14810546</v>
      </c>
      <c r="CB119" s="830"/>
      <c r="CC119" s="830"/>
      <c r="CD119" s="830"/>
      <c r="CE119" s="830"/>
      <c r="CF119" s="891">
        <v>84.8</v>
      </c>
      <c r="CG119" s="892"/>
      <c r="CH119" s="892"/>
      <c r="CI119" s="892"/>
      <c r="CJ119" s="892"/>
      <c r="CK119" s="948"/>
      <c r="CL119" s="898"/>
      <c r="CM119" s="855" t="s">
        <v>422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4384</v>
      </c>
      <c r="DH119" s="747"/>
      <c r="DI119" s="747"/>
      <c r="DJ119" s="747"/>
      <c r="DK119" s="748"/>
      <c r="DL119" s="749">
        <v>2400</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398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423</v>
      </c>
      <c r="BA120" s="798"/>
      <c r="BB120" s="798"/>
      <c r="BC120" s="798"/>
      <c r="BD120" s="798"/>
      <c r="BE120" s="798"/>
      <c r="BF120" s="798"/>
      <c r="BG120" s="798"/>
      <c r="BH120" s="798"/>
      <c r="BI120" s="798"/>
      <c r="BJ120" s="798"/>
      <c r="BK120" s="798"/>
      <c r="BL120" s="798"/>
      <c r="BM120" s="798"/>
      <c r="BN120" s="798"/>
      <c r="BO120" s="798"/>
      <c r="BP120" s="799"/>
      <c r="BQ120" s="800">
        <v>5151157</v>
      </c>
      <c r="BR120" s="801"/>
      <c r="BS120" s="801"/>
      <c r="BT120" s="801"/>
      <c r="BU120" s="801"/>
      <c r="BV120" s="801">
        <v>4779144</v>
      </c>
      <c r="BW120" s="801"/>
      <c r="BX120" s="801"/>
      <c r="BY120" s="801"/>
      <c r="BZ120" s="801"/>
      <c r="CA120" s="801">
        <v>4659364</v>
      </c>
      <c r="CB120" s="801"/>
      <c r="CC120" s="801"/>
      <c r="CD120" s="801"/>
      <c r="CE120" s="801"/>
      <c r="CF120" s="878">
        <v>26.7</v>
      </c>
      <c r="CG120" s="879"/>
      <c r="CH120" s="879"/>
      <c r="CI120" s="879"/>
      <c r="CJ120" s="879"/>
      <c r="CK120" s="880" t="s">
        <v>424</v>
      </c>
      <c r="CL120" s="840"/>
      <c r="CM120" s="840"/>
      <c r="CN120" s="840"/>
      <c r="CO120" s="841"/>
      <c r="CP120" s="884" t="s">
        <v>373</v>
      </c>
      <c r="CQ120" s="885"/>
      <c r="CR120" s="885"/>
      <c r="CS120" s="885"/>
      <c r="CT120" s="885"/>
      <c r="CU120" s="885"/>
      <c r="CV120" s="885"/>
      <c r="CW120" s="885"/>
      <c r="CX120" s="885"/>
      <c r="CY120" s="885"/>
      <c r="CZ120" s="885"/>
      <c r="DA120" s="885"/>
      <c r="DB120" s="885"/>
      <c r="DC120" s="885"/>
      <c r="DD120" s="885"/>
      <c r="DE120" s="885"/>
      <c r="DF120" s="886"/>
      <c r="DG120" s="829">
        <v>7626351</v>
      </c>
      <c r="DH120" s="830"/>
      <c r="DI120" s="830"/>
      <c r="DJ120" s="830"/>
      <c r="DK120" s="830"/>
      <c r="DL120" s="830">
        <v>7403599</v>
      </c>
      <c r="DM120" s="830"/>
      <c r="DN120" s="830"/>
      <c r="DO120" s="830"/>
      <c r="DP120" s="830"/>
      <c r="DQ120" s="830">
        <v>6813295</v>
      </c>
      <c r="DR120" s="830"/>
      <c r="DS120" s="830"/>
      <c r="DT120" s="830"/>
      <c r="DU120" s="830"/>
      <c r="DV120" s="831">
        <v>39</v>
      </c>
      <c r="DW120" s="831"/>
      <c r="DX120" s="831"/>
      <c r="DY120" s="831"/>
      <c r="DZ120" s="832"/>
    </row>
    <row r="121" spans="1:130" s="197" customFormat="1" ht="26.25" customHeight="1" x14ac:dyDescent="0.15">
      <c r="A121" s="895"/>
      <c r="B121" s="896"/>
      <c r="C121" s="872" t="s">
        <v>425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426</v>
      </c>
      <c r="BA121" s="876"/>
      <c r="BB121" s="876"/>
      <c r="BC121" s="876"/>
      <c r="BD121" s="876"/>
      <c r="BE121" s="876"/>
      <c r="BF121" s="876"/>
      <c r="BG121" s="876"/>
      <c r="BH121" s="876"/>
      <c r="BI121" s="876"/>
      <c r="BJ121" s="876"/>
      <c r="BK121" s="876"/>
      <c r="BL121" s="876"/>
      <c r="BM121" s="876"/>
      <c r="BN121" s="876"/>
      <c r="BO121" s="876"/>
      <c r="BP121" s="877"/>
      <c r="BQ121" s="887">
        <v>39966582</v>
      </c>
      <c r="BR121" s="888"/>
      <c r="BS121" s="888"/>
      <c r="BT121" s="888"/>
      <c r="BU121" s="888"/>
      <c r="BV121" s="888">
        <v>39113373</v>
      </c>
      <c r="BW121" s="888"/>
      <c r="BX121" s="888"/>
      <c r="BY121" s="888"/>
      <c r="BZ121" s="888"/>
      <c r="CA121" s="888">
        <v>38718692</v>
      </c>
      <c r="CB121" s="888"/>
      <c r="CC121" s="888"/>
      <c r="CD121" s="888"/>
      <c r="CE121" s="888"/>
      <c r="CF121" s="889">
        <v>221.7</v>
      </c>
      <c r="CG121" s="890"/>
      <c r="CH121" s="890"/>
      <c r="CI121" s="890"/>
      <c r="CJ121" s="890"/>
      <c r="CK121" s="881"/>
      <c r="CL121" s="842"/>
      <c r="CM121" s="842"/>
      <c r="CN121" s="842"/>
      <c r="CO121" s="843"/>
      <c r="CP121" s="858" t="s">
        <v>374</v>
      </c>
      <c r="CQ121" s="859"/>
      <c r="CR121" s="859"/>
      <c r="CS121" s="859"/>
      <c r="CT121" s="859"/>
      <c r="CU121" s="859"/>
      <c r="CV121" s="859"/>
      <c r="CW121" s="859"/>
      <c r="CX121" s="859"/>
      <c r="CY121" s="859"/>
      <c r="CZ121" s="859"/>
      <c r="DA121" s="859"/>
      <c r="DB121" s="859"/>
      <c r="DC121" s="859"/>
      <c r="DD121" s="859"/>
      <c r="DE121" s="859"/>
      <c r="DF121" s="860"/>
      <c r="DG121" s="800">
        <v>2576053</v>
      </c>
      <c r="DH121" s="801"/>
      <c r="DI121" s="801"/>
      <c r="DJ121" s="801"/>
      <c r="DK121" s="801"/>
      <c r="DL121" s="801">
        <v>2408576</v>
      </c>
      <c r="DM121" s="801"/>
      <c r="DN121" s="801"/>
      <c r="DO121" s="801"/>
      <c r="DP121" s="801"/>
      <c r="DQ121" s="801">
        <v>2243620</v>
      </c>
      <c r="DR121" s="801"/>
      <c r="DS121" s="801"/>
      <c r="DT121" s="801"/>
      <c r="DU121" s="801"/>
      <c r="DV121" s="853">
        <v>12.8</v>
      </c>
      <c r="DW121" s="853"/>
      <c r="DX121" s="853"/>
      <c r="DY121" s="853"/>
      <c r="DZ121" s="854"/>
    </row>
    <row r="122" spans="1:130" s="197" customFormat="1" ht="26.25" customHeight="1" x14ac:dyDescent="0.15">
      <c r="A122" s="895"/>
      <c r="B122" s="896"/>
      <c r="C122" s="833" t="s">
        <v>408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427</v>
      </c>
      <c r="BP122" s="868"/>
      <c r="BQ122" s="869">
        <v>59273613</v>
      </c>
      <c r="BR122" s="870"/>
      <c r="BS122" s="870"/>
      <c r="BT122" s="870"/>
      <c r="BU122" s="870"/>
      <c r="BV122" s="870">
        <v>57688008</v>
      </c>
      <c r="BW122" s="870"/>
      <c r="BX122" s="870"/>
      <c r="BY122" s="870"/>
      <c r="BZ122" s="870"/>
      <c r="CA122" s="870">
        <v>58188602</v>
      </c>
      <c r="CB122" s="870"/>
      <c r="CC122" s="870"/>
      <c r="CD122" s="870"/>
      <c r="CE122" s="870"/>
      <c r="CF122" s="773"/>
      <c r="CG122" s="774"/>
      <c r="CH122" s="774"/>
      <c r="CI122" s="774"/>
      <c r="CJ122" s="871"/>
      <c r="CK122" s="881"/>
      <c r="CL122" s="842"/>
      <c r="CM122" s="842"/>
      <c r="CN122" s="842"/>
      <c r="CO122" s="843"/>
      <c r="CP122" s="858" t="s">
        <v>372</v>
      </c>
      <c r="CQ122" s="859"/>
      <c r="CR122" s="859"/>
      <c r="CS122" s="859"/>
      <c r="CT122" s="859"/>
      <c r="CU122" s="859"/>
      <c r="CV122" s="859"/>
      <c r="CW122" s="859"/>
      <c r="CX122" s="859"/>
      <c r="CY122" s="859"/>
      <c r="CZ122" s="859"/>
      <c r="DA122" s="859"/>
      <c r="DB122" s="859"/>
      <c r="DC122" s="859"/>
      <c r="DD122" s="859"/>
      <c r="DE122" s="859"/>
      <c r="DF122" s="860"/>
      <c r="DG122" s="800">
        <v>2254051</v>
      </c>
      <c r="DH122" s="801"/>
      <c r="DI122" s="801"/>
      <c r="DJ122" s="801"/>
      <c r="DK122" s="801"/>
      <c r="DL122" s="801">
        <v>2055075</v>
      </c>
      <c r="DM122" s="801"/>
      <c r="DN122" s="801"/>
      <c r="DO122" s="801"/>
      <c r="DP122" s="801"/>
      <c r="DQ122" s="801">
        <v>1863509</v>
      </c>
      <c r="DR122" s="801"/>
      <c r="DS122" s="801"/>
      <c r="DT122" s="801"/>
      <c r="DU122" s="801"/>
      <c r="DV122" s="853">
        <v>10.7</v>
      </c>
      <c r="DW122" s="853"/>
      <c r="DX122" s="853"/>
      <c r="DY122" s="853"/>
      <c r="DZ122" s="854"/>
    </row>
    <row r="123" spans="1:130" s="197" customFormat="1" ht="26.25" customHeight="1" thickBot="1" x14ac:dyDescent="0.2">
      <c r="A123" s="895"/>
      <c r="B123" s="896"/>
      <c r="C123" s="833" t="s">
        <v>414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428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7.3</v>
      </c>
      <c r="BR123" s="862"/>
      <c r="BS123" s="862"/>
      <c r="BT123" s="862"/>
      <c r="BU123" s="862"/>
      <c r="BV123" s="862">
        <v>0.4</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429</v>
      </c>
      <c r="CQ123" s="859"/>
      <c r="CR123" s="859"/>
      <c r="CS123" s="859"/>
      <c r="CT123" s="859"/>
      <c r="CU123" s="859"/>
      <c r="CV123" s="859"/>
      <c r="CW123" s="859"/>
      <c r="CX123" s="859"/>
      <c r="CY123" s="859"/>
      <c r="CZ123" s="859"/>
      <c r="DA123" s="859"/>
      <c r="DB123" s="859"/>
      <c r="DC123" s="859"/>
      <c r="DD123" s="859"/>
      <c r="DE123" s="859"/>
      <c r="DF123" s="860"/>
      <c r="DG123" s="813">
        <v>189632</v>
      </c>
      <c r="DH123" s="814"/>
      <c r="DI123" s="814"/>
      <c r="DJ123" s="814"/>
      <c r="DK123" s="815"/>
      <c r="DL123" s="816">
        <v>172448</v>
      </c>
      <c r="DM123" s="814"/>
      <c r="DN123" s="814"/>
      <c r="DO123" s="814"/>
      <c r="DP123" s="815"/>
      <c r="DQ123" s="816">
        <v>161271</v>
      </c>
      <c r="DR123" s="814"/>
      <c r="DS123" s="814"/>
      <c r="DT123" s="814"/>
      <c r="DU123" s="815"/>
      <c r="DV123" s="784">
        <v>0.9</v>
      </c>
      <c r="DW123" s="785"/>
      <c r="DX123" s="785"/>
      <c r="DY123" s="785"/>
      <c r="DZ123" s="786"/>
    </row>
    <row r="124" spans="1:130" s="197" customFormat="1" ht="26.25" customHeight="1" x14ac:dyDescent="0.15">
      <c r="A124" s="895"/>
      <c r="B124" s="896"/>
      <c r="C124" s="833" t="s">
        <v>417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430</v>
      </c>
      <c r="AB124" s="814"/>
      <c r="AC124" s="814"/>
      <c r="AD124" s="814"/>
      <c r="AE124" s="815"/>
      <c r="AF124" s="816" t="s">
        <v>430</v>
      </c>
      <c r="AG124" s="814"/>
      <c r="AH124" s="814"/>
      <c r="AI124" s="814"/>
      <c r="AJ124" s="815"/>
      <c r="AK124" s="816" t="s">
        <v>430</v>
      </c>
      <c r="AL124" s="814"/>
      <c r="AM124" s="814"/>
      <c r="AN124" s="814"/>
      <c r="AO124" s="815"/>
      <c r="AP124" s="784" t="s">
        <v>430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431</v>
      </c>
      <c r="CQ124" s="859"/>
      <c r="CR124" s="859"/>
      <c r="CS124" s="859"/>
      <c r="CT124" s="859"/>
      <c r="CU124" s="859"/>
      <c r="CV124" s="859"/>
      <c r="CW124" s="859"/>
      <c r="CX124" s="859"/>
      <c r="CY124" s="859"/>
      <c r="CZ124" s="859"/>
      <c r="DA124" s="859"/>
      <c r="DB124" s="859"/>
      <c r="DC124" s="859"/>
      <c r="DD124" s="859"/>
      <c r="DE124" s="859"/>
      <c r="DF124" s="860"/>
      <c r="DG124" s="746">
        <v>47898</v>
      </c>
      <c r="DH124" s="747"/>
      <c r="DI124" s="747"/>
      <c r="DJ124" s="747"/>
      <c r="DK124" s="748"/>
      <c r="DL124" s="749">
        <v>98602</v>
      </c>
      <c r="DM124" s="747"/>
      <c r="DN124" s="747"/>
      <c r="DO124" s="747"/>
      <c r="DP124" s="748"/>
      <c r="DQ124" s="749">
        <v>124564</v>
      </c>
      <c r="DR124" s="747"/>
      <c r="DS124" s="747"/>
      <c r="DT124" s="747"/>
      <c r="DU124" s="748"/>
      <c r="DV124" s="837">
        <v>0.7</v>
      </c>
      <c r="DW124" s="838"/>
      <c r="DX124" s="838"/>
      <c r="DY124" s="838"/>
      <c r="DZ124" s="839"/>
    </row>
    <row r="125" spans="1:130" s="197" customFormat="1" ht="26.25" customHeight="1" thickBot="1" x14ac:dyDescent="0.2">
      <c r="A125" s="895"/>
      <c r="B125" s="896"/>
      <c r="C125" s="833" t="s">
        <v>419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430</v>
      </c>
      <c r="AB125" s="814"/>
      <c r="AC125" s="814"/>
      <c r="AD125" s="814"/>
      <c r="AE125" s="815"/>
      <c r="AF125" s="816" t="s">
        <v>430</v>
      </c>
      <c r="AG125" s="814"/>
      <c r="AH125" s="814"/>
      <c r="AI125" s="814"/>
      <c r="AJ125" s="815"/>
      <c r="AK125" s="816" t="s">
        <v>430</v>
      </c>
      <c r="AL125" s="814"/>
      <c r="AM125" s="814"/>
      <c r="AN125" s="814"/>
      <c r="AO125" s="815"/>
      <c r="AP125" s="784" t="s">
        <v>430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432</v>
      </c>
      <c r="CL125" s="840"/>
      <c r="CM125" s="840"/>
      <c r="CN125" s="840"/>
      <c r="CO125" s="841"/>
      <c r="CP125" s="846" t="s">
        <v>433</v>
      </c>
      <c r="CQ125" s="788"/>
      <c r="CR125" s="788"/>
      <c r="CS125" s="788"/>
      <c r="CT125" s="788"/>
      <c r="CU125" s="788"/>
      <c r="CV125" s="788"/>
      <c r="CW125" s="788"/>
      <c r="CX125" s="788"/>
      <c r="CY125" s="788"/>
      <c r="CZ125" s="788"/>
      <c r="DA125" s="788"/>
      <c r="DB125" s="788"/>
      <c r="DC125" s="788"/>
      <c r="DD125" s="788"/>
      <c r="DE125" s="788"/>
      <c r="DF125" s="789"/>
      <c r="DG125" s="829" t="s">
        <v>430</v>
      </c>
      <c r="DH125" s="830"/>
      <c r="DI125" s="830"/>
      <c r="DJ125" s="830"/>
      <c r="DK125" s="830"/>
      <c r="DL125" s="830" t="s">
        <v>430</v>
      </c>
      <c r="DM125" s="830"/>
      <c r="DN125" s="830"/>
      <c r="DO125" s="830"/>
      <c r="DP125" s="830"/>
      <c r="DQ125" s="830" t="s">
        <v>430</v>
      </c>
      <c r="DR125" s="830"/>
      <c r="DS125" s="830"/>
      <c r="DT125" s="830"/>
      <c r="DU125" s="830"/>
      <c r="DV125" s="831" t="s">
        <v>430</v>
      </c>
      <c r="DW125" s="831"/>
      <c r="DX125" s="831"/>
      <c r="DY125" s="831"/>
      <c r="DZ125" s="832"/>
    </row>
    <row r="126" spans="1:130" s="197" customFormat="1" ht="26.25" customHeight="1" x14ac:dyDescent="0.15">
      <c r="A126" s="895"/>
      <c r="B126" s="896"/>
      <c r="C126" s="833" t="s">
        <v>422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1984</v>
      </c>
      <c r="AB126" s="814"/>
      <c r="AC126" s="814"/>
      <c r="AD126" s="814"/>
      <c r="AE126" s="815"/>
      <c r="AF126" s="816">
        <v>1984</v>
      </c>
      <c r="AG126" s="814"/>
      <c r="AH126" s="814"/>
      <c r="AI126" s="814"/>
      <c r="AJ126" s="815"/>
      <c r="AK126" s="816" t="s">
        <v>430</v>
      </c>
      <c r="AL126" s="814"/>
      <c r="AM126" s="814"/>
      <c r="AN126" s="814"/>
      <c r="AO126" s="815"/>
      <c r="AP126" s="784" t="s">
        <v>430</v>
      </c>
      <c r="AQ126" s="785"/>
      <c r="AR126" s="785"/>
      <c r="AS126" s="785"/>
      <c r="AT126" s="786"/>
      <c r="AU126" s="233"/>
      <c r="AV126" s="233"/>
      <c r="AW126" s="233"/>
      <c r="AX126" s="836" t="s">
        <v>434</v>
      </c>
      <c r="AY126" s="794"/>
      <c r="AZ126" s="794"/>
      <c r="BA126" s="794"/>
      <c r="BB126" s="794"/>
      <c r="BC126" s="794"/>
      <c r="BD126" s="794"/>
      <c r="BE126" s="795"/>
      <c r="BF126" s="793" t="s">
        <v>435</v>
      </c>
      <c r="BG126" s="794"/>
      <c r="BH126" s="794"/>
      <c r="BI126" s="794"/>
      <c r="BJ126" s="794"/>
      <c r="BK126" s="794"/>
      <c r="BL126" s="795"/>
      <c r="BM126" s="793" t="s">
        <v>436</v>
      </c>
      <c r="BN126" s="794"/>
      <c r="BO126" s="794"/>
      <c r="BP126" s="794"/>
      <c r="BQ126" s="794"/>
      <c r="BR126" s="794"/>
      <c r="BS126" s="795"/>
      <c r="BT126" s="793" t="s">
        <v>437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438</v>
      </c>
      <c r="CQ126" s="798"/>
      <c r="CR126" s="798"/>
      <c r="CS126" s="798"/>
      <c r="CT126" s="798"/>
      <c r="CU126" s="798"/>
      <c r="CV126" s="798"/>
      <c r="CW126" s="798"/>
      <c r="CX126" s="798"/>
      <c r="CY126" s="798"/>
      <c r="CZ126" s="798"/>
      <c r="DA126" s="798"/>
      <c r="DB126" s="798"/>
      <c r="DC126" s="798"/>
      <c r="DD126" s="798"/>
      <c r="DE126" s="798"/>
      <c r="DF126" s="799"/>
      <c r="DG126" s="800" t="s">
        <v>430</v>
      </c>
      <c r="DH126" s="801"/>
      <c r="DI126" s="801"/>
      <c r="DJ126" s="801"/>
      <c r="DK126" s="801"/>
      <c r="DL126" s="801" t="s">
        <v>430</v>
      </c>
      <c r="DM126" s="801"/>
      <c r="DN126" s="801"/>
      <c r="DO126" s="801"/>
      <c r="DP126" s="801"/>
      <c r="DQ126" s="801" t="s">
        <v>430</v>
      </c>
      <c r="DR126" s="801"/>
      <c r="DS126" s="801"/>
      <c r="DT126" s="801"/>
      <c r="DU126" s="801"/>
      <c r="DV126" s="853" t="s">
        <v>430</v>
      </c>
      <c r="DW126" s="853"/>
      <c r="DX126" s="853"/>
      <c r="DY126" s="853"/>
      <c r="DZ126" s="854"/>
    </row>
    <row r="127" spans="1:130" s="197" customFormat="1" ht="26.25" customHeight="1" thickBot="1" x14ac:dyDescent="0.2">
      <c r="A127" s="897"/>
      <c r="B127" s="898"/>
      <c r="C127" s="855" t="s">
        <v>439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19791</v>
      </c>
      <c r="AB127" s="814"/>
      <c r="AC127" s="814"/>
      <c r="AD127" s="814"/>
      <c r="AE127" s="815"/>
      <c r="AF127" s="816">
        <v>6375</v>
      </c>
      <c r="AG127" s="814"/>
      <c r="AH127" s="814"/>
      <c r="AI127" s="814"/>
      <c r="AJ127" s="815"/>
      <c r="AK127" s="816">
        <v>2031</v>
      </c>
      <c r="AL127" s="814"/>
      <c r="AM127" s="814"/>
      <c r="AN127" s="814"/>
      <c r="AO127" s="815"/>
      <c r="AP127" s="784">
        <v>0</v>
      </c>
      <c r="AQ127" s="785"/>
      <c r="AR127" s="785"/>
      <c r="AS127" s="785"/>
      <c r="AT127" s="786"/>
      <c r="AU127" s="233"/>
      <c r="AV127" s="233"/>
      <c r="AW127" s="233"/>
      <c r="AX127" s="787" t="s">
        <v>440</v>
      </c>
      <c r="AY127" s="788"/>
      <c r="AZ127" s="788"/>
      <c r="BA127" s="788"/>
      <c r="BB127" s="788"/>
      <c r="BC127" s="788"/>
      <c r="BD127" s="788"/>
      <c r="BE127" s="789"/>
      <c r="BF127" s="790" t="s">
        <v>430</v>
      </c>
      <c r="BG127" s="791"/>
      <c r="BH127" s="791"/>
      <c r="BI127" s="791"/>
      <c r="BJ127" s="791"/>
      <c r="BK127" s="791"/>
      <c r="BL127" s="792"/>
      <c r="BM127" s="790">
        <v>12.32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441</v>
      </c>
      <c r="CQ127" s="782"/>
      <c r="CR127" s="782"/>
      <c r="CS127" s="782"/>
      <c r="CT127" s="782"/>
      <c r="CU127" s="782"/>
      <c r="CV127" s="782"/>
      <c r="CW127" s="782"/>
      <c r="CX127" s="782"/>
      <c r="CY127" s="782"/>
      <c r="CZ127" s="782"/>
      <c r="DA127" s="782"/>
      <c r="DB127" s="782"/>
      <c r="DC127" s="782"/>
      <c r="DD127" s="782"/>
      <c r="DE127" s="782"/>
      <c r="DF127" s="783"/>
      <c r="DG127" s="849">
        <v>2831</v>
      </c>
      <c r="DH127" s="850"/>
      <c r="DI127" s="850"/>
      <c r="DJ127" s="850"/>
      <c r="DK127" s="850"/>
      <c r="DL127" s="850">
        <v>1053</v>
      </c>
      <c r="DM127" s="850"/>
      <c r="DN127" s="850"/>
      <c r="DO127" s="850"/>
      <c r="DP127" s="850"/>
      <c r="DQ127" s="850">
        <v>1901</v>
      </c>
      <c r="DR127" s="850"/>
      <c r="DS127" s="850"/>
      <c r="DT127" s="850"/>
      <c r="DU127" s="850"/>
      <c r="DV127" s="851">
        <v>0</v>
      </c>
      <c r="DW127" s="851"/>
      <c r="DX127" s="851"/>
      <c r="DY127" s="851"/>
      <c r="DZ127" s="852"/>
    </row>
    <row r="128" spans="1:130" s="197" customFormat="1" ht="26.25" customHeight="1" x14ac:dyDescent="0.15">
      <c r="A128" s="825" t="s">
        <v>442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443</v>
      </c>
      <c r="X128" s="827"/>
      <c r="Y128" s="827"/>
      <c r="Z128" s="828"/>
      <c r="AA128" s="753">
        <v>590528</v>
      </c>
      <c r="AB128" s="754"/>
      <c r="AC128" s="754"/>
      <c r="AD128" s="754"/>
      <c r="AE128" s="755"/>
      <c r="AF128" s="756">
        <v>566859</v>
      </c>
      <c r="AG128" s="754"/>
      <c r="AH128" s="754"/>
      <c r="AI128" s="754"/>
      <c r="AJ128" s="755"/>
      <c r="AK128" s="756">
        <v>541995</v>
      </c>
      <c r="AL128" s="754"/>
      <c r="AM128" s="754"/>
      <c r="AN128" s="754"/>
      <c r="AO128" s="755"/>
      <c r="AP128" s="757"/>
      <c r="AQ128" s="758"/>
      <c r="AR128" s="758"/>
      <c r="AS128" s="758"/>
      <c r="AT128" s="759"/>
      <c r="AU128" s="235"/>
      <c r="AV128" s="235"/>
      <c r="AW128" s="235"/>
      <c r="AX128" s="802" t="s">
        <v>444</v>
      </c>
      <c r="AY128" s="798"/>
      <c r="AZ128" s="798"/>
      <c r="BA128" s="798"/>
      <c r="BB128" s="798"/>
      <c r="BC128" s="798"/>
      <c r="BD128" s="798"/>
      <c r="BE128" s="799"/>
      <c r="BF128" s="820" t="s">
        <v>445</v>
      </c>
      <c r="BG128" s="821"/>
      <c r="BH128" s="821"/>
      <c r="BI128" s="821"/>
      <c r="BJ128" s="821"/>
      <c r="BK128" s="821"/>
      <c r="BL128" s="822"/>
      <c r="BM128" s="820">
        <v>17.32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446</v>
      </c>
      <c r="X129" s="811"/>
      <c r="Y129" s="811"/>
      <c r="Z129" s="812"/>
      <c r="AA129" s="813">
        <v>22602614</v>
      </c>
      <c r="AB129" s="814"/>
      <c r="AC129" s="814"/>
      <c r="AD129" s="814"/>
      <c r="AE129" s="815"/>
      <c r="AF129" s="816">
        <v>22396219</v>
      </c>
      <c r="AG129" s="814"/>
      <c r="AH129" s="814"/>
      <c r="AI129" s="814"/>
      <c r="AJ129" s="815"/>
      <c r="AK129" s="816">
        <v>21839512</v>
      </c>
      <c r="AL129" s="814"/>
      <c r="AM129" s="814"/>
      <c r="AN129" s="814"/>
      <c r="AO129" s="815"/>
      <c r="AP129" s="817"/>
      <c r="AQ129" s="818"/>
      <c r="AR129" s="818"/>
      <c r="AS129" s="818"/>
      <c r="AT129" s="819"/>
      <c r="AU129" s="235"/>
      <c r="AV129" s="235"/>
      <c r="AW129" s="235"/>
      <c r="AX129" s="802" t="s">
        <v>447</v>
      </c>
      <c r="AY129" s="798"/>
      <c r="AZ129" s="798"/>
      <c r="BA129" s="798"/>
      <c r="BB129" s="798"/>
      <c r="BC129" s="798"/>
      <c r="BD129" s="798"/>
      <c r="BE129" s="799"/>
      <c r="BF129" s="803">
        <v>6.2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448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449</v>
      </c>
      <c r="X130" s="811"/>
      <c r="Y130" s="811"/>
      <c r="Z130" s="812"/>
      <c r="AA130" s="813">
        <v>4417363</v>
      </c>
      <c r="AB130" s="814"/>
      <c r="AC130" s="814"/>
      <c r="AD130" s="814"/>
      <c r="AE130" s="815"/>
      <c r="AF130" s="816">
        <v>4580317</v>
      </c>
      <c r="AG130" s="814"/>
      <c r="AH130" s="814"/>
      <c r="AI130" s="814"/>
      <c r="AJ130" s="815"/>
      <c r="AK130" s="816">
        <v>4372989</v>
      </c>
      <c r="AL130" s="814"/>
      <c r="AM130" s="814"/>
      <c r="AN130" s="814"/>
      <c r="AO130" s="815"/>
      <c r="AP130" s="817"/>
      <c r="AQ130" s="818"/>
      <c r="AR130" s="818"/>
      <c r="AS130" s="818"/>
      <c r="AT130" s="819"/>
      <c r="AU130" s="235"/>
      <c r="AV130" s="235"/>
      <c r="AW130" s="235"/>
      <c r="AX130" s="781" t="s">
        <v>450</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451</v>
      </c>
      <c r="X131" s="744"/>
      <c r="Y131" s="744"/>
      <c r="Z131" s="745"/>
      <c r="AA131" s="746">
        <v>18185251</v>
      </c>
      <c r="AB131" s="747"/>
      <c r="AC131" s="747"/>
      <c r="AD131" s="747"/>
      <c r="AE131" s="748"/>
      <c r="AF131" s="749">
        <v>17815902</v>
      </c>
      <c r="AG131" s="747"/>
      <c r="AH131" s="747"/>
      <c r="AI131" s="747"/>
      <c r="AJ131" s="748"/>
      <c r="AK131" s="749">
        <v>17466523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453</v>
      </c>
      <c r="W132" s="767"/>
      <c r="X132" s="767"/>
      <c r="Y132" s="767"/>
      <c r="Z132" s="768"/>
      <c r="AA132" s="769">
        <v>7.2007529620000001</v>
      </c>
      <c r="AB132" s="770"/>
      <c r="AC132" s="770"/>
      <c r="AD132" s="770"/>
      <c r="AE132" s="771"/>
      <c r="AF132" s="772">
        <v>6.7017712600000001</v>
      </c>
      <c r="AG132" s="770"/>
      <c r="AH132" s="770"/>
      <c r="AI132" s="770"/>
      <c r="AJ132" s="771"/>
      <c r="AK132" s="772">
        <v>4.7031112029999997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454</v>
      </c>
      <c r="W133" s="776"/>
      <c r="X133" s="776"/>
      <c r="Y133" s="776"/>
      <c r="Z133" s="777"/>
      <c r="AA133" s="778">
        <v>7.6</v>
      </c>
      <c r="AB133" s="779"/>
      <c r="AC133" s="779"/>
      <c r="AD133" s="779"/>
      <c r="AE133" s="780"/>
      <c r="AF133" s="778">
        <v>7.2</v>
      </c>
      <c r="AG133" s="779"/>
      <c r="AH133" s="779"/>
      <c r="AI133" s="779"/>
      <c r="AJ133" s="780"/>
      <c r="AK133" s="778">
        <v>6.2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455</v>
      </c>
      <c r="B5" s="246"/>
      <c r="C5" s="246"/>
      <c r="D5" s="246"/>
      <c r="E5" s="246"/>
      <c r="F5" s="246"/>
      <c r="G5" s="246"/>
      <c r="H5" s="246"/>
      <c r="I5" s="246"/>
      <c r="J5" s="246"/>
      <c r="K5" s="246"/>
      <c r="L5" s="246"/>
      <c r="M5" s="246"/>
      <c r="N5" s="246"/>
      <c r="O5" s="247"/>
    </row>
    <row r="6" spans="1:16" x14ac:dyDescent="0.15">
      <c r="A6" s="248"/>
      <c r="B6" s="244"/>
      <c r="C6" s="244"/>
      <c r="D6" s="244"/>
      <c r="E6" s="244"/>
      <c r="F6" s="244"/>
      <c r="G6" s="249" t="s">
        <v>456</v>
      </c>
      <c r="H6" s="249"/>
      <c r="I6" s="249"/>
      <c r="J6" s="249"/>
      <c r="K6" s="244"/>
      <c r="L6" s="244"/>
      <c r="M6" s="244"/>
      <c r="N6" s="244"/>
    </row>
    <row r="7" spans="1:16" x14ac:dyDescent="0.15">
      <c r="A7" s="248"/>
      <c r="B7" s="244"/>
      <c r="C7" s="244"/>
      <c r="D7" s="244"/>
      <c r="E7" s="244"/>
      <c r="F7" s="244"/>
      <c r="G7" s="251"/>
      <c r="H7" s="252"/>
      <c r="I7" s="252"/>
      <c r="J7" s="253"/>
      <c r="K7" s="1145" t="s">
        <v>457</v>
      </c>
      <c r="L7" s="254"/>
      <c r="M7" s="255" t="s">
        <v>458</v>
      </c>
      <c r="N7" s="256"/>
    </row>
    <row r="8" spans="1:16" x14ac:dyDescent="0.15">
      <c r="A8" s="248"/>
      <c r="B8" s="244"/>
      <c r="C8" s="244"/>
      <c r="D8" s="244"/>
      <c r="E8" s="244"/>
      <c r="F8" s="244"/>
      <c r="G8" s="257"/>
      <c r="H8" s="258"/>
      <c r="I8" s="258"/>
      <c r="J8" s="259"/>
      <c r="K8" s="1146"/>
      <c r="L8" s="260" t="s">
        <v>459</v>
      </c>
      <c r="M8" s="261" t="s">
        <v>460</v>
      </c>
      <c r="N8" s="262" t="s">
        <v>461</v>
      </c>
    </row>
    <row r="9" spans="1:16" x14ac:dyDescent="0.15">
      <c r="A9" s="248"/>
      <c r="B9" s="244"/>
      <c r="C9" s="244"/>
      <c r="D9" s="244"/>
      <c r="E9" s="244"/>
      <c r="F9" s="244"/>
      <c r="G9" s="1159" t="s">
        <v>462</v>
      </c>
      <c r="H9" s="1160"/>
      <c r="I9" s="1160"/>
      <c r="J9" s="1161"/>
      <c r="K9" s="263">
        <v>5552104</v>
      </c>
      <c r="L9" s="264">
        <v>81137</v>
      </c>
      <c r="M9" s="265">
        <v>72299</v>
      </c>
      <c r="N9" s="266">
        <v>12.2</v>
      </c>
    </row>
    <row r="10" spans="1:16" x14ac:dyDescent="0.15">
      <c r="A10" s="248"/>
      <c r="B10" s="244"/>
      <c r="C10" s="244"/>
      <c r="D10" s="244"/>
      <c r="E10" s="244"/>
      <c r="F10" s="244"/>
      <c r="G10" s="1159" t="s">
        <v>463</v>
      </c>
      <c r="H10" s="1160"/>
      <c r="I10" s="1160"/>
      <c r="J10" s="1161"/>
      <c r="K10" s="267">
        <v>263666</v>
      </c>
      <c r="L10" s="268">
        <v>3853</v>
      </c>
      <c r="M10" s="269">
        <v>5259</v>
      </c>
      <c r="N10" s="270">
        <v>-26.7</v>
      </c>
    </row>
    <row r="11" spans="1:16" ht="13.5" customHeight="1" x14ac:dyDescent="0.15">
      <c r="A11" s="248"/>
      <c r="B11" s="244"/>
      <c r="C11" s="244"/>
      <c r="D11" s="244"/>
      <c r="E11" s="244"/>
      <c r="F11" s="244"/>
      <c r="G11" s="1159" t="s">
        <v>464</v>
      </c>
      <c r="H11" s="1160"/>
      <c r="I11" s="1160"/>
      <c r="J11" s="1161"/>
      <c r="K11" s="267">
        <v>488387</v>
      </c>
      <c r="L11" s="268">
        <v>7137</v>
      </c>
      <c r="M11" s="269">
        <v>5513</v>
      </c>
      <c r="N11" s="270">
        <v>29.5</v>
      </c>
    </row>
    <row r="12" spans="1:16" ht="13.5" customHeight="1" x14ac:dyDescent="0.15">
      <c r="A12" s="248"/>
      <c r="B12" s="244"/>
      <c r="C12" s="244"/>
      <c r="D12" s="244"/>
      <c r="E12" s="244"/>
      <c r="F12" s="244"/>
      <c r="G12" s="1159" t="s">
        <v>465</v>
      </c>
      <c r="H12" s="1160"/>
      <c r="I12" s="1160"/>
      <c r="J12" s="1161"/>
      <c r="K12" s="267" t="s">
        <v>466</v>
      </c>
      <c r="L12" s="268" t="s">
        <v>466</v>
      </c>
      <c r="M12" s="269">
        <v>1180</v>
      </c>
      <c r="N12" s="270" t="s">
        <v>466</v>
      </c>
    </row>
    <row r="13" spans="1:16" ht="13.5" customHeight="1" x14ac:dyDescent="0.15">
      <c r="A13" s="248"/>
      <c r="B13" s="244"/>
      <c r="C13" s="244"/>
      <c r="D13" s="244"/>
      <c r="E13" s="244"/>
      <c r="F13" s="244"/>
      <c r="G13" s="1159" t="s">
        <v>467</v>
      </c>
      <c r="H13" s="1160"/>
      <c r="I13" s="1160"/>
      <c r="J13" s="1161"/>
      <c r="K13" s="267" t="s">
        <v>466</v>
      </c>
      <c r="L13" s="268" t="s">
        <v>466</v>
      </c>
      <c r="M13" s="269">
        <v>2</v>
      </c>
      <c r="N13" s="270" t="s">
        <v>466</v>
      </c>
    </row>
    <row r="14" spans="1:16" ht="13.5" customHeight="1" x14ac:dyDescent="0.15">
      <c r="A14" s="248"/>
      <c r="B14" s="244"/>
      <c r="C14" s="244"/>
      <c r="D14" s="244"/>
      <c r="E14" s="244"/>
      <c r="F14" s="244"/>
      <c r="G14" s="1159" t="s">
        <v>468</v>
      </c>
      <c r="H14" s="1160"/>
      <c r="I14" s="1160"/>
      <c r="J14" s="1161"/>
      <c r="K14" s="267">
        <v>242726</v>
      </c>
      <c r="L14" s="268">
        <v>3547</v>
      </c>
      <c r="M14" s="269">
        <v>3170</v>
      </c>
      <c r="N14" s="270">
        <v>11.9</v>
      </c>
    </row>
    <row r="15" spans="1:16" ht="13.5" customHeight="1" x14ac:dyDescent="0.15">
      <c r="A15" s="248"/>
      <c r="B15" s="244"/>
      <c r="C15" s="244"/>
      <c r="D15" s="244"/>
      <c r="E15" s="244"/>
      <c r="F15" s="244"/>
      <c r="G15" s="1159" t="s">
        <v>469</v>
      </c>
      <c r="H15" s="1160"/>
      <c r="I15" s="1160"/>
      <c r="J15" s="1161"/>
      <c r="K15" s="267">
        <v>74582</v>
      </c>
      <c r="L15" s="268">
        <v>1090</v>
      </c>
      <c r="M15" s="269">
        <v>1822</v>
      </c>
      <c r="N15" s="270">
        <v>-40.200000000000003</v>
      </c>
    </row>
    <row r="16" spans="1:16" x14ac:dyDescent="0.15">
      <c r="A16" s="248"/>
      <c r="B16" s="244"/>
      <c r="C16" s="244"/>
      <c r="D16" s="244"/>
      <c r="E16" s="244"/>
      <c r="F16" s="244"/>
      <c r="G16" s="1162" t="s">
        <v>470</v>
      </c>
      <c r="H16" s="1163"/>
      <c r="I16" s="1163"/>
      <c r="J16" s="1164"/>
      <c r="K16" s="268">
        <v>-553273</v>
      </c>
      <c r="L16" s="268">
        <v>-8085</v>
      </c>
      <c r="M16" s="269">
        <v>-7642</v>
      </c>
      <c r="N16" s="270">
        <v>5.8</v>
      </c>
    </row>
    <row r="17" spans="1:16" x14ac:dyDescent="0.15">
      <c r="A17" s="248"/>
      <c r="B17" s="244"/>
      <c r="C17" s="244"/>
      <c r="D17" s="244"/>
      <c r="E17" s="244"/>
      <c r="F17" s="244"/>
      <c r="G17" s="1162" t="s">
        <v>165</v>
      </c>
      <c r="H17" s="1163"/>
      <c r="I17" s="1163"/>
      <c r="J17" s="1164"/>
      <c r="K17" s="268">
        <v>6068192</v>
      </c>
      <c r="L17" s="268">
        <v>88679</v>
      </c>
      <c r="M17" s="269">
        <v>81603</v>
      </c>
      <c r="N17" s="270">
        <v>8.6999999999999993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471</v>
      </c>
      <c r="H19" s="244"/>
      <c r="I19" s="244"/>
      <c r="J19" s="244"/>
      <c r="K19" s="244"/>
      <c r="L19" s="244"/>
      <c r="M19" s="244"/>
      <c r="N19" s="244"/>
    </row>
    <row r="20" spans="1:16" x14ac:dyDescent="0.15">
      <c r="A20" s="248"/>
      <c r="B20" s="244"/>
      <c r="C20" s="244"/>
      <c r="D20" s="244"/>
      <c r="E20" s="244"/>
      <c r="F20" s="244"/>
      <c r="G20" s="272"/>
      <c r="H20" s="273"/>
      <c r="I20" s="273"/>
      <c r="J20" s="274"/>
      <c r="K20" s="275" t="s">
        <v>472</v>
      </c>
      <c r="L20" s="276" t="s">
        <v>473</v>
      </c>
      <c r="M20" s="277" t="s">
        <v>474</v>
      </c>
      <c r="N20" s="278"/>
    </row>
    <row r="21" spans="1:16" s="284" customFormat="1" x14ac:dyDescent="0.15">
      <c r="A21" s="279"/>
      <c r="B21" s="249"/>
      <c r="C21" s="249"/>
      <c r="D21" s="249"/>
      <c r="E21" s="249"/>
      <c r="F21" s="249"/>
      <c r="G21" s="1156" t="s">
        <v>475</v>
      </c>
      <c r="H21" s="1157"/>
      <c r="I21" s="1157"/>
      <c r="J21" s="1158"/>
      <c r="K21" s="280">
        <v>8.3699999999999992</v>
      </c>
      <c r="L21" s="281">
        <v>7.96</v>
      </c>
      <c r="M21" s="282">
        <v>0.41</v>
      </c>
      <c r="N21" s="249"/>
      <c r="O21" s="283"/>
      <c r="P21" s="279"/>
    </row>
    <row r="22" spans="1:16" s="284" customFormat="1" x14ac:dyDescent="0.15">
      <c r="A22" s="279"/>
      <c r="B22" s="249"/>
      <c r="C22" s="249"/>
      <c r="D22" s="249"/>
      <c r="E22" s="249"/>
      <c r="F22" s="249"/>
      <c r="G22" s="1156" t="s">
        <v>476</v>
      </c>
      <c r="H22" s="1157"/>
      <c r="I22" s="1157"/>
      <c r="J22" s="1158"/>
      <c r="K22" s="285">
        <v>101.2</v>
      </c>
      <c r="L22" s="286">
        <v>98.3</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477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478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479</v>
      </c>
      <c r="H29" s="249"/>
      <c r="I29" s="249"/>
      <c r="J29" s="249"/>
      <c r="K29" s="244"/>
      <c r="L29" s="244"/>
      <c r="M29" s="244"/>
      <c r="N29" s="244"/>
      <c r="O29" s="293"/>
    </row>
    <row r="30" spans="1:16" x14ac:dyDescent="0.15">
      <c r="A30" s="248"/>
      <c r="B30" s="244"/>
      <c r="C30" s="244"/>
      <c r="D30" s="244"/>
      <c r="E30" s="244"/>
      <c r="F30" s="244"/>
      <c r="G30" s="251"/>
      <c r="H30" s="252"/>
      <c r="I30" s="252"/>
      <c r="J30" s="253"/>
      <c r="K30" s="1145" t="s">
        <v>457</v>
      </c>
      <c r="L30" s="254"/>
      <c r="M30" s="255" t="s">
        <v>458</v>
      </c>
      <c r="N30" s="256"/>
    </row>
    <row r="31" spans="1:16" x14ac:dyDescent="0.15">
      <c r="A31" s="248"/>
      <c r="B31" s="244"/>
      <c r="C31" s="244"/>
      <c r="D31" s="244"/>
      <c r="E31" s="244"/>
      <c r="F31" s="244"/>
      <c r="G31" s="257"/>
      <c r="H31" s="258"/>
      <c r="I31" s="258"/>
      <c r="J31" s="259"/>
      <c r="K31" s="1146"/>
      <c r="L31" s="260" t="s">
        <v>459</v>
      </c>
      <c r="M31" s="261" t="s">
        <v>460</v>
      </c>
      <c r="N31" s="262" t="s">
        <v>461</v>
      </c>
    </row>
    <row r="32" spans="1:16" ht="27" customHeight="1" x14ac:dyDescent="0.15">
      <c r="A32" s="248"/>
      <c r="B32" s="244"/>
      <c r="C32" s="244"/>
      <c r="D32" s="244"/>
      <c r="E32" s="244"/>
      <c r="F32" s="244"/>
      <c r="G32" s="1147" t="s">
        <v>480</v>
      </c>
      <c r="H32" s="1148"/>
      <c r="I32" s="1148"/>
      <c r="J32" s="1149"/>
      <c r="K32" s="294">
        <v>4790616</v>
      </c>
      <c r="L32" s="294">
        <v>70009</v>
      </c>
      <c r="M32" s="295">
        <v>50969</v>
      </c>
      <c r="N32" s="296">
        <v>37.4</v>
      </c>
    </row>
    <row r="33" spans="1:16" ht="13.5" customHeight="1" x14ac:dyDescent="0.15">
      <c r="A33" s="248"/>
      <c r="B33" s="244"/>
      <c r="C33" s="244"/>
      <c r="D33" s="244"/>
      <c r="E33" s="244"/>
      <c r="F33" s="244"/>
      <c r="G33" s="1147" t="s">
        <v>481</v>
      </c>
      <c r="H33" s="1148"/>
      <c r="I33" s="1148"/>
      <c r="J33" s="1149"/>
      <c r="K33" s="294" t="s">
        <v>466</v>
      </c>
      <c r="L33" s="294" t="s">
        <v>466</v>
      </c>
      <c r="M33" s="295" t="s">
        <v>466</v>
      </c>
      <c r="N33" s="296" t="s">
        <v>466</v>
      </c>
    </row>
    <row r="34" spans="1:16" ht="27" customHeight="1" x14ac:dyDescent="0.15">
      <c r="A34" s="248"/>
      <c r="B34" s="244"/>
      <c r="C34" s="244"/>
      <c r="D34" s="244"/>
      <c r="E34" s="244"/>
      <c r="F34" s="244"/>
      <c r="G34" s="1147" t="s">
        <v>482</v>
      </c>
      <c r="H34" s="1148"/>
      <c r="I34" s="1148"/>
      <c r="J34" s="1149"/>
      <c r="K34" s="294" t="s">
        <v>466</v>
      </c>
      <c r="L34" s="294" t="s">
        <v>466</v>
      </c>
      <c r="M34" s="295">
        <v>29</v>
      </c>
      <c r="N34" s="296" t="s">
        <v>466</v>
      </c>
    </row>
    <row r="35" spans="1:16" ht="27" customHeight="1" x14ac:dyDescent="0.15">
      <c r="A35" s="248"/>
      <c r="B35" s="244"/>
      <c r="C35" s="244"/>
      <c r="D35" s="244"/>
      <c r="E35" s="244"/>
      <c r="F35" s="244"/>
      <c r="G35" s="1147" t="s">
        <v>483</v>
      </c>
      <c r="H35" s="1148"/>
      <c r="I35" s="1148"/>
      <c r="J35" s="1149"/>
      <c r="K35" s="294">
        <v>922975</v>
      </c>
      <c r="L35" s="294">
        <v>13488</v>
      </c>
      <c r="M35" s="295">
        <v>14294</v>
      </c>
      <c r="N35" s="296">
        <v>-5.6</v>
      </c>
    </row>
    <row r="36" spans="1:16" ht="27" customHeight="1" x14ac:dyDescent="0.15">
      <c r="A36" s="248"/>
      <c r="B36" s="244"/>
      <c r="C36" s="244"/>
      <c r="D36" s="244"/>
      <c r="E36" s="244"/>
      <c r="F36" s="244"/>
      <c r="G36" s="1147" t="s">
        <v>484</v>
      </c>
      <c r="H36" s="1148"/>
      <c r="I36" s="1148"/>
      <c r="J36" s="1149"/>
      <c r="K36" s="294">
        <v>20175</v>
      </c>
      <c r="L36" s="294">
        <v>295</v>
      </c>
      <c r="M36" s="295">
        <v>1493</v>
      </c>
      <c r="N36" s="296">
        <v>-80.2</v>
      </c>
    </row>
    <row r="37" spans="1:16" ht="13.5" customHeight="1" x14ac:dyDescent="0.15">
      <c r="A37" s="248"/>
      <c r="B37" s="244"/>
      <c r="C37" s="244"/>
      <c r="D37" s="244"/>
      <c r="E37" s="244"/>
      <c r="F37" s="244"/>
      <c r="G37" s="1147" t="s">
        <v>485</v>
      </c>
      <c r="H37" s="1148"/>
      <c r="I37" s="1148"/>
      <c r="J37" s="1149"/>
      <c r="K37" s="294">
        <v>2031</v>
      </c>
      <c r="L37" s="294">
        <v>30</v>
      </c>
      <c r="M37" s="295">
        <v>1584</v>
      </c>
      <c r="N37" s="296">
        <v>-98.1</v>
      </c>
    </row>
    <row r="38" spans="1:16" ht="27" customHeight="1" x14ac:dyDescent="0.15">
      <c r="A38" s="248"/>
      <c r="B38" s="244"/>
      <c r="C38" s="244"/>
      <c r="D38" s="244"/>
      <c r="E38" s="244"/>
      <c r="F38" s="244"/>
      <c r="G38" s="1150" t="s">
        <v>486</v>
      </c>
      <c r="H38" s="1151"/>
      <c r="I38" s="1151"/>
      <c r="J38" s="1152"/>
      <c r="K38" s="297">
        <v>657</v>
      </c>
      <c r="L38" s="297">
        <v>10</v>
      </c>
      <c r="M38" s="298">
        <v>4</v>
      </c>
      <c r="N38" s="299">
        <v>150</v>
      </c>
      <c r="O38" s="293"/>
    </row>
    <row r="39" spans="1:16" x14ac:dyDescent="0.15">
      <c r="A39" s="248"/>
      <c r="B39" s="244"/>
      <c r="C39" s="244"/>
      <c r="D39" s="244"/>
      <c r="E39" s="244"/>
      <c r="F39" s="244"/>
      <c r="G39" s="1150" t="s">
        <v>487</v>
      </c>
      <c r="H39" s="1151"/>
      <c r="I39" s="1151"/>
      <c r="J39" s="1152"/>
      <c r="K39" s="300">
        <v>-541995</v>
      </c>
      <c r="L39" s="300">
        <v>-7921</v>
      </c>
      <c r="M39" s="301">
        <v>-4432</v>
      </c>
      <c r="N39" s="302">
        <v>78.7</v>
      </c>
      <c r="O39" s="293"/>
    </row>
    <row r="40" spans="1:16" ht="27" customHeight="1" x14ac:dyDescent="0.15">
      <c r="A40" s="248"/>
      <c r="B40" s="244"/>
      <c r="C40" s="244"/>
      <c r="D40" s="244"/>
      <c r="E40" s="244"/>
      <c r="F40" s="244"/>
      <c r="G40" s="1147" t="s">
        <v>488</v>
      </c>
      <c r="H40" s="1148"/>
      <c r="I40" s="1148"/>
      <c r="J40" s="1149"/>
      <c r="K40" s="300">
        <v>-4372989</v>
      </c>
      <c r="L40" s="300">
        <v>-63905</v>
      </c>
      <c r="M40" s="301">
        <v>-44638</v>
      </c>
      <c r="N40" s="302">
        <v>43.2</v>
      </c>
      <c r="O40" s="293"/>
    </row>
    <row r="41" spans="1:16" x14ac:dyDescent="0.15">
      <c r="A41" s="248"/>
      <c r="B41" s="244"/>
      <c r="C41" s="244"/>
      <c r="D41" s="244"/>
      <c r="E41" s="244"/>
      <c r="F41" s="244"/>
      <c r="G41" s="1153" t="s">
        <v>276</v>
      </c>
      <c r="H41" s="1154"/>
      <c r="I41" s="1154"/>
      <c r="J41" s="1155"/>
      <c r="K41" s="294">
        <v>821470</v>
      </c>
      <c r="L41" s="300">
        <v>12005</v>
      </c>
      <c r="M41" s="301">
        <v>19303</v>
      </c>
      <c r="N41" s="302">
        <v>-37.799999999999997</v>
      </c>
      <c r="O41" s="293"/>
    </row>
    <row r="42" spans="1:16" x14ac:dyDescent="0.15">
      <c r="A42" s="248"/>
      <c r="B42" s="244"/>
      <c r="C42" s="244"/>
      <c r="D42" s="244"/>
      <c r="E42" s="244"/>
      <c r="F42" s="244"/>
      <c r="G42" s="303" t="s">
        <v>489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491</v>
      </c>
      <c r="H48" s="308"/>
      <c r="I48" s="308"/>
      <c r="J48" s="308"/>
      <c r="K48" s="308"/>
      <c r="L48" s="308"/>
      <c r="M48" s="309"/>
      <c r="N48" s="308"/>
    </row>
    <row r="49" spans="1:14" ht="13.5" customHeight="1" x14ac:dyDescent="0.15">
      <c r="A49" s="248"/>
      <c r="B49" s="244"/>
      <c r="C49" s="244"/>
      <c r="D49" s="244"/>
      <c r="E49" s="244"/>
      <c r="F49" s="244"/>
      <c r="G49" s="310"/>
      <c r="H49" s="311"/>
      <c r="I49" s="1140" t="s">
        <v>457</v>
      </c>
      <c r="J49" s="1142" t="s">
        <v>492</v>
      </c>
      <c r="K49" s="1143"/>
      <c r="L49" s="1143"/>
      <c r="M49" s="1143"/>
      <c r="N49" s="1144"/>
    </row>
    <row r="50" spans="1:14" x14ac:dyDescent="0.15">
      <c r="A50" s="248"/>
      <c r="B50" s="244"/>
      <c r="C50" s="244"/>
      <c r="D50" s="244"/>
      <c r="E50" s="244"/>
      <c r="F50" s="244"/>
      <c r="G50" s="312"/>
      <c r="H50" s="313"/>
      <c r="I50" s="1141"/>
      <c r="J50" s="314" t="s">
        <v>493</v>
      </c>
      <c r="K50" s="315" t="s">
        <v>494</v>
      </c>
      <c r="L50" s="316" t="s">
        <v>495</v>
      </c>
      <c r="M50" s="317" t="s">
        <v>496</v>
      </c>
      <c r="N50" s="318" t="s">
        <v>497</v>
      </c>
    </row>
    <row r="51" spans="1:14" x14ac:dyDescent="0.15">
      <c r="A51" s="248"/>
      <c r="B51" s="244"/>
      <c r="C51" s="244"/>
      <c r="D51" s="244"/>
      <c r="E51" s="244"/>
      <c r="F51" s="244"/>
      <c r="G51" s="310" t="s">
        <v>498</v>
      </c>
      <c r="H51" s="311"/>
      <c r="I51" s="319">
        <v>6415738</v>
      </c>
      <c r="J51" s="320">
        <v>90090</v>
      </c>
      <c r="K51" s="321">
        <v>-17.7</v>
      </c>
      <c r="L51" s="322">
        <v>47569</v>
      </c>
      <c r="M51" s="323">
        <v>-23.1</v>
      </c>
      <c r="N51" s="324">
        <v>5.4</v>
      </c>
    </row>
    <row r="52" spans="1:14" x14ac:dyDescent="0.15">
      <c r="A52" s="248"/>
      <c r="B52" s="244"/>
      <c r="C52" s="244"/>
      <c r="D52" s="244"/>
      <c r="E52" s="244"/>
      <c r="F52" s="244"/>
      <c r="G52" s="325"/>
      <c r="H52" s="326" t="s">
        <v>499</v>
      </c>
      <c r="I52" s="327">
        <v>3594473</v>
      </c>
      <c r="J52" s="328">
        <v>50474</v>
      </c>
      <c r="K52" s="329">
        <v>-12.2</v>
      </c>
      <c r="L52" s="330">
        <v>26255</v>
      </c>
      <c r="M52" s="331">
        <v>-18.399999999999999</v>
      </c>
      <c r="N52" s="332">
        <v>6.2</v>
      </c>
    </row>
    <row r="53" spans="1:14" x14ac:dyDescent="0.15">
      <c r="A53" s="248"/>
      <c r="B53" s="244"/>
      <c r="C53" s="244"/>
      <c r="D53" s="244"/>
      <c r="E53" s="244"/>
      <c r="F53" s="244"/>
      <c r="G53" s="310" t="s">
        <v>500</v>
      </c>
      <c r="H53" s="311"/>
      <c r="I53" s="319">
        <v>6697384</v>
      </c>
      <c r="J53" s="320">
        <v>94773</v>
      </c>
      <c r="K53" s="321">
        <v>5.2</v>
      </c>
      <c r="L53" s="322">
        <v>50880</v>
      </c>
      <c r="M53" s="323">
        <v>7</v>
      </c>
      <c r="N53" s="324">
        <v>-1.8</v>
      </c>
    </row>
    <row r="54" spans="1:14" x14ac:dyDescent="0.15">
      <c r="A54" s="248"/>
      <c r="B54" s="244"/>
      <c r="C54" s="244"/>
      <c r="D54" s="244"/>
      <c r="E54" s="244"/>
      <c r="F54" s="244"/>
      <c r="G54" s="325"/>
      <c r="H54" s="326" t="s">
        <v>499</v>
      </c>
      <c r="I54" s="327">
        <v>2501562</v>
      </c>
      <c r="J54" s="328">
        <v>35399</v>
      </c>
      <c r="K54" s="329">
        <v>-29.9</v>
      </c>
      <c r="L54" s="330">
        <v>26879</v>
      </c>
      <c r="M54" s="331">
        <v>2.4</v>
      </c>
      <c r="N54" s="332">
        <v>-32.299999999999997</v>
      </c>
    </row>
    <row r="55" spans="1:14" x14ac:dyDescent="0.15">
      <c r="A55" s="248"/>
      <c r="B55" s="244"/>
      <c r="C55" s="244"/>
      <c r="D55" s="244"/>
      <c r="E55" s="244"/>
      <c r="F55" s="244"/>
      <c r="G55" s="310" t="s">
        <v>501</v>
      </c>
      <c r="H55" s="311"/>
      <c r="I55" s="319">
        <v>5341344</v>
      </c>
      <c r="J55" s="320">
        <v>76007</v>
      </c>
      <c r="K55" s="321">
        <v>-19.8</v>
      </c>
      <c r="L55" s="322">
        <v>63956</v>
      </c>
      <c r="M55" s="323">
        <v>25.7</v>
      </c>
      <c r="N55" s="324">
        <v>-45.5</v>
      </c>
    </row>
    <row r="56" spans="1:14" x14ac:dyDescent="0.15">
      <c r="A56" s="248"/>
      <c r="B56" s="244"/>
      <c r="C56" s="244"/>
      <c r="D56" s="244"/>
      <c r="E56" s="244"/>
      <c r="F56" s="244"/>
      <c r="G56" s="325"/>
      <c r="H56" s="326" t="s">
        <v>499</v>
      </c>
      <c r="I56" s="327">
        <v>2276180</v>
      </c>
      <c r="J56" s="328">
        <v>32390</v>
      </c>
      <c r="K56" s="329">
        <v>-8.5</v>
      </c>
      <c r="L56" s="330">
        <v>29239</v>
      </c>
      <c r="M56" s="331">
        <v>8.8000000000000007</v>
      </c>
      <c r="N56" s="332">
        <v>-17.3</v>
      </c>
    </row>
    <row r="57" spans="1:14" x14ac:dyDescent="0.15">
      <c r="A57" s="248"/>
      <c r="B57" s="244"/>
      <c r="C57" s="244"/>
      <c r="D57" s="244"/>
      <c r="E57" s="244"/>
      <c r="F57" s="244"/>
      <c r="G57" s="310" t="s">
        <v>502</v>
      </c>
      <c r="H57" s="311"/>
      <c r="I57" s="319">
        <v>5685314</v>
      </c>
      <c r="J57" s="320">
        <v>81869</v>
      </c>
      <c r="K57" s="321">
        <v>7.7</v>
      </c>
      <c r="L57" s="322">
        <v>66255</v>
      </c>
      <c r="M57" s="323">
        <v>3.6</v>
      </c>
      <c r="N57" s="324">
        <v>4.0999999999999996</v>
      </c>
    </row>
    <row r="58" spans="1:14" x14ac:dyDescent="0.15">
      <c r="A58" s="248"/>
      <c r="B58" s="244"/>
      <c r="C58" s="244"/>
      <c r="D58" s="244"/>
      <c r="E58" s="244"/>
      <c r="F58" s="244"/>
      <c r="G58" s="325"/>
      <c r="H58" s="326" t="s">
        <v>499</v>
      </c>
      <c r="I58" s="327">
        <v>2837550</v>
      </c>
      <c r="J58" s="328">
        <v>40861</v>
      </c>
      <c r="K58" s="329">
        <v>26.2</v>
      </c>
      <c r="L58" s="330">
        <v>31822</v>
      </c>
      <c r="M58" s="331">
        <v>8.8000000000000007</v>
      </c>
      <c r="N58" s="332">
        <v>17.399999999999999</v>
      </c>
    </row>
    <row r="59" spans="1:14" x14ac:dyDescent="0.15">
      <c r="A59" s="248"/>
      <c r="B59" s="244"/>
      <c r="C59" s="244"/>
      <c r="D59" s="244"/>
      <c r="E59" s="244"/>
      <c r="F59" s="244"/>
      <c r="G59" s="310" t="s">
        <v>503</v>
      </c>
      <c r="H59" s="311"/>
      <c r="I59" s="319">
        <v>5562390</v>
      </c>
      <c r="J59" s="320">
        <v>81287</v>
      </c>
      <c r="K59" s="321">
        <v>-0.7</v>
      </c>
      <c r="L59" s="322">
        <v>92247</v>
      </c>
      <c r="M59" s="323">
        <v>39.200000000000003</v>
      </c>
      <c r="N59" s="324">
        <v>-39.9</v>
      </c>
    </row>
    <row r="60" spans="1:14" x14ac:dyDescent="0.15">
      <c r="A60" s="248"/>
      <c r="B60" s="244"/>
      <c r="C60" s="244"/>
      <c r="D60" s="244"/>
      <c r="E60" s="244"/>
      <c r="F60" s="244"/>
      <c r="G60" s="325"/>
      <c r="H60" s="326" t="s">
        <v>499</v>
      </c>
      <c r="I60" s="333">
        <v>3500997</v>
      </c>
      <c r="J60" s="328">
        <v>51162</v>
      </c>
      <c r="K60" s="329">
        <v>25.2</v>
      </c>
      <c r="L60" s="330">
        <v>37204</v>
      </c>
      <c r="M60" s="331">
        <v>16.899999999999999</v>
      </c>
      <c r="N60" s="332">
        <v>8.3000000000000007</v>
      </c>
    </row>
    <row r="61" spans="1:14" x14ac:dyDescent="0.15">
      <c r="A61" s="248"/>
      <c r="B61" s="244"/>
      <c r="C61" s="244"/>
      <c r="D61" s="244"/>
      <c r="E61" s="244"/>
      <c r="F61" s="244"/>
      <c r="G61" s="310" t="s">
        <v>504</v>
      </c>
      <c r="H61" s="334"/>
      <c r="I61" s="335">
        <v>5940434</v>
      </c>
      <c r="J61" s="336">
        <v>84805</v>
      </c>
      <c r="K61" s="337">
        <v>-5.0999999999999996</v>
      </c>
      <c r="L61" s="338">
        <v>64181</v>
      </c>
      <c r="M61" s="339">
        <v>10.5</v>
      </c>
      <c r="N61" s="324">
        <v>-15.6</v>
      </c>
    </row>
    <row r="62" spans="1:14" x14ac:dyDescent="0.15">
      <c r="A62" s="248"/>
      <c r="B62" s="244"/>
      <c r="C62" s="244"/>
      <c r="D62" s="244"/>
      <c r="E62" s="244"/>
      <c r="F62" s="244"/>
      <c r="G62" s="325"/>
      <c r="H62" s="326" t="s">
        <v>499</v>
      </c>
      <c r="I62" s="327">
        <v>2942152</v>
      </c>
      <c r="J62" s="328">
        <v>42057</v>
      </c>
      <c r="K62" s="329">
        <v>0.2</v>
      </c>
      <c r="L62" s="330">
        <v>30280</v>
      </c>
      <c r="M62" s="331">
        <v>3.7</v>
      </c>
      <c r="N62" s="332">
        <v>-3.5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506</v>
      </c>
      <c r="G46" s="8" t="s">
        <v>507</v>
      </c>
      <c r="H46" s="8" t="s">
        <v>508</v>
      </c>
      <c r="I46" s="8" t="s">
        <v>509</v>
      </c>
      <c r="J46" s="9" t="s">
        <v>510</v>
      </c>
    </row>
    <row r="47" spans="2:10" ht="57.75" customHeight="1" x14ac:dyDescent="0.15">
      <c r="B47" s="10"/>
      <c r="C47" s="1165" t="s">
        <v>3</v>
      </c>
      <c r="D47" s="1165"/>
      <c r="E47" s="1166"/>
      <c r="F47" s="11">
        <v>24.83</v>
      </c>
      <c r="G47" s="12">
        <v>27.15</v>
      </c>
      <c r="H47" s="12">
        <v>26.59</v>
      </c>
      <c r="I47" s="12">
        <v>26.86</v>
      </c>
      <c r="J47" s="13">
        <v>30.61</v>
      </c>
    </row>
    <row r="48" spans="2:10" ht="57.75" customHeight="1" x14ac:dyDescent="0.15">
      <c r="B48" s="14"/>
      <c r="C48" s="1167" t="s">
        <v>4</v>
      </c>
      <c r="D48" s="1167"/>
      <c r="E48" s="1168"/>
      <c r="F48" s="15">
        <v>6.73</v>
      </c>
      <c r="G48" s="16">
        <v>3.13</v>
      </c>
      <c r="H48" s="16">
        <v>3.91</v>
      </c>
      <c r="I48" s="16">
        <v>5.86</v>
      </c>
      <c r="J48" s="17">
        <v>5.76</v>
      </c>
    </row>
    <row r="49" spans="2:10" ht="57.75" customHeight="1" thickBot="1" x14ac:dyDescent="0.2">
      <c r="B49" s="18"/>
      <c r="C49" s="1169" t="s">
        <v>5</v>
      </c>
      <c r="D49" s="1169"/>
      <c r="E49" s="1170"/>
      <c r="F49" s="19">
        <v>0.32</v>
      </c>
      <c r="G49" s="20" t="s">
        <v>511</v>
      </c>
      <c r="H49" s="20">
        <v>3.38</v>
      </c>
      <c r="I49" s="20">
        <v>4.16</v>
      </c>
      <c r="J49" s="21" t="s">
        <v>512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2017-03-03T01:26:33Z</cp:lastPrinted>
  <dcterms:created xsi:type="dcterms:W3CDTF">2017-02-15T23:13:50Z</dcterms:created>
  <dcterms:modified xsi:type="dcterms:W3CDTF">2017-05-23T02:08:40Z</dcterms:modified>
  <cp:category/>
</cp:coreProperties>
</file>