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AM38" i="9"/>
  <c r="U38" i="9"/>
  <c r="C38" i="9"/>
  <c r="AM37" i="9"/>
  <c r="U37" i="9"/>
  <c r="C37" i="9"/>
  <c r="AM36" i="9"/>
  <c r="CO35" i="9"/>
  <c r="CO36" i="9" s="1"/>
  <c r="CO37" i="9" s="1"/>
  <c r="CO38" i="9" s="1"/>
  <c r="CO39" i="9" s="1"/>
  <c r="AM35" i="9"/>
  <c r="C35" i="9"/>
  <c r="C36" i="9" s="1"/>
  <c r="CO34" i="9"/>
  <c r="BW34" i="9"/>
  <c r="BW35" i="9" s="1"/>
  <c r="BW36" i="9" s="1"/>
  <c r="BW37" i="9" s="1"/>
  <c r="BW38" i="9" s="1"/>
  <c r="C34" i="9"/>
  <c r="U34" i="9" s="1"/>
  <c r="U35" i="9" s="1"/>
  <c r="U36" i="9" s="1"/>
  <c r="AM34" i="9" l="1"/>
  <c r="BE34" i="9"/>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<sst xmlns="http://schemas.openxmlformats.org/spreadsheetml/2006/main" count="1071" uniqueCount="578">
  <si>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</si>
  <si>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</si>
  <si>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</si>
  <si>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</si>
  <si>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</si>
  <si>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</si>
  <si>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</si>
  <si>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</si>
  <si>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</si>
  <si>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</si>
  <si>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</si>
  <si>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</si>
  <si>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</si>
  <si>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</si>
  <si>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</si>
  <si>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</si>
  <si>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</si>
  <si>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</si>
  <si>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</si>
  <si>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</si>
  <si>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</si>
  <si>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</si>
  <si>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</si>
  <si>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</si>
  <si>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</si>
  <si>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</si>
  <si>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</si>
  <si>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</si>
  <si>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</si>
  <si>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</si>
  <si>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</si>
  <si>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</si>
  <si>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</si>
  <si>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</si>
  <si>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</si>
  <si>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</si>
  <si>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</si>
  <si>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</si>
  <si>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</si>
  <si>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</si>
  <si>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</si>
  <si>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</si>
  <si>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</si>
  <si>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</si>
  <si>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</si>
  <si>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</si>
  <si>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</si>
  <si>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</si>
  <si>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</si>
  <si>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</si>
  <si>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</si>
  <si>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</si>
  <si>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</si>
  <si>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</si>
  <si>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</si>
  <si>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</si>
  <si>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</si>
  <si>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</si>
  <si>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</si>
  <si>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</si>
  <si>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</si>
  <si>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</si>
  <si>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</si>
  <si>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</si>
  <si>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</si>
  <si>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</si>
  <si>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</si>
  <si>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</si>
  <si>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</si>
  <si>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</si>
  <si>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</si>
  <si>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</si>
  <si>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</si>
  <si>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</si>
  <si>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</si>
  <si>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</si>
  <si>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</si>
  <si>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</si>
  <si>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</si>
  <si>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</si>
  <si>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</si>
  <si>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竹田市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</si>
  <si>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</si>
  <si>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</si>
  <si>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</si>
  <si>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</si>
  <si>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</si>
  <si>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</si>
  <si>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</si>
  <si>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</si>
  <si>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</si>
  <si>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</si>
  <si>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</si>
  <si>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</si>
  <si>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</si>
  <si>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</si>
  <si>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</si>
  <si>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</si>
  <si>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</si>
  <si>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</si>
  <si>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</si>
  <si>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</si>
  <si>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</si>
  <si>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</si>
  <si>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</si>
  <si>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</si>
  <si>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</si>
  <si>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</si>
  <si>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</si>
  <si>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</si>
  <si>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</si>
  <si>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</si>
  <si>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</si>
  <si>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</si>
  <si>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</si>
  <si>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</si>
  <si>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</si>
  <si>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</si>
  <si>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</si>
  <si>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</si>
  <si>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</si>
  <si>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</si>
  <si>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</si>
  <si>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</si>
  <si>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</si>
  <si>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</si>
  <si>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</si>
  <si>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</si>
  <si>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</si>
  <si>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</si>
  <si>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</si>
  <si>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</si>
  <si>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</si>
  <si>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</si>
  <si>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</si>
  <si>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</si>
  <si>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</si>
  <si>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</si>
  <si>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</si>
  <si>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</si>
  <si>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</si>
  <si>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</si>
  <si>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</si>
  <si>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</si>
  <si>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</si>
  <si>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</si>
  <si>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</si>
  <si>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</si>
  <si>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</si>
  <si>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</si>
  <si>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</si>
  <si>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</si>
  <si>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</si>
  <si>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</si>
  <si>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</si>
  <si>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</si>
  <si>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</si>
  <si>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</si>
  <si>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</si>
  <si>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</si>
  <si>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</si>
  <si>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</si>
  <si>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</si>
  <si>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</si>
  <si>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</si>
  <si>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</si>
  <si>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</si>
  <si>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</si>
  <si>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</si>
  <si>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</si>
  <si>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</si>
  <si>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</si>
  <si>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</si>
  <si>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</si>
  <si>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</si>
  <si>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</si>
  <si>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</si>
  <si>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</si>
  <si>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</si>
  <si>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</si>
  <si>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</si>
  <si>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</si>
  <si>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</si>
  <si>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</si>
  <si>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</si>
  <si>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</si>
  <si>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</si>
  <si>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</si>
  <si>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</si>
  <si>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</si>
  <si>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</si>
  <si>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</si>
  <si>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大分県竹田市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</si>
  <si>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</si>
  <si>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</si>
  <si>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</si>
  <si>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</si>
  <si>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</si>
  <si>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</si>
  <si>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</si>
  <si>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</si>
  <si>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</si>
  <si>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</si>
  <si>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</si>
  <si>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</si>
  <si>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</si>
  <si>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</si>
  <si>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</si>
  <si>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</si>
  <si>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</si>
  <si>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</si>
  <si>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</si>
  <si>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</si>
  <si>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</si>
  <si>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</si>
  <si>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</si>
  <si>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</si>
  <si>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</si>
  <si>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</si>
  <si>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</si>
  <si>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</si>
  <si>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</si>
  <si>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</si>
  <si>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</si>
  <si>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</si>
  <si>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</si>
  <si>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</si>
  <si>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</si>
  <si>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</si>
  <si>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</si>
  <si>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</si>
  <si>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</si>
  <si>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</si>
  <si>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</si>
  <si>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</si>
  <si>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</si>
  <si>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</si>
  <si>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</si>
  <si>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</si>
  <si>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</si>
  <si>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</si>
  <si>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</si>
  <si>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</si>
  <si>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</si>
  <si>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</si>
  <si>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</si>
  <si>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</si>
  <si>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</si>
  <si>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</si>
  <si>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</si>
  <si>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</si>
  <si>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</si>
  <si>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</si>
  <si>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</si>
  <si>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</si>
  <si>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</si>
  <si>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</si>
  <si>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</si>
  <si>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</si>
  <si>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</si>
  <si>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</si>
  <si>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</si>
  <si>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</si>
  <si>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</si>
  <si>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</si>
  <si>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</si>
  <si>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</si>
  <si>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</si>
  <si>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</si>
  <si>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</si>
  <si>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</si>
  <si>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</si>
  <si>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</si>
  <si>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</si>
  <si>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</si>
  <si>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</si>
  <si>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</si>
  <si>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</si>
  <si>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</si>
  <si>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</si>
  <si>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</si>
  <si>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</si>
  <si>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</si>
  <si>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</si>
  <si>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</si>
  <si>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</si>
  <si>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</si>
  <si>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</si>
  <si>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</si>
  <si>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</si>
  <si>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</si>
  <si>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</si>
  <si>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</si>
  <si>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</si>
  <si>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</si>
  <si>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</si>
  <si>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</si>
  <si>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</si>
  <si>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</si>
  <si>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</si>
  <si>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</si>
  <si>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</si>
  <si>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</si>
  <si>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</si>
  <si>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</si>
  <si>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</si>
  <si>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</si>
  <si>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</si>
  <si>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</si>
  <si>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</si>
  <si>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</si>
  <si>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</si>
  <si>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</si>
  <si>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</si>
  <si>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</si>
  <si>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</si>
  <si>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</si>
  <si>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</si>
  <si>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</si>
  <si>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</si>
  <si>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</si>
  <si>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</si>
  <si>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</si>
  <si>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</si>
  <si>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</si>
  <si>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</si>
  <si>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</si>
  <si>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</si>
  <si>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</si>
  <si>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</si>
  <si>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</si>
  <si>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</si>
  <si>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</si>
  <si>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</si>
  <si>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</si>
  <si>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</si>
  <si>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</si>
  <si>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</si>
  <si>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</si>
  <si>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</si>
  <si>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大分県竹田市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</si>
  <si>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</si>
  <si>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</si>
  <si>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</si>
  <si>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</si>
  <si>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</si>
  <si>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</si>
  <si>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</si>
  <si>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</si>
  <si>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</si>
  <si>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</si>
  <si>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</si>
  <si>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</si>
  <si>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</si>
  <si>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</si>
  <si>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</si>
  <si>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</si>
  <si>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</si>
  <si>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</si>
  <si>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</si>
  <si>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</si>
  <si>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市立こども診療所特別会計</t>
    <phoneticPr fontId="5"/>
  </si>
  <si>
    <t>長湯温泉療養文化館特別会計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</si>
  <si>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</si>
  <si>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</si>
  <si>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</si>
  <si>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</si>
  <si>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</si>
  <si>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</si>
  <si>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</si>
  <si>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</si>
  <si>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</si>
  <si>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</si>
  <si>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</si>
  <si>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</si>
  <si>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</si>
  <si>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</si>
  <si>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</si>
  <si>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</si>
  <si>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</si>
  <si>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</si>
  <si>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簡易水道事業特別会計</t>
    <phoneticPr fontId="5"/>
  </si>
  <si>
    <t>農業集落排水事業特別会計</t>
    <phoneticPr fontId="5"/>
  </si>
  <si>
    <t>浄化槽整備推進事業特別会計</t>
    <phoneticPr fontId="5"/>
  </si>
  <si>
    <t>国民宿舎久住高原荘事業特別会計</t>
    <phoneticPr fontId="5"/>
  </si>
  <si>
    <t>国民宿舎直入荘事業特別会計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</si>
  <si>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</si>
  <si>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</si>
  <si>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</si>
  <si>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</si>
  <si>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</si>
  <si>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</si>
  <si>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</si>
  <si>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</si>
  <si>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</si>
  <si>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</si>
  <si>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</si>
  <si>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</si>
  <si>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</si>
  <si>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</si>
  <si>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</si>
  <si>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</si>
  <si>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</si>
  <si>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</si>
  <si>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</si>
  <si>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</si>
  <si>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</si>
  <si>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</si>
  <si>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</si>
  <si>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</si>
  <si>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</si>
  <si>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</si>
  <si>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</si>
  <si>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</si>
  <si>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</si>
  <si>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</si>
  <si>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</si>
  <si>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</si>
  <si>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</si>
  <si>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</si>
  <si>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</si>
  <si>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</si>
  <si>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</si>
  <si>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</si>
  <si>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</si>
  <si>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</si>
  <si>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</si>
  <si>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</si>
  <si>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</si>
  <si>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</si>
  <si>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</si>
  <si>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</si>
  <si>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</si>
  <si>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</si>
  <si>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</si>
  <si>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</si>
  <si>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</si>
  <si>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</si>
  <si>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</si>
  <si>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</si>
  <si>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</si>
  <si>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</si>
  <si>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</si>
  <si>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</si>
  <si>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</si>
  <si>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</si>
  <si>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</si>
  <si>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</si>
  <si>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</si>
  <si>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</si>
  <si>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</si>
  <si>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</si>
  <si>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</si>
  <si>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</si>
  <si>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</si>
  <si>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</si>
  <si>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</si>
  <si>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</si>
  <si>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</si>
  <si>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</si>
  <si>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</si>
  <si>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</si>
  <si>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</si>
  <si>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</si>
  <si>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</si>
  <si>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</si>
  <si>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</si>
  <si>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</si>
  <si>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</si>
  <si>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</si>
  <si>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</si>
  <si>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</si>
  <si>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</si>
  <si>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</si>
  <si>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</si>
  <si>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</si>
  <si>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</si>
  <si>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</si>
  <si>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</si>
  <si>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</si>
  <si>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</si>
  <si>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</si>
  <si>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</si>
  <si>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</si>
  <si>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</si>
  <si>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</si>
  <si>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</si>
  <si>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</si>
  <si>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</si>
  <si>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</si>
  <si>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</si>
  <si>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</si>
  <si>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</si>
  <si>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</si>
  <si>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</si>
  <si>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</si>
  <si>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</si>
  <si>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</si>
  <si>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</si>
  <si>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</si>
  <si>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</si>
  <si>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</si>
  <si>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</si>
  <si>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</si>
  <si>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</si>
  <si>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</si>
  <si>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</si>
  <si>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</si>
  <si>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</si>
  <si>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</si>
  <si>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</si>
  <si>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</si>
  <si>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</si>
  <si>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</si>
  <si>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</si>
  <si>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</si>
  <si>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</si>
  <si>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</si>
  <si>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</si>
  <si>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</si>
  <si>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</si>
  <si>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</si>
  <si>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</si>
  <si>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</si>
  <si>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</si>
  <si>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</si>
  <si>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</si>
  <si>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</si>
  <si>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</si>
  <si>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</si>
  <si>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</si>
  <si>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</si>
  <si>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</si>
  <si>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介護保険特別会計</t>
  </si>
  <si>
    <t>国民健康保険特別会計</t>
  </si>
  <si>
    <t>市立こども診療所特別会計</t>
  </si>
  <si>
    <t>長湯温泉療養文化館特別会計</t>
  </si>
  <si>
    <t>後期高齢者医療特別会計</t>
  </si>
  <si>
    <t>簡易水道事業特別会計</t>
  </si>
  <si>
    <t>その他会計（赤字）</t>
  </si>
  <si>
    <t>その他会計（黒字）</t>
  </si>
  <si>
    <t>基金から735百万円繰入</t>
    <rPh sb="0" eb="2">
      <t>キキン</t>
    </rPh>
    <rPh sb="7" eb="10">
      <t>ヒャクマンエン</t>
    </rPh>
    <rPh sb="10" eb="12">
      <t>クリイレ</t>
    </rPh>
    <phoneticPr fontId="2"/>
  </si>
  <si>
    <t>法適用企業</t>
  </si>
  <si>
    <t>法非適用企業、基金から1百万円繰入</t>
  </si>
  <si>
    <t>法非適用企業</t>
  </si>
  <si>
    <t>法非適用企業、基金から6百万円繰入</t>
  </si>
  <si>
    <t>大分県消防等補償組合</t>
    <rPh sb="0" eb="3">
      <t>オオイタケン</t>
    </rPh>
    <rPh sb="3" eb="6">
      <t>ショウボウトウ</t>
    </rPh>
    <rPh sb="6" eb="8">
      <t>ホショウ</t>
    </rPh>
    <rPh sb="8" eb="10">
      <t>クミアイ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</si>
  <si>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1">
      <t>カイ</t>
    </rPh>
    <rPh sb="21" eb="22">
      <t>ケイ</t>
    </rPh>
    <phoneticPr fontId="5"/>
  </si>
  <si>
    <t>大分県市町村管理組合</t>
    <rPh sb="0" eb="3">
      <t>オオイタケン</t>
    </rPh>
    <rPh sb="3" eb="6">
      <t>シチョウソン</t>
    </rPh>
    <rPh sb="6" eb="8">
      <t>カンリ</t>
    </rPh>
    <rPh sb="8" eb="10">
      <t>クミアイ</t>
    </rPh>
    <phoneticPr fontId="5"/>
  </si>
  <si>
    <t>大分県後期高齢者広域連合（普通会計）</t>
    <rPh sb="0" eb="3">
      <t>オオイタケン</t>
    </rPh>
    <rPh sb="3" eb="5">
      <t>コウキ</t>
    </rPh>
    <rPh sb="5" eb="8">
      <t>コウレイシャ</t>
    </rPh>
    <rPh sb="8" eb="10">
      <t>コウイキ</t>
    </rPh>
    <rPh sb="10" eb="12">
      <t>レンゴウ</t>
    </rPh>
    <rPh sb="13" eb="15">
      <t>フツウ</t>
    </rPh>
    <rPh sb="15" eb="17">
      <t>カイケイ</t>
    </rPh>
    <phoneticPr fontId="5"/>
  </si>
  <si>
    <t>大分県後期高齢者広域連合（後期高齢者医療事業会計）</t>
    <rPh sb="0" eb="3">
      <t>オオイタケン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</si>
  <si>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竹田市土地開発公社</t>
    <rPh sb="0" eb="2">
      <t>タケタ</t>
    </rPh>
    <rPh sb="2" eb="3">
      <t>シ</t>
    </rPh>
    <rPh sb="3" eb="5">
      <t>トチ</t>
    </rPh>
    <rPh sb="5" eb="7">
      <t>カイハツ</t>
    </rPh>
    <rPh sb="7" eb="9">
      <t>コウシャ</t>
    </rPh>
    <phoneticPr fontId="5"/>
  </si>
  <si>
    <t>荻町まちおこし（有）</t>
    <rPh sb="0" eb="2">
      <t>オギマチ</t>
    </rPh>
    <rPh sb="8" eb="9">
      <t>ユウ</t>
    </rPh>
    <phoneticPr fontId="5"/>
  </si>
  <si>
    <t>（一財）久住やすらぎ観光公社</t>
    <rPh sb="1" eb="2">
      <t>イチ</t>
    </rPh>
    <rPh sb="2" eb="3">
      <t>ザイ</t>
    </rPh>
    <rPh sb="4" eb="6">
      <t>クジュウ</t>
    </rPh>
    <rPh sb="10" eb="12">
      <t>カンコウ</t>
    </rPh>
    <rPh sb="12" eb="14">
      <t>コウシャ</t>
    </rPh>
    <phoneticPr fontId="5"/>
  </si>
  <si>
    <t>（一社）農村商社わかば</t>
    <rPh sb="1" eb="2">
      <t>イチ</t>
    </rPh>
    <rPh sb="2" eb="3">
      <t>シャ</t>
    </rPh>
    <rPh sb="4" eb="6">
      <t>ノウソン</t>
    </rPh>
    <rPh sb="6" eb="8">
      <t>ショウシャ</t>
    </rPh>
    <phoneticPr fontId="5"/>
  </si>
  <si>
    <t>まちづくりたけた（株）</t>
    <rPh sb="9" eb="10">
      <t>カブ</t>
    </rPh>
    <phoneticPr fontId="2"/>
  </si>
  <si>
    <t>（公社）大分県農業農村振興公社</t>
    <rPh sb="1" eb="3">
      <t>コウシャ</t>
    </rPh>
    <rPh sb="2" eb="3">
      <t>シャ</t>
    </rPh>
    <rPh sb="4" eb="7">
      <t>オオイタケン</t>
    </rPh>
    <rPh sb="7" eb="9">
      <t>ノウギョウ</t>
    </rPh>
    <rPh sb="9" eb="11">
      <t>ノウソン</t>
    </rPh>
    <rPh sb="11" eb="13">
      <t>シンコウ</t>
    </rPh>
    <rPh sb="13" eb="15">
      <t>コウシャ</t>
    </rPh>
    <phoneticPr fontId="5"/>
  </si>
  <si>
    <t>▲0</t>
  </si>
  <si>
    <t>県所管第三セクター</t>
  </si>
  <si>
    <t>基金から5百万円繰入</t>
    <rPh sb="0" eb="2">
      <t>キキン</t>
    </rPh>
    <rPh sb="5" eb="6">
      <t>ヒャク</t>
    </rPh>
    <rPh sb="6" eb="8">
      <t>マンエン</t>
    </rPh>
    <rPh sb="8" eb="10">
      <t>クリイレ</t>
    </rPh>
    <phoneticPr fontId="2"/>
  </si>
  <si>
    <t>基金から8百万円繰入</t>
    <rPh sb="0" eb="2">
      <t>キキン</t>
    </rPh>
    <rPh sb="5" eb="6">
      <t>ヒャク</t>
    </rPh>
    <rPh sb="6" eb="8">
      <t>マンエン</t>
    </rPh>
    <rPh sb="8" eb="10">
      <t>クリイレ</t>
    </rPh>
    <phoneticPr fontId="2"/>
  </si>
  <si>
    <t>基金から18百万円繰入</t>
    <rPh sb="0" eb="2">
      <t>キキン</t>
    </rPh>
    <rPh sb="6" eb="7">
      <t>ヒャク</t>
    </rPh>
    <rPh sb="7" eb="9">
      <t>マンエン</t>
    </rPh>
    <rPh sb="9" eb="11">
      <t>クリイレ</t>
    </rPh>
    <phoneticPr fontId="2"/>
  </si>
  <si>
    <t>基金から210百万円繰入</t>
    <rPh sb="0" eb="2">
      <t>キキン</t>
    </rPh>
    <rPh sb="7" eb="8">
      <t>ヒャク</t>
    </rPh>
    <rPh sb="8" eb="10">
      <t>マンエン</t>
    </rPh>
    <rPh sb="10" eb="12">
      <t>クリイレ</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</si>
  <si>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</si>
  <si>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</si>
  <si>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</si>
  <si>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</si>
  <si>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</si>
  <si>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</si>
  <si>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</si>
  <si>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</si>
  <si>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</si>
  <si>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</si>
  <si>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</si>
  <si>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</si>
  <si>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将来負担率及び実質公債費比率ともに類似団体よりも低い水準であり、ここ数年の指標は改善傾向にある。これは、地方債の繰上償還の実施や充当可能基金の増加によるものである。
しかしながら、平成２８年度以降は大規模な公共施設の整備が予定されており、地方債の発行額増加が見込まれ、数年後には再び指標が悪化する可能性がある。今後は、不要不急な事業は控え、市民ニーズ・行政需要実態に即した事業を厳選したうえで、地方債の発行額の抑制に努めていく必要がある。
</t>
    <rPh sb="0" eb="2">
      <t>ショウライ</t>
    </rPh>
    <rPh sb="2" eb="4">
      <t>フタン</t>
    </rPh>
    <rPh sb="4" eb="5">
      <t>リツ</t>
    </rPh>
    <rPh sb="5" eb="6">
      <t>オヨ</t>
    </rPh>
    <rPh sb="7" eb="9">
      <t>ジッシツ</t>
    </rPh>
    <rPh sb="9" eb="12">
      <t>コウサイヒ</t>
    </rPh>
    <rPh sb="12" eb="14">
      <t>ヒリツ</t>
    </rPh>
    <rPh sb="17" eb="19">
      <t>ルイジ</t>
    </rPh>
    <rPh sb="19" eb="21">
      <t>ダンタイ</t>
    </rPh>
    <rPh sb="24" eb="25">
      <t>ヒク</t>
    </rPh>
    <rPh sb="26" eb="28">
      <t>スイジュン</t>
    </rPh>
    <rPh sb="34" eb="36">
      <t>スウネン</t>
    </rPh>
    <rPh sb="37" eb="39">
      <t>シヒョウ</t>
    </rPh>
    <rPh sb="40" eb="42">
      <t>カイゼン</t>
    </rPh>
    <rPh sb="42" eb="44">
      <t>ケイコウ</t>
    </rPh>
    <rPh sb="52" eb="55">
      <t>チホウサイ</t>
    </rPh>
    <rPh sb="56" eb="58">
      <t>クリアゲ</t>
    </rPh>
    <rPh sb="58" eb="60">
      <t>ショウカン</t>
    </rPh>
    <rPh sb="61" eb="63">
      <t>ジッシ</t>
    </rPh>
    <rPh sb="64" eb="66">
      <t>ジュウトウ</t>
    </rPh>
    <rPh sb="66" eb="68">
      <t>カノウ</t>
    </rPh>
    <rPh sb="68" eb="70">
      <t>キキン</t>
    </rPh>
    <rPh sb="71" eb="73">
      <t>ゾウカ</t>
    </rPh>
    <rPh sb="90" eb="92">
      <t>ヘイセイ</t>
    </rPh>
    <rPh sb="94" eb="96">
      <t>ネンド</t>
    </rPh>
    <rPh sb="96" eb="98">
      <t>イコウ</t>
    </rPh>
    <rPh sb="99" eb="102">
      <t>ダイキボ</t>
    </rPh>
    <rPh sb="103" eb="105">
      <t>コウキョウ</t>
    </rPh>
    <rPh sb="105" eb="107">
      <t>シセツ</t>
    </rPh>
    <rPh sb="108" eb="110">
      <t>セイビ</t>
    </rPh>
    <rPh sb="111" eb="113">
      <t>ヨテイ</t>
    </rPh>
    <rPh sb="119" eb="122">
      <t>チホウサイ</t>
    </rPh>
    <rPh sb="123" eb="125">
      <t>ハッコウ</t>
    </rPh>
    <rPh sb="125" eb="126">
      <t>ガク</t>
    </rPh>
    <rPh sb="126" eb="128">
      <t>ゾウカ</t>
    </rPh>
    <rPh sb="129" eb="131">
      <t>ミコ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</si>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</sst>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extLst xmlns:c16r2="http://schemas.microsoft.com/office/drawing/2015/06/chart">
            <c:ext xmlns:c16="http://schemas.microsoft.com/office/drawing/2014/chart" uri="{C3380CC4-5D6E-409C-BE32-E72D297353CC}">
              <c16:uniqueId val="{00000000-5ECC-4000-8395-4EB2F04E4A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97122</c:v>
                </c:pt>
                <c:pt idx="1">
                  <c:v>65476</c:v>
                </c:pt>
                <c:pt idx="2">
                  <c:v>107539</c:v>
                </c:pt>
                <c:pt idx="3">
                  <c:v>115500</c:v>
                </c:pt>
                <c:pt idx="4">
                  <c:v>102012</c:v>
                </c:pt>
              </c:numCache>
            </c:numRef>
          </c:val>
          <c:smooth val="0"/>
          <c:extLst xmlns:c16r2="http://schemas.microsoft.com/office/drawing/2015/06/chart">
            <c:ext xmlns:c16="http://schemas.microsoft.com/office/drawing/2014/chart" uri="{C3380CC4-5D6E-409C-BE32-E72D297353CC}">
              <c16:uniqueId val="{00000001-5ECC-4000-8395-4EB2F04E4AFF}"/>
            </c:ext>
          </c:extLst>
        </c:ser>
        <c:dLbls>
          <c:showLegendKey val="0"/>
          <c:showVal val="0"/>
          <c:showCatName val="0"/>
          <c:showSerName val="0"/>
          <c:showPercent val="0"/>
          <c:showBubbleSize val="0"/>
        </c:dLbls>
        <c:marker val="1"/>
        <c:smooth val="0"/>
        <c:axId val="81637376"/>
        <c:axId val="81639296"/>
      </c:lineChart>
      <c:catAx>
        <c:axId val="81637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39296"/>
        <c:crosses val="autoZero"/>
        <c:auto val="1"/>
        <c:lblAlgn val="ctr"/>
        <c:lblOffset val="100"/>
        <c:tickLblSkip val="1"/>
        <c:tickMarkSkip val="1"/>
        <c:noMultiLvlLbl val="0"/>
      </c:catAx>
      <c:valAx>
        <c:axId val="816392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37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7.87</c:v>
                </c:pt>
                <c:pt idx="1">
                  <c:v>7.23</c:v>
                </c:pt>
                <c:pt idx="2">
                  <c:v>7.9</c:v>
                </c:pt>
                <c:pt idx="3">
                  <c:v>8.0500000000000007</c:v>
                </c:pt>
                <c:pt idx="4">
                  <c:v>7.77</c:v>
                </c:pt>
              </c:numCache>
            </c:numRef>
          </c:val>
          <c:extLst xmlns:c16r2="http://schemas.microsoft.com/office/drawing/2015/06/chart">
            <c:ext xmlns:c16="http://schemas.microsoft.com/office/drawing/2014/chart" uri="{C3380CC4-5D6E-409C-BE32-E72D297353CC}">
              <c16:uniqueId val="{00000000-2A72-4EDB-AA54-012A9B5AA0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32.090000000000003</c:v>
                </c:pt>
                <c:pt idx="1">
                  <c:v>30.75</c:v>
                </c:pt>
                <c:pt idx="2">
                  <c:v>32.75</c:v>
                </c:pt>
                <c:pt idx="3">
                  <c:v>34.159999999999997</c:v>
                </c:pt>
                <c:pt idx="4">
                  <c:v>36.42</c:v>
                </c:pt>
              </c:numCache>
            </c:numRef>
          </c:val>
          <c:extLst xmlns:c16r2="http://schemas.microsoft.com/office/drawing/2015/06/chart">
            <c:ext xmlns:c16="http://schemas.microsoft.com/office/drawing/2014/chart" uri="{C3380CC4-5D6E-409C-BE32-E72D297353CC}">
              <c16:uniqueId val="{00000001-2A72-4EDB-AA54-012A9B5AA0CD}"/>
            </c:ext>
          </c:extLst>
        </c:ser>
        <c:dLbls>
          <c:showLegendKey val="0"/>
          <c:showVal val="0"/>
          <c:showCatName val="0"/>
          <c:showSerName val="0"/>
          <c:showPercent val="0"/>
          <c:showBubbleSize val="0"/>
        </c:dLbls>
        <c:gapWidth val="250"/>
        <c:overlap val="100"/>
        <c:axId val="71973888"/>
        <c:axId val="71976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5.37</c:v>
                </c:pt>
                <c:pt idx="1">
                  <c:v>0.82</c:v>
                </c:pt>
                <c:pt idx="2">
                  <c:v>4.22</c:v>
                </c:pt>
                <c:pt idx="3">
                  <c:v>1.36</c:v>
                </c:pt>
                <c:pt idx="4">
                  <c:v>2.48</c:v>
                </c:pt>
              </c:numCache>
            </c:numRef>
          </c:val>
          <c:smooth val="0"/>
          <c:extLst xmlns:c16r2="http://schemas.microsoft.com/office/drawing/2015/06/chart">
            <c:ext xmlns:c16="http://schemas.microsoft.com/office/drawing/2014/chart" uri="{C3380CC4-5D6E-409C-BE32-E72D297353CC}">
              <c16:uniqueId val="{00000002-2A72-4EDB-AA54-012A9B5AA0CD}"/>
            </c:ext>
          </c:extLst>
        </c:ser>
        <c:dLbls>
          <c:showLegendKey val="0"/>
          <c:showVal val="0"/>
          <c:showCatName val="0"/>
          <c:showSerName val="0"/>
          <c:showPercent val="0"/>
          <c:showBubbleSize val="0"/>
        </c:dLbls>
        <c:marker val="1"/>
        <c:smooth val="0"/>
        <c:axId val="71973888"/>
        <c:axId val="71976064"/>
      </c:lineChart>
      <c:catAx>
        <c:axId val="7197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976064"/>
        <c:crosses val="autoZero"/>
        <c:auto val="1"/>
        <c:lblAlgn val="ctr"/>
        <c:lblOffset val="100"/>
        <c:tickLblSkip val="1"/>
        <c:tickMarkSkip val="1"/>
        <c:noMultiLvlLbl val="0"/>
      </c:catAx>
      <c:valAx>
        <c:axId val="7197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97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c:v>
                </c:pt>
                <c:pt idx="4">
                  <c:v>#N/A</c:v>
                </c:pt>
                <c:pt idx="5">
                  <c:v>0.05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124-4F23-A915-B64F4CF42C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124-4F23-A915-B64F4CF42C1D}"/>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124-4F23-A915-B64F4CF42C1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124-4F23-A915-B64F4CF42C1D}"/>
            </c:ext>
          </c:extLst>
        </c:ser>
        <c:ser>
          <c:idx val="4"/>
          <c:order val="4"/>
          <c:tx>
            <c:strRef>
              <c:f>データシート!$A$31</c:f>
              <c:strCache>
                <c:ptCount val="1"/>
                <c:pt idx="0">
                  <c:v>長湯温泉療養文化館特別会計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0.04</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8124-4F23-A915-B64F4CF42C1D}"/>
            </c:ext>
          </c:extLst>
        </c:ser>
        <c:ser>
          <c:idx val="5"/>
          <c:order val="5"/>
          <c:tx>
            <c:strRef>
              <c:f>データシート!$A$32</c:f>
              <c:strCache>
                <c:ptCount val="1"/>
                <c:pt idx="0">
                  <c:v>市立こども診療所特別会計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0.23</c:v>
                </c:pt>
                <c:pt idx="2">
                  <c:v>#N/A</c:v>
                </c:pt>
                <c:pt idx="3">
                  <c:v>0.17</c:v>
                </c:pt>
                <c:pt idx="4">
                  <c:v>#N/A</c:v>
                </c:pt>
                <c:pt idx="5">
                  <c:v>0.18</c:v>
                </c:pt>
                <c:pt idx="6">
                  <c:v>#N/A</c:v>
                </c:pt>
                <c:pt idx="7">
                  <c:v>0.14000000000000001</c:v>
                </c:pt>
                <c:pt idx="8">
                  <c:v>#N/A</c:v>
                </c:pt>
                <c:pt idx="9">
                  <c:v>0.1</c:v>
                </c:pt>
              </c:numCache>
            </c:numRef>
          </c:val>
          <c:extLst xmlns:c16r2="http://schemas.microsoft.com/office/drawing/2015/06/chart">
            <c:ext xmlns:c16="http://schemas.microsoft.com/office/drawing/2014/chart" uri="{C3380CC4-5D6E-409C-BE32-E72D297353CC}">
              <c16:uniqueId val="{00000005-8124-4F23-A915-B64F4CF42C1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1.41</c:v>
                </c:pt>
                <c:pt idx="4">
                  <c:v>#N/A</c:v>
                </c:pt>
                <c:pt idx="5">
                  <c:v>0.32</c:v>
                </c:pt>
                <c:pt idx="6">
                  <c:v>#N/A</c:v>
                </c:pt>
                <c:pt idx="7">
                  <c:v>0.02</c:v>
                </c:pt>
                <c:pt idx="8">
                  <c:v>#N/A</c:v>
                </c:pt>
                <c:pt idx="9">
                  <c:v>0.12</c:v>
                </c:pt>
              </c:numCache>
            </c:numRef>
          </c:val>
          <c:extLst xmlns:c16r2="http://schemas.microsoft.com/office/drawing/2015/06/chart">
            <c:ext xmlns:c16="http://schemas.microsoft.com/office/drawing/2014/chart" uri="{C3380CC4-5D6E-409C-BE32-E72D297353CC}">
              <c16:uniqueId val="{00000006-8124-4F23-A915-B64F4CF42C1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7.0000000000000007E-2</c:v>
                </c:pt>
                <c:pt idx="2">
                  <c:v>#N/A</c:v>
                </c:pt>
                <c:pt idx="3">
                  <c:v>0.82</c:v>
                </c:pt>
                <c:pt idx="4">
                  <c:v>#N/A</c:v>
                </c:pt>
                <c:pt idx="5">
                  <c:v>0.63</c:v>
                </c:pt>
                <c:pt idx="6">
                  <c:v>#N/A</c:v>
                </c:pt>
                <c:pt idx="7">
                  <c:v>1.49</c:v>
                </c:pt>
                <c:pt idx="8">
                  <c:v>#N/A</c:v>
                </c:pt>
                <c:pt idx="9">
                  <c:v>1.06</c:v>
                </c:pt>
              </c:numCache>
            </c:numRef>
          </c:val>
          <c:extLst xmlns:c16r2="http://schemas.microsoft.com/office/drawing/2015/06/chart">
            <c:ext xmlns:c16="http://schemas.microsoft.com/office/drawing/2014/chart" uri="{C3380CC4-5D6E-409C-BE32-E72D297353CC}">
              <c16:uniqueId val="{00000007-8124-4F23-A915-B64F4CF42C1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2.34</c:v>
                </c:pt>
                <c:pt idx="2">
                  <c:v>#N/A</c:v>
                </c:pt>
                <c:pt idx="3">
                  <c:v>2.42</c:v>
                </c:pt>
                <c:pt idx="4">
                  <c:v>#N/A</c:v>
                </c:pt>
                <c:pt idx="5">
                  <c:v>2.5</c:v>
                </c:pt>
                <c:pt idx="6">
                  <c:v>#N/A</c:v>
                </c:pt>
                <c:pt idx="7">
                  <c:v>2.46</c:v>
                </c:pt>
                <c:pt idx="8">
                  <c:v>#N/A</c:v>
                </c:pt>
                <c:pt idx="9">
                  <c:v>2.34</c:v>
                </c:pt>
              </c:numCache>
            </c:numRef>
          </c:val>
          <c:extLst xmlns:c16r2="http://schemas.microsoft.com/office/drawing/2015/06/chart">
            <c:ext xmlns:c16="http://schemas.microsoft.com/office/drawing/2014/chart" uri="{C3380CC4-5D6E-409C-BE32-E72D297353CC}">
              <c16:uniqueId val="{00000008-8124-4F23-A915-B64F4CF42C1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7.58</c:v>
                </c:pt>
                <c:pt idx="2">
                  <c:v>#N/A</c:v>
                </c:pt>
                <c:pt idx="3">
                  <c:v>7.01</c:v>
                </c:pt>
                <c:pt idx="4">
                  <c:v>#N/A</c:v>
                </c:pt>
                <c:pt idx="5">
                  <c:v>7.67</c:v>
                </c:pt>
                <c:pt idx="6">
                  <c:v>#N/A</c:v>
                </c:pt>
                <c:pt idx="7">
                  <c:v>7.87</c:v>
                </c:pt>
                <c:pt idx="8">
                  <c:v>#N/A</c:v>
                </c:pt>
                <c:pt idx="9">
                  <c:v>7.62</c:v>
                </c:pt>
              </c:numCache>
            </c:numRef>
          </c:val>
          <c:extLst xmlns:c16r2="http://schemas.microsoft.com/office/drawing/2015/06/chart">
            <c:ext xmlns:c16="http://schemas.microsoft.com/office/drawing/2014/chart" uri="{C3380CC4-5D6E-409C-BE32-E72D297353CC}">
              <c16:uniqueId val="{00000009-8124-4F23-A915-B64F4CF42C1D}"/>
            </c:ext>
          </c:extLst>
        </c:ser>
        <c:dLbls>
          <c:showLegendKey val="0"/>
          <c:showVal val="0"/>
          <c:showCatName val="0"/>
          <c:showSerName val="0"/>
          <c:showPercent val="0"/>
          <c:showBubbleSize val="0"/>
        </c:dLbls>
        <c:gapWidth val="150"/>
        <c:overlap val="100"/>
        <c:axId val="112583424"/>
        <c:axId val="112584960"/>
      </c:barChart>
      <c:catAx>
        <c:axId val="11258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84960"/>
        <c:crosses val="autoZero"/>
        <c:auto val="1"/>
        <c:lblAlgn val="ctr"/>
        <c:lblOffset val="100"/>
        <c:tickLblSkip val="1"/>
        <c:tickMarkSkip val="1"/>
        <c:noMultiLvlLbl val="0"/>
      </c:catAx>
      <c:valAx>
        <c:axId val="11258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83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2073</c:v>
                </c:pt>
                <c:pt idx="5">
                  <c:v>2037</c:v>
                </c:pt>
                <c:pt idx="8">
                  <c:v>1983</c:v>
                </c:pt>
                <c:pt idx="11">
                  <c:v>1981</c:v>
                </c:pt>
                <c:pt idx="14">
                  <c:v>1893</c:v>
                </c:pt>
              </c:numCache>
            </c:numRef>
          </c:val>
          <c:extLst xmlns:c16r2="http://schemas.microsoft.com/office/drawing/2015/06/chart">
            <c:ext xmlns:c16="http://schemas.microsoft.com/office/drawing/2014/chart" uri="{C3380CC4-5D6E-409C-BE32-E72D297353CC}">
              <c16:uniqueId val="{00000000-67EA-4C5D-A4F0-C88B1A0731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7EA-4C5D-A4F0-C88B1A0731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37</c:v>
                </c:pt>
                <c:pt idx="3">
                  <c:v>35</c:v>
                </c:pt>
                <c:pt idx="6">
                  <c:v>35</c:v>
                </c:pt>
                <c:pt idx="9">
                  <c:v>36</c:v>
                </c:pt>
                <c:pt idx="12">
                  <c:v>35</c:v>
                </c:pt>
              </c:numCache>
            </c:numRef>
          </c:val>
          <c:extLst xmlns:c16r2="http://schemas.microsoft.com/office/drawing/2015/06/chart">
            <c:ext xmlns:c16="http://schemas.microsoft.com/office/drawing/2014/chart" uri="{C3380CC4-5D6E-409C-BE32-E72D297353CC}">
              <c16:uniqueId val="{00000002-67EA-4C5D-A4F0-C88B1A0731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7EA-4C5D-A4F0-C88B1A0731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140</c:v>
                </c:pt>
                <c:pt idx="3">
                  <c:v>177</c:v>
                </c:pt>
                <c:pt idx="6">
                  <c:v>164</c:v>
                </c:pt>
                <c:pt idx="9">
                  <c:v>189</c:v>
                </c:pt>
                <c:pt idx="12">
                  <c:v>172</c:v>
                </c:pt>
              </c:numCache>
            </c:numRef>
          </c:val>
          <c:extLst xmlns:c16r2="http://schemas.microsoft.com/office/drawing/2015/06/chart">
            <c:ext xmlns:c16="http://schemas.microsoft.com/office/drawing/2014/chart" uri="{C3380CC4-5D6E-409C-BE32-E72D297353CC}">
              <c16:uniqueId val="{00000004-67EA-4C5D-A4F0-C88B1A0731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7EA-4C5D-A4F0-C88B1A0731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7EA-4C5D-A4F0-C88B1A0731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2604</c:v>
                </c:pt>
                <c:pt idx="3">
                  <c:v>2394</c:v>
                </c:pt>
                <c:pt idx="6">
                  <c:v>2271</c:v>
                </c:pt>
                <c:pt idx="9">
                  <c:v>2160</c:v>
                </c:pt>
                <c:pt idx="12">
                  <c:v>2055</c:v>
                </c:pt>
              </c:numCache>
            </c:numRef>
          </c:val>
          <c:extLst xmlns:c16r2="http://schemas.microsoft.com/office/drawing/2015/06/chart">
            <c:ext xmlns:c16="http://schemas.microsoft.com/office/drawing/2014/chart" uri="{C3380CC4-5D6E-409C-BE32-E72D297353CC}">
              <c16:uniqueId val="{00000007-67EA-4C5D-A4F0-C88B1A07319D}"/>
            </c:ext>
          </c:extLst>
        </c:ser>
        <c:dLbls>
          <c:showLegendKey val="0"/>
          <c:showVal val="0"/>
          <c:showCatName val="0"/>
          <c:showSerName val="0"/>
          <c:showPercent val="0"/>
          <c:showBubbleSize val="0"/>
        </c:dLbls>
        <c:gapWidth val="100"/>
        <c:overlap val="100"/>
        <c:axId val="112652288"/>
        <c:axId val="11265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708</c:v>
                </c:pt>
                <c:pt idx="2">
                  <c:v>#N/A</c:v>
                </c:pt>
                <c:pt idx="3">
                  <c:v>#N/A</c:v>
                </c:pt>
                <c:pt idx="4">
                  <c:v>569</c:v>
                </c:pt>
                <c:pt idx="5">
                  <c:v>#N/A</c:v>
                </c:pt>
                <c:pt idx="6">
                  <c:v>#N/A</c:v>
                </c:pt>
                <c:pt idx="7">
                  <c:v>487</c:v>
                </c:pt>
                <c:pt idx="8">
                  <c:v>#N/A</c:v>
                </c:pt>
                <c:pt idx="9">
                  <c:v>#N/A</c:v>
                </c:pt>
                <c:pt idx="10">
                  <c:v>404</c:v>
                </c:pt>
                <c:pt idx="11">
                  <c:v>#N/A</c:v>
                </c:pt>
                <c:pt idx="12">
                  <c:v>#N/A</c:v>
                </c:pt>
                <c:pt idx="13">
                  <c:v>369</c:v>
                </c:pt>
                <c:pt idx="14">
                  <c:v>#N/A</c:v>
                </c:pt>
              </c:numCache>
            </c:numRef>
          </c:val>
          <c:smooth val="0"/>
          <c:extLst xmlns:c16r2="http://schemas.microsoft.com/office/drawing/2015/06/chart">
            <c:ext xmlns:c16="http://schemas.microsoft.com/office/drawing/2014/chart" uri="{C3380CC4-5D6E-409C-BE32-E72D297353CC}">
              <c16:uniqueId val="{00000008-67EA-4C5D-A4F0-C88B1A07319D}"/>
            </c:ext>
          </c:extLst>
        </c:ser>
        <c:dLbls>
          <c:showLegendKey val="0"/>
          <c:showVal val="0"/>
          <c:showCatName val="0"/>
          <c:showSerName val="0"/>
          <c:showPercent val="0"/>
          <c:showBubbleSize val="0"/>
        </c:dLbls>
        <c:marker val="1"/>
        <c:smooth val="0"/>
        <c:axId val="112652288"/>
        <c:axId val="112654208"/>
      </c:lineChart>
      <c:catAx>
        <c:axId val="11265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654208"/>
        <c:crosses val="autoZero"/>
        <c:auto val="1"/>
        <c:lblAlgn val="ctr"/>
        <c:lblOffset val="100"/>
        <c:tickLblSkip val="1"/>
        <c:tickMarkSkip val="1"/>
        <c:noMultiLvlLbl val="0"/>
      </c:catAx>
      <c:valAx>
        <c:axId val="11265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5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17159</c:v>
                </c:pt>
                <c:pt idx="5">
                  <c:v>16207</c:v>
                </c:pt>
                <c:pt idx="8">
                  <c:v>15733</c:v>
                </c:pt>
                <c:pt idx="11">
                  <c:v>14922</c:v>
                </c:pt>
                <c:pt idx="14">
                  <c:v>13905</c:v>
                </c:pt>
              </c:numCache>
            </c:numRef>
          </c:val>
          <c:extLst xmlns:c16r2="http://schemas.microsoft.com/office/drawing/2015/06/chart">
            <c:ext xmlns:c16="http://schemas.microsoft.com/office/drawing/2014/chart" uri="{C3380CC4-5D6E-409C-BE32-E72D297353CC}">
              <c16:uniqueId val="{00000000-6A46-452F-B63F-E2A348E6F3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519</c:v>
                </c:pt>
                <c:pt idx="5">
                  <c:v>518</c:v>
                </c:pt>
                <c:pt idx="8">
                  <c:v>448</c:v>
                </c:pt>
                <c:pt idx="11">
                  <c:v>390</c:v>
                </c:pt>
                <c:pt idx="14">
                  <c:v>283</c:v>
                </c:pt>
              </c:numCache>
            </c:numRef>
          </c:val>
          <c:extLst xmlns:c16r2="http://schemas.microsoft.com/office/drawing/2015/06/chart">
            <c:ext xmlns:c16="http://schemas.microsoft.com/office/drawing/2014/chart" uri="{C3380CC4-5D6E-409C-BE32-E72D297353CC}">
              <c16:uniqueId val="{00000001-6A46-452F-B63F-E2A348E6F3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7078</c:v>
                </c:pt>
                <c:pt idx="5">
                  <c:v>6744</c:v>
                </c:pt>
                <c:pt idx="8">
                  <c:v>7603</c:v>
                </c:pt>
                <c:pt idx="11">
                  <c:v>8154</c:v>
                </c:pt>
                <c:pt idx="14">
                  <c:v>8323</c:v>
                </c:pt>
              </c:numCache>
            </c:numRef>
          </c:val>
          <c:extLst xmlns:c16r2="http://schemas.microsoft.com/office/drawing/2015/06/chart">
            <c:ext xmlns:c16="http://schemas.microsoft.com/office/drawing/2014/chart" uri="{C3380CC4-5D6E-409C-BE32-E72D297353CC}">
              <c16:uniqueId val="{00000002-6A46-452F-B63F-E2A348E6F3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A46-452F-B63F-E2A348E6F3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A46-452F-B63F-E2A348E6F3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c:v>
                </c:pt>
                <c:pt idx="3">
                  <c:v>7</c:v>
                </c:pt>
                <c:pt idx="6">
                  <c:v>0</c:v>
                </c:pt>
                <c:pt idx="9">
                  <c:v>0</c:v>
                </c:pt>
                <c:pt idx="12">
                  <c:v>0</c:v>
                </c:pt>
              </c:numCache>
            </c:numRef>
          </c:val>
          <c:extLst xmlns:c16r2="http://schemas.microsoft.com/office/drawing/2015/06/chart">
            <c:ext xmlns:c16="http://schemas.microsoft.com/office/drawing/2014/chart" uri="{C3380CC4-5D6E-409C-BE32-E72D297353CC}">
              <c16:uniqueId val="{00000005-6A46-452F-B63F-E2A348E6F3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4397</c:v>
                </c:pt>
                <c:pt idx="3">
                  <c:v>4194</c:v>
                </c:pt>
                <c:pt idx="6">
                  <c:v>3910</c:v>
                </c:pt>
                <c:pt idx="9">
                  <c:v>3601</c:v>
                </c:pt>
                <c:pt idx="12">
                  <c:v>3199</c:v>
                </c:pt>
              </c:numCache>
            </c:numRef>
          </c:val>
          <c:extLst xmlns:c16r2="http://schemas.microsoft.com/office/drawing/2015/06/chart">
            <c:ext xmlns:c16="http://schemas.microsoft.com/office/drawing/2014/chart" uri="{C3380CC4-5D6E-409C-BE32-E72D297353CC}">
              <c16:uniqueId val="{00000006-6A46-452F-B63F-E2A348E6F3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A46-452F-B63F-E2A348E6F3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1797</c:v>
                </c:pt>
                <c:pt idx="3">
                  <c:v>1722</c:v>
                </c:pt>
                <c:pt idx="6">
                  <c:v>1639</c:v>
                </c:pt>
                <c:pt idx="9">
                  <c:v>1618</c:v>
                </c:pt>
                <c:pt idx="12">
                  <c:v>1388</c:v>
                </c:pt>
              </c:numCache>
            </c:numRef>
          </c:val>
          <c:extLst xmlns:c16r2="http://schemas.microsoft.com/office/drawing/2015/06/chart">
            <c:ext xmlns:c16="http://schemas.microsoft.com/office/drawing/2014/chart" uri="{C3380CC4-5D6E-409C-BE32-E72D297353CC}">
              <c16:uniqueId val="{00000008-6A46-452F-B63F-E2A348E6F3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2525</c:v>
                </c:pt>
                <c:pt idx="3">
                  <c:v>2742</c:v>
                </c:pt>
                <c:pt idx="6">
                  <c:v>2671</c:v>
                </c:pt>
                <c:pt idx="9">
                  <c:v>2640</c:v>
                </c:pt>
                <c:pt idx="12">
                  <c:v>2569</c:v>
                </c:pt>
              </c:numCache>
            </c:numRef>
          </c:val>
          <c:extLst xmlns:c16r2="http://schemas.microsoft.com/office/drawing/2015/06/chart">
            <c:ext xmlns:c16="http://schemas.microsoft.com/office/drawing/2014/chart" uri="{C3380CC4-5D6E-409C-BE32-E72D297353CC}">
              <c16:uniqueId val="{00000009-6A46-452F-B63F-E2A348E6F3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20217</c:v>
                </c:pt>
                <c:pt idx="3">
                  <c:v>18594</c:v>
                </c:pt>
                <c:pt idx="6">
                  <c:v>17752</c:v>
                </c:pt>
                <c:pt idx="9">
                  <c:v>16687</c:v>
                </c:pt>
                <c:pt idx="12">
                  <c:v>15577</c:v>
                </c:pt>
              </c:numCache>
            </c:numRef>
          </c:val>
          <c:extLst xmlns:c16r2="http://schemas.microsoft.com/office/drawing/2015/06/chart">
            <c:ext xmlns:c16="http://schemas.microsoft.com/office/drawing/2014/chart" uri="{C3380CC4-5D6E-409C-BE32-E72D297353CC}">
              <c16:uniqueId val="{0000000A-6A46-452F-B63F-E2A348E6F3B0}"/>
            </c:ext>
          </c:extLst>
        </c:ser>
        <c:dLbls>
          <c:showLegendKey val="0"/>
          <c:showVal val="0"/>
          <c:showCatName val="0"/>
          <c:showSerName val="0"/>
          <c:showPercent val="0"/>
          <c:showBubbleSize val="0"/>
        </c:dLbls>
        <c:gapWidth val="100"/>
        <c:overlap val="100"/>
        <c:axId val="97087872"/>
        <c:axId val="97089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4189</c:v>
                </c:pt>
                <c:pt idx="2">
                  <c:v>#N/A</c:v>
                </c:pt>
                <c:pt idx="3">
                  <c:v>#N/A</c:v>
                </c:pt>
                <c:pt idx="4">
                  <c:v>3788</c:v>
                </c:pt>
                <c:pt idx="5">
                  <c:v>#N/A</c:v>
                </c:pt>
                <c:pt idx="6">
                  <c:v>#N/A</c:v>
                </c:pt>
                <c:pt idx="7">
                  <c:v>2189</c:v>
                </c:pt>
                <c:pt idx="8">
                  <c:v>#N/A</c:v>
                </c:pt>
                <c:pt idx="9">
                  <c:v>#N/A</c:v>
                </c:pt>
                <c:pt idx="10">
                  <c:v>1081</c:v>
                </c:pt>
                <c:pt idx="11">
                  <c:v>#N/A</c:v>
                </c:pt>
                <c:pt idx="12">
                  <c:v>#N/A</c:v>
                </c:pt>
                <c:pt idx="13">
                  <c:v>222</c:v>
                </c:pt>
                <c:pt idx="14">
                  <c:v>#N/A</c:v>
                </c:pt>
              </c:numCache>
            </c:numRef>
          </c:val>
          <c:smooth val="0"/>
          <c:extLst xmlns:c16r2="http://schemas.microsoft.com/office/drawing/2015/06/chart">
            <c:ext xmlns:c16="http://schemas.microsoft.com/office/drawing/2014/chart" uri="{C3380CC4-5D6E-409C-BE32-E72D297353CC}">
              <c16:uniqueId val="{0000000B-6A46-452F-B63F-E2A348E6F3B0}"/>
            </c:ext>
          </c:extLst>
        </c:ser>
        <c:dLbls>
          <c:showLegendKey val="0"/>
          <c:showVal val="0"/>
          <c:showCatName val="0"/>
          <c:showSerName val="0"/>
          <c:showPercent val="0"/>
          <c:showBubbleSize val="0"/>
        </c:dLbls>
        <c:marker val="1"/>
        <c:smooth val="0"/>
        <c:axId val="97087872"/>
        <c:axId val="97089792"/>
      </c:lineChart>
      <c:catAx>
        <c:axId val="9708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089792"/>
        <c:crosses val="autoZero"/>
        <c:auto val="1"/>
        <c:lblAlgn val="ctr"/>
        <c:lblOffset val="100"/>
        <c:tickLblSkip val="1"/>
        <c:tickMarkSkip val="1"/>
        <c:noMultiLvlLbl val="0"/>
      </c:catAx>
      <c:valAx>
        <c:axId val="9708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8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{0CB3D983-2D12-4F9D-AEBB-5BB474C339CF}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D3D8-4651-85A0-099F6000727A}"/>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{72AC4772-650D-4F72-8672-DFA123525AA5}</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D3D8-4651-85A0-099F6000727A}"/>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{3E8788AC-5C32-4A7C-8E5B-B049093709ED}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D3D8-4651-85A0-099F6000727A}"/>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{8903BE3C-594E-4E13-A26B-7FF821573218}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D3D8-4651-85A0-099F6000727A}"/>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{63B1DF86-D6D0-4C29-B04B-6770C86C38F0}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D3D8-4651-85A0-099F6000727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3D8-4651-85A0-099F6000727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{9BC29CB9-D39B-401E-9527-EAE3F57D1EF6}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D3D8-4651-85A0-099F6000727A}"/>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{D282B7A7-E97F-464B-AEDA-3A6604D88690}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D3D8-4651-85A0-099F6000727A}"/>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{C318E236-50BD-4E7D-BC77-C6E0BB4C6323}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D3D8-4651-85A0-099F6000727A}"/>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{D122E2C8-B71F-46CA-82BB-EAA93E2DDA1F}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D3D8-4651-85A0-099F6000727A}"/>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{CA1957EE-CE2C-45CC-8EA0-D9115F3C7454}</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D3D8-4651-85A0-099F6000727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3D8-4651-85A0-099F6000727A}"/>
            </c:ext>
          </c:extLst>
        </c:ser>
        <c:dLbls>
          <c:showLegendKey val="0"/>
          <c:showVal val="0"/>
          <c:showCatName val="0"/>
          <c:showSerName val="0"/>
          <c:showPercent val="0"/>
          <c:showBubbleSize val="0"/>
        </c:dLbls>
        <c:axId val="97175040"/>
        <c:axId val="97176960"/>
      </c:scatterChart>
      <c:valAx>
        <c:axId val="971750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176960"/>
        <c:crosses val="autoZero"/>
        <c:crossBetween val="midCat"/>
      </c:valAx>
      <c:valAx>
        <c:axId val="971769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175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{83CB0B80-B344-4749-A40C-A98136DD97A8}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13A9-4F36-8BE7-A03732FE354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{1888FB09-40D0-4BCC-A46D-86B2D9AA48B9}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13A9-4F36-8BE7-A03732FE354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{24A17B94-CC3A-4F3F-8331-1F3256F8573B}</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13A9-4F36-8BE7-A03732FE354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{FF0D3D97-83F9-431A-A478-22296BB5D220}</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13A9-4F36-8BE7-A03732FE354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{F2C44512-2CB7-4F01-8F1F-C8B0F4912462}</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13A9-4F36-8BE7-A03732FE354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7.4</c:v>
                </c:pt>
                <c:pt idx="2">
                  <c:v>6.2</c:v>
                </c:pt>
                <c:pt idx="3">
                  <c:v>5.2</c:v>
                </c:pt>
                <c:pt idx="4">
                  <c:v>4.5</c:v>
                </c:pt>
              </c:numCache>
            </c:numRef>
          </c:xVal>
          <c:yVal>
            <c:numRef>
              <c:f>公会計指標分析・財政指標組合せ分析表!$K$73:$O$73</c:f>
              <c:numCache>
                <c:formatCode>#,##0.0;"▲ "#,##0.0</c:formatCode>
                <c:ptCount val="5"/>
                <c:pt idx="0">
                  <c:v>44.5</c:v>
                </c:pt>
                <c:pt idx="1">
                  <c:v>40.5</c:v>
                </c:pt>
                <c:pt idx="2">
                  <c:v>23.4</c:v>
                </c:pt>
                <c:pt idx="3">
                  <c:v>11.8</c:v>
                </c:pt>
                <c:pt idx="4">
                  <c:v>2.4</c:v>
                </c:pt>
              </c:numCache>
            </c:numRef>
          </c:yVal>
          <c:smooth val="0"/>
          <c:extLst xmlns:c16r2="http://schemas.microsoft.com/office/drawing/2015/06/chart">
            <c:ext xmlns:c16="http://schemas.microsoft.com/office/drawing/2014/chart" uri="{C3380CC4-5D6E-409C-BE32-E72D297353CC}">
              <c16:uniqueId val="{00000005-13A9-4F36-8BE7-A03732FE354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{0E5275CA-5743-4D75-BE86-8F2C27DBF6B8}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13A9-4F36-8BE7-A03732FE354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{FFEEE2D8-3F88-403B-97D3-52C0FBCEA6E0}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13A9-4F36-8BE7-A03732FE354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{46D0F843-B7EF-448D-867D-68AC322655D7}</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13A9-4F36-8BE7-A03732FE354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{2DB2540F-F229-4058-95BE-15D7F1AD1E0E}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13A9-4F36-8BE7-A03732FE354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{BF13BEBF-1691-4776-B2B8-D0E7CEC63503}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13A9-4F36-8BE7-A03732FE354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extLst xmlns:c16r2="http://schemas.microsoft.com/office/drawing/2015/06/chart">
            <c:ext xmlns:c16="http://schemas.microsoft.com/office/drawing/2014/chart" uri="{C3380CC4-5D6E-409C-BE32-E72D297353CC}">
              <c16:uniqueId val="{0000000B-13A9-4F36-8BE7-A03732FE354A}"/>
            </c:ext>
          </c:extLst>
        </c:ser>
        <c:dLbls>
          <c:showLegendKey val="0"/>
          <c:showVal val="0"/>
          <c:showCatName val="0"/>
          <c:showSerName val="0"/>
          <c:showPercent val="0"/>
          <c:showBubbleSize val="0"/>
        </c:dLbls>
        <c:axId val="114107904"/>
        <c:axId val="114109824"/>
      </c:scatterChart>
      <c:valAx>
        <c:axId val="114107904"/>
        <c:scaling>
          <c:orientation val="minMax"/>
          <c:max val="14.299999999999999"/>
          <c:min val="3.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109824"/>
        <c:crosses val="autoZero"/>
        <c:crossBetween val="midCat"/>
      </c:valAx>
      <c:valAx>
        <c:axId val="114109824"/>
        <c:scaling>
          <c:orientation val="minMax"/>
          <c:max val="8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107904"/>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実質公債費比率の分子の改善内容の主なものは、地方債の元利償還金の減少によるものである。</a:t>
          </a:r>
        </a:p>
        <a:p>
          <a:r>
            <a:rPr kumimoji="1" lang="ja-JP" altLang="en-US" sz="1400">
              <a:latin typeface="ＭＳ ゴシック" pitchFamily="49" charset="-128"/>
              <a:ea typeface="ＭＳ ゴシック" pitchFamily="49" charset="-128"/>
            </a:rPr>
            <a:t>　地方債の繰上償還の実施や、定期償還分についても、平成１９年度をピークに減少している。</a:t>
          </a:r>
        </a:p>
        <a:p>
          <a:r>
            <a:rPr kumimoji="1" lang="ja-JP" altLang="en-US" sz="1400">
              <a:latin typeface="ＭＳ ゴシック" pitchFamily="49" charset="-128"/>
              <a:ea typeface="ＭＳ ゴシック" pitchFamily="49" charset="-128"/>
            </a:rPr>
            <a:t>　平成２８年度以降は大規公共事業が予定されており、それに伴う地方債の発行が見込まれるため、元利償還金の増加が予想される。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将来負担比率の分子の改善内容の主なものは、一般会計等に係る地方債現在高の減少と、充当可能基金が増加したことによるものである。</a:t>
          </a:r>
        </a:p>
        <a:p>
          <a:r>
            <a:rPr kumimoji="1" lang="ja-JP" altLang="en-US" sz="1400">
              <a:latin typeface="ＭＳ ゴシック" pitchFamily="49" charset="-128"/>
              <a:ea typeface="ＭＳ ゴシック" pitchFamily="49" charset="-128"/>
            </a:rPr>
            <a:t>　設立法人等の負債額等負担見込額については、対象が平成２７年度までとなっており、また退職手当負担見込額については、対象職員の減少で額が年々減少している。定員管理計画に沿った職員数の削減を図っており、当面は増加する要因は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大分県竹田市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23,278
23,094
477.53
19,343,610
18,133,320
858,055
11,036,879
15,577,005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大分県竹田市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23,278
23,094
477.53
19,343,610
18,133,320
858,055
11,036,879
15,577,005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大分県竹田市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23,278
23,094
477.53
19,343,610
18,133,320
858,055
11,036,879
15,577,005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大分県竹田市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23,278
23,094
477.53
19,343,610
18,133,320
858,055
11,036,879
15,577,005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人口減少や全国平均を上回る高齢化率（平成２７年度末４３．６％）に加え、市内に中心となる産業がないこと等により、財政基盤が弱く、類似団体平均を大きく下回っている。</a:t>
          </a:r>
        </a:p>
        <a:p>
          <a:r>
            <a:rPr kumimoji="1" lang="ja-JP" altLang="en-US" sz="1200">
              <a:latin typeface="ＭＳ Ｐゴシック"/>
            </a:rPr>
            <a:t>　 組織の見直し、民間サービスの民間委託等による歳出の徹底的な見直しと新生ビジョンに沿った施策の重点化の両立に努め、活力あるまちづくりを展開しつつ、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13758</xdr:rowOff>
    </xdr:from>
    <xdr:to>
      <xdr:col>7</xdr:col>
      <xdr:colOff>152400</xdr:colOff>
      <xdr:row>45</xdr:row>
      <xdr:rowOff>13758</xdr:rowOff>
    </xdr:to>
    <xdr:cxnSp macro="">
      <xdr:nvCxnSpPr>
        <xdr:cNvPr id="68" name="直線コネクタ 67"/>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13758</xdr:rowOff>
    </xdr:to>
    <xdr:cxnSp macro="">
      <xdr:nvCxnSpPr>
        <xdr:cNvPr id="71" name="直線コネクタ 70"/>
        <xdr:cNvCxnSpPr/>
      </xdr:nvCxnSpPr>
      <xdr:spPr>
        <a:xfrm>
          <a:off x="3225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44</xdr:row>
      <xdr:rowOff>165100</xdr:rowOff>
    </xdr:to>
    <xdr:cxnSp macro="">
      <xdr:nvCxnSpPr>
        <xdr:cNvPr id="77" name="直線コネクタ 76"/>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7" name="円/楕円 86"/>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8"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前年度より１．５％上昇し８８．８％となったが、これは経常経費充当一般財源が増加したことによるものである。公債費については、地方債の繰上償還などの影響で改善傾向にあるが、 人件費は退職者数の増加等により悪化した。</a:t>
          </a:r>
        </a:p>
        <a:p>
          <a:r>
            <a:rPr kumimoji="1" lang="ja-JP" altLang="en-US" sz="1200">
              <a:latin typeface="ＭＳ Ｐゴシック"/>
            </a:rPr>
            <a:t>　 経常収支比率に占める人件費の割合は全国・県内平均を大きく上回って類似団体で最低水準にあるので、新規採用の抑制や職員給の適正化等による人件費の削減を実施・継続していく。また、「歳入に見合った歳出」を基本原則とし、自主財源の確保に努めるとともに、経常経費の削減に取り組んでいく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119380</xdr:rowOff>
    </xdr:from>
    <xdr:to>
      <xdr:col>7</xdr:col>
      <xdr:colOff>152400</xdr:colOff>
      <xdr:row>62</xdr:row>
      <xdr:rowOff>68580</xdr:rowOff>
    </xdr:to>
    <xdr:cxnSp macro="">
      <xdr:nvCxnSpPr>
        <xdr:cNvPr id="131" name="直線コネクタ 130"/>
        <xdr:cNvCxnSpPr/>
      </xdr:nvCxnSpPr>
      <xdr:spPr>
        <a:xfrm>
          <a:off x="4114800" y="1057783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61</xdr:row>
      <xdr:rowOff>127423</xdr:rowOff>
    </xdr:to>
    <xdr:cxnSp macro="">
      <xdr:nvCxnSpPr>
        <xdr:cNvPr id="134" name="直線コネクタ 133"/>
        <xdr:cNvCxnSpPr/>
      </xdr:nvCxnSpPr>
      <xdr:spPr>
        <a:xfrm flipV="1">
          <a:off x="3225800" y="105778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127423</xdr:rowOff>
    </xdr:from>
    <xdr:to>
      <xdr:col>4</xdr:col>
      <xdr:colOff>482600</xdr:colOff>
      <xdr:row>63</xdr:row>
      <xdr:rowOff>138430</xdr:rowOff>
    </xdr:to>
    <xdr:cxnSp macro="">
      <xdr:nvCxnSpPr>
        <xdr:cNvPr id="137" name="直線コネクタ 136"/>
        <xdr:cNvCxnSpPr/>
      </xdr:nvCxnSpPr>
      <xdr:spPr>
        <a:xfrm flipV="1">
          <a:off x="2336800" y="10585873"/>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149013</xdr:rowOff>
    </xdr:from>
    <xdr:to>
      <xdr:col>3</xdr:col>
      <xdr:colOff>279400</xdr:colOff>
      <xdr:row>63</xdr:row>
      <xdr:rowOff>138430</xdr:rowOff>
    </xdr:to>
    <xdr:cxnSp macro="">
      <xdr:nvCxnSpPr>
        <xdr:cNvPr id="140" name="直線コネクタ 139"/>
        <xdr:cNvCxnSpPr/>
      </xdr:nvCxnSpPr>
      <xdr:spPr>
        <a:xfrm>
          <a:off x="1447800" y="107789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50" name="円/楕円 149"/>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161307</xdr:rowOff>
    </xdr:from>
    <xdr:ext cx="762000" cy="259045"/>
    <xdr:sp macro="" textlink="">
      <xdr:nvSpPr>
        <xdr:cNvPr id="151"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68580</xdr:rowOff>
    </xdr:from>
    <xdr:to>
      <xdr:col>6</xdr:col>
      <xdr:colOff>50800</xdr:colOff>
      <xdr:row>61</xdr:row>
      <xdr:rowOff>170180</xdr:rowOff>
    </xdr:to>
    <xdr:sp macro="" textlink="">
      <xdr:nvSpPr>
        <xdr:cNvPr id="152" name="円/楕円 151"/>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53" name="テキスト ボックス 152"/>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76623</xdr:rowOff>
    </xdr:from>
    <xdr:to>
      <xdr:col>4</xdr:col>
      <xdr:colOff>533400</xdr:colOff>
      <xdr:row>62</xdr:row>
      <xdr:rowOff>6773</xdr:rowOff>
    </xdr:to>
    <xdr:sp macro="" textlink="">
      <xdr:nvSpPr>
        <xdr:cNvPr id="154" name="円/楕円 153"/>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55" name="テキスト ボックス 154"/>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6" name="円/楕円 155"/>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7" name="テキスト ボックス 156"/>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8" name="円/楕円 157"/>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13140</xdr:rowOff>
    </xdr:from>
    <xdr:ext cx="762000" cy="259045"/>
    <xdr:sp macro="" textlink="">
      <xdr:nvSpPr>
        <xdr:cNvPr id="159" name="テキスト ボックス 158"/>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[273,209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全国・県内平均を大きく上回り、類似団体の中でも最低水準となっている。その最大の要因は、人口千人当たり職員数でも全国平均を大きく上回る人件費であることから、行財政改革大綱や定員管理計画に基づき、適正水準への見直しを図っていく必要がある。</a:t>
          </a:r>
        </a:p>
        <a:p>
          <a:r>
            <a:rPr kumimoji="1" lang="ja-JP" altLang="en-US" sz="1200">
              <a:latin typeface="ＭＳ Ｐゴシック"/>
            </a:rPr>
            <a:t>　 今後は、主に直営で運営している施設関係を、民間でも実施可能な部分については、指定管理者制度の導入による民間委託や民間譲渡等を進め、コストの低減を図っていく方針である。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45324</xdr:rowOff>
    </xdr:from>
    <xdr:to>
      <xdr:col>7</xdr:col>
      <xdr:colOff>152400</xdr:colOff>
      <xdr:row>88</xdr:row>
      <xdr:rowOff>106245</xdr:rowOff>
    </xdr:to>
    <xdr:cxnSp macro="">
      <xdr:nvCxnSpPr>
        <xdr:cNvPr id="194" name="直線コネクタ 193"/>
        <xdr:cNvCxnSpPr/>
      </xdr:nvCxnSpPr>
      <xdr:spPr>
        <a:xfrm>
          <a:off x="4114800" y="15132924"/>
          <a:ext cx="838200" cy="6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86296</xdr:rowOff>
    </xdr:from>
    <xdr:to>
      <xdr:col>6</xdr:col>
      <xdr:colOff>0</xdr:colOff>
      <xdr:row>88</xdr:row>
      <xdr:rowOff>45324</xdr:rowOff>
    </xdr:to>
    <xdr:cxnSp macro="">
      <xdr:nvCxnSpPr>
        <xdr:cNvPr id="197" name="直線コネクタ 196"/>
        <xdr:cNvCxnSpPr/>
      </xdr:nvCxnSpPr>
      <xdr:spPr>
        <a:xfrm>
          <a:off x="3225800" y="15002446"/>
          <a:ext cx="889000" cy="1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86296</xdr:rowOff>
    </xdr:from>
    <xdr:to>
      <xdr:col>4</xdr:col>
      <xdr:colOff>482600</xdr:colOff>
      <xdr:row>87</xdr:row>
      <xdr:rowOff>154076</xdr:rowOff>
    </xdr:to>
    <xdr:cxnSp macro="">
      <xdr:nvCxnSpPr>
        <xdr:cNvPr id="200" name="直線コネクタ 199"/>
        <xdr:cNvCxnSpPr/>
      </xdr:nvCxnSpPr>
      <xdr:spPr>
        <a:xfrm flipV="1">
          <a:off x="2336800" y="15002446"/>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844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152943</xdr:rowOff>
    </xdr:from>
    <xdr:to>
      <xdr:col>3</xdr:col>
      <xdr:colOff>279400</xdr:colOff>
      <xdr:row>87</xdr:row>
      <xdr:rowOff>154076</xdr:rowOff>
    </xdr:to>
    <xdr:cxnSp macro="">
      <xdr:nvCxnSpPr>
        <xdr:cNvPr id="203" name="直線コネクタ 202"/>
        <xdr:cNvCxnSpPr/>
      </xdr:nvCxnSpPr>
      <xdr:spPr>
        <a:xfrm>
          <a:off x="1447800" y="15069093"/>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55445</xdr:rowOff>
    </xdr:from>
    <xdr:to>
      <xdr:col>7</xdr:col>
      <xdr:colOff>203200</xdr:colOff>
      <xdr:row>88</xdr:row>
      <xdr:rowOff>157045</xdr:rowOff>
    </xdr:to>
    <xdr:sp macro="" textlink="">
      <xdr:nvSpPr>
        <xdr:cNvPr id="213" name="円/楕円 212"/>
        <xdr:cNvSpPr/>
      </xdr:nvSpPr>
      <xdr:spPr>
        <a:xfrm>
          <a:off x="4902200" y="151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122772</xdr:rowOff>
    </xdr:from>
    <xdr:ext cx="762000" cy="259045"/>
    <xdr:sp macro="" textlink="">
      <xdr:nvSpPr>
        <xdr:cNvPr id="214" name="人件費・物件費等の状況該当値テキスト"/>
        <xdr:cNvSpPr txBox="1"/>
      </xdr:nvSpPr>
      <xdr:spPr>
        <a:xfrm>
          <a:off x="5041900" y="1503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273,209</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165974</xdr:rowOff>
    </xdr:from>
    <xdr:to>
      <xdr:col>6</xdr:col>
      <xdr:colOff>50800</xdr:colOff>
      <xdr:row>88</xdr:row>
      <xdr:rowOff>96124</xdr:rowOff>
    </xdr:to>
    <xdr:sp macro="" textlink="">
      <xdr:nvSpPr>
        <xdr:cNvPr id="215" name="円/楕円 214"/>
        <xdr:cNvSpPr/>
      </xdr:nvSpPr>
      <xdr:spPr>
        <a:xfrm>
          <a:off x="4064000" y="150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80901</xdr:rowOff>
    </xdr:from>
    <xdr:ext cx="736600" cy="259045"/>
    <xdr:sp macro="" textlink="">
      <xdr:nvSpPr>
        <xdr:cNvPr id="216" name="テキスト ボックス 215"/>
        <xdr:cNvSpPr txBox="1"/>
      </xdr:nvSpPr>
      <xdr:spPr>
        <a:xfrm>
          <a:off x="3733800" y="15168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265,635</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35496</xdr:rowOff>
    </xdr:from>
    <xdr:to>
      <xdr:col>4</xdr:col>
      <xdr:colOff>533400</xdr:colOff>
      <xdr:row>87</xdr:row>
      <xdr:rowOff>137096</xdr:rowOff>
    </xdr:to>
    <xdr:sp macro="" textlink="">
      <xdr:nvSpPr>
        <xdr:cNvPr id="217" name="円/楕円 216"/>
        <xdr:cNvSpPr/>
      </xdr:nvSpPr>
      <xdr:spPr>
        <a:xfrm>
          <a:off x="3175000" y="1495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121873</xdr:rowOff>
    </xdr:from>
    <xdr:ext cx="762000" cy="259045"/>
    <xdr:sp macro="" textlink="">
      <xdr:nvSpPr>
        <xdr:cNvPr id="218" name="テキスト ボックス 217"/>
        <xdr:cNvSpPr txBox="1"/>
      </xdr:nvSpPr>
      <xdr:spPr>
        <a:xfrm>
          <a:off x="2844800" y="1503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249,413</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103276</xdr:rowOff>
    </xdr:from>
    <xdr:to>
      <xdr:col>3</xdr:col>
      <xdr:colOff>330200</xdr:colOff>
      <xdr:row>88</xdr:row>
      <xdr:rowOff>33426</xdr:rowOff>
    </xdr:to>
    <xdr:sp macro="" textlink="">
      <xdr:nvSpPr>
        <xdr:cNvPr id="219" name="円/楕円 218"/>
        <xdr:cNvSpPr/>
      </xdr:nvSpPr>
      <xdr:spPr>
        <a:xfrm>
          <a:off x="2286000" y="150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18203</xdr:rowOff>
    </xdr:from>
    <xdr:ext cx="762000" cy="259045"/>
    <xdr:sp macro="" textlink="">
      <xdr:nvSpPr>
        <xdr:cNvPr id="220" name="テキスト ボックス 219"/>
        <xdr:cNvSpPr txBox="1"/>
      </xdr:nvSpPr>
      <xdr:spPr>
        <a:xfrm>
          <a:off x="1955800" y="1510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257,840</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102143</xdr:rowOff>
    </xdr:from>
    <xdr:to>
      <xdr:col>2</xdr:col>
      <xdr:colOff>127000</xdr:colOff>
      <xdr:row>88</xdr:row>
      <xdr:rowOff>32293</xdr:rowOff>
    </xdr:to>
    <xdr:sp macro="" textlink="">
      <xdr:nvSpPr>
        <xdr:cNvPr id="221" name="円/楕円 220"/>
        <xdr:cNvSpPr/>
      </xdr:nvSpPr>
      <xdr:spPr>
        <a:xfrm>
          <a:off x="1397000" y="150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17070</xdr:rowOff>
    </xdr:from>
    <xdr:ext cx="762000" cy="259045"/>
    <xdr:sp macro="" textlink="">
      <xdr:nvSpPr>
        <xdr:cNvPr id="222" name="テキスト ボックス 221"/>
        <xdr:cNvSpPr txBox="1"/>
      </xdr:nvSpPr>
      <xdr:spPr>
        <a:xfrm>
          <a:off x="1066800" y="1510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257,699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職員給与のカットや職員手当の見直しなどを実施してきたが、類似団体平均よりも依然として高い水準にある。今後は、給与体系の見直しなど、より一層の職員給の適正化に努めていく必要がある。</a:t>
          </a:r>
        </a:p>
        <a:p>
          <a:r>
            <a:rPr kumimoji="1" lang="ja-JP" altLang="en-US" sz="1200">
              <a:latin typeface="ＭＳ Ｐゴシック"/>
            </a:rPr>
            <a:t> 　平成２３年度の指数悪化は国家公務員給与減額支給措置を国に準じて行っていなかったことによるものである。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86</xdr:row>
      <xdr:rowOff>13123</xdr:rowOff>
    </xdr:to>
    <xdr:cxnSp macro="">
      <xdr:nvCxnSpPr>
        <xdr:cNvPr id="251" name="直線コネクタ 250"/>
        <xdr:cNvCxnSpPr/>
      </xdr:nvCxnSpPr>
      <xdr:spPr>
        <a:xfrm flipV="1">
          <a:off x="17018000" y="13985663"/>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156650</xdr:rowOff>
    </xdr:from>
    <xdr:ext cx="762000" cy="259045"/>
    <xdr:sp macro="" textlink="">
      <xdr:nvSpPr>
        <xdr:cNvPr id="252" name="給与水準   （国との比較）最小値テキスト"/>
        <xdr:cNvSpPr txBox="1"/>
      </xdr:nvSpPr>
      <xdr:spPr>
        <a:xfrm>
          <a:off x="17106900" y="1472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13123</xdr:rowOff>
    </xdr:from>
    <xdr:to>
      <xdr:col>24</xdr:col>
      <xdr:colOff>647700</xdr:colOff>
      <xdr:row>86</xdr:row>
      <xdr:rowOff>13123</xdr:rowOff>
    </xdr:to>
    <xdr:cxnSp macro="">
      <xdr:nvCxnSpPr>
        <xdr:cNvPr id="253" name="直線コネクタ 252"/>
        <xdr:cNvCxnSpPr/>
      </xdr:nvCxnSpPr>
      <xdr:spPr>
        <a:xfrm>
          <a:off x="16929100" y="1475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4"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5" name="直線コネクタ 254"/>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85</xdr:row>
      <xdr:rowOff>71966</xdr:rowOff>
    </xdr:to>
    <xdr:cxnSp macro="">
      <xdr:nvCxnSpPr>
        <xdr:cNvPr id="256" name="直線コネクタ 255"/>
        <xdr:cNvCxnSpPr/>
      </xdr:nvCxnSpPr>
      <xdr:spPr>
        <a:xfrm>
          <a:off x="16179800" y="1454869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155381</xdr:rowOff>
    </xdr:from>
    <xdr:ext cx="762000" cy="259045"/>
    <xdr:sp macro="" textlink="">
      <xdr:nvSpPr>
        <xdr:cNvPr id="257" name="給与水準   （国との比較）平均値テキスト"/>
        <xdr:cNvSpPr txBox="1"/>
      </xdr:nvSpPr>
      <xdr:spPr>
        <a:xfrm>
          <a:off x="17106900" y="1421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58" name="フローチャート : 判断 257"/>
        <xdr:cNvSpPr/>
      </xdr:nvSpPr>
      <xdr:spPr>
        <a:xfrm>
          <a:off x="169672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84</xdr:row>
      <xdr:rowOff>146896</xdr:rowOff>
    </xdr:to>
    <xdr:cxnSp macro="">
      <xdr:nvCxnSpPr>
        <xdr:cNvPr id="259" name="直線コネクタ 258"/>
        <xdr:cNvCxnSpPr/>
      </xdr:nvCxnSpPr>
      <xdr:spPr>
        <a:xfrm>
          <a:off x="15290800" y="1447630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60" name="フローチャート : 判断 259"/>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61" name="テキスト ボックス 260"/>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89</xdr:row>
      <xdr:rowOff>45720</xdr:rowOff>
    </xdr:to>
    <xdr:cxnSp macro="">
      <xdr:nvCxnSpPr>
        <xdr:cNvPr id="262" name="直線コネクタ 261"/>
        <xdr:cNvCxnSpPr/>
      </xdr:nvCxnSpPr>
      <xdr:spPr>
        <a:xfrm flipV="1">
          <a:off x="14401800" y="14476307"/>
          <a:ext cx="889000" cy="8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74507</xdr:rowOff>
    </xdr:from>
    <xdr:to>
      <xdr:col>22</xdr:col>
      <xdr:colOff>254000</xdr:colOff>
      <xdr:row>84</xdr:row>
      <xdr:rowOff>4657</xdr:rowOff>
    </xdr:to>
    <xdr:sp macro="" textlink="">
      <xdr:nvSpPr>
        <xdr:cNvPr id="263" name="フローチャート : 判断 262"/>
        <xdr:cNvSpPr/>
      </xdr:nvSpPr>
      <xdr:spPr>
        <a:xfrm>
          <a:off x="15240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64" name="テキスト ボックス 263"/>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29634</xdr:rowOff>
    </xdr:from>
    <xdr:to>
      <xdr:col>21</xdr:col>
      <xdr:colOff>0</xdr:colOff>
      <xdr:row>89</xdr:row>
      <xdr:rowOff>45720</xdr:rowOff>
    </xdr:to>
    <xdr:cxnSp macro="">
      <xdr:nvCxnSpPr>
        <xdr:cNvPr id="265" name="直線コネクタ 264"/>
        <xdr:cNvCxnSpPr/>
      </xdr:nvCxnSpPr>
      <xdr:spPr>
        <a:xfrm>
          <a:off x="13512800" y="152886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6" name="フローチャート : 判断 265"/>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7" name="テキスト ボックス 266"/>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8" name="フローチャート : 判断 267"/>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9" name="テキスト ボックス 268"/>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5" name="円/楕円 274"/>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88493</xdr:rowOff>
    </xdr:from>
    <xdr:ext cx="762000" cy="259045"/>
    <xdr:sp macro="" textlink="">
      <xdr:nvSpPr>
        <xdr:cNvPr id="276" name="給与水準   （国との比較）該当値テキスト"/>
        <xdr:cNvSpPr txBox="1"/>
      </xdr:nvSpPr>
      <xdr:spPr>
        <a:xfrm>
          <a:off x="17106900" y="144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7" name="円/楕円 276"/>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11023</xdr:rowOff>
    </xdr:from>
    <xdr:ext cx="736600" cy="259045"/>
    <xdr:sp macro="" textlink="">
      <xdr:nvSpPr>
        <xdr:cNvPr id="278" name="テキスト ボックス 277"/>
        <xdr:cNvSpPr txBox="1"/>
      </xdr:nvSpPr>
      <xdr:spPr>
        <a:xfrm>
          <a:off x="15798800" y="1458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9" name="円/楕円 278"/>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80" name="テキスト ボックス 279"/>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1" name="円/楕円 280"/>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2" name="テキスト ボックス 281"/>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3" name="円/楕円 282"/>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4" name="テキスト ボックス 283"/>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全国・県内平均を大きく上回り、類似団体の中でも多い状況となっている。合併後１０年間で２５％を超える職員数の削減を実施しているが、更なる職員数の適正化に向け、今後も定員管理計画に沿った職員数の削減を図っていく。</a:t>
          </a:r>
        </a:p>
        <a:p>
          <a:r>
            <a:rPr kumimoji="1" lang="ja-JP" altLang="en-US" sz="1200">
              <a:latin typeface="ＭＳ Ｐゴシック"/>
            </a:rPr>
            <a:t>　 職員数が多い要因としては、ごみ・し尿収集の民間委託は行っているものの、市の面積が広大で条件不利地域が多いなか、合併団体であるが故の地域の均衡が求められることから、公共施設等の整理統合などの行財政改革が結果的に進まず、思ったほどの職員数の削減につながっていないことなどもあげられ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27396</xdr:rowOff>
    </xdr:from>
    <xdr:to>
      <xdr:col>24</xdr:col>
      <xdr:colOff>558800</xdr:colOff>
      <xdr:row>66</xdr:row>
      <xdr:rowOff>91168</xdr:rowOff>
    </xdr:to>
    <xdr:cxnSp macro="">
      <xdr:nvCxnSpPr>
        <xdr:cNvPr id="321" name="直線コネクタ 320"/>
        <xdr:cNvCxnSpPr/>
      </xdr:nvCxnSpPr>
      <xdr:spPr>
        <a:xfrm flipV="1">
          <a:off x="16179800" y="11343096"/>
          <a:ext cx="8382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91168</xdr:rowOff>
    </xdr:from>
    <xdr:to>
      <xdr:col>23</xdr:col>
      <xdr:colOff>406400</xdr:colOff>
      <xdr:row>66</xdr:row>
      <xdr:rowOff>122192</xdr:rowOff>
    </xdr:to>
    <xdr:cxnSp macro="">
      <xdr:nvCxnSpPr>
        <xdr:cNvPr id="324" name="直線コネクタ 323"/>
        <xdr:cNvCxnSpPr/>
      </xdr:nvCxnSpPr>
      <xdr:spPr>
        <a:xfrm flipV="1">
          <a:off x="15290800" y="114068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122192</xdr:rowOff>
    </xdr:from>
    <xdr:to>
      <xdr:col>22</xdr:col>
      <xdr:colOff>203200</xdr:colOff>
      <xdr:row>67</xdr:row>
      <xdr:rowOff>67945</xdr:rowOff>
    </xdr:to>
    <xdr:cxnSp macro="">
      <xdr:nvCxnSpPr>
        <xdr:cNvPr id="327" name="直線コネクタ 326"/>
        <xdr:cNvCxnSpPr/>
      </xdr:nvCxnSpPr>
      <xdr:spPr>
        <a:xfrm flipV="1">
          <a:off x="14401800" y="11437892"/>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67945</xdr:rowOff>
    </xdr:from>
    <xdr:to>
      <xdr:col>21</xdr:col>
      <xdr:colOff>0</xdr:colOff>
      <xdr:row>67</xdr:row>
      <xdr:rowOff>121376</xdr:rowOff>
    </xdr:to>
    <xdr:cxnSp macro="">
      <xdr:nvCxnSpPr>
        <xdr:cNvPr id="330" name="直線コネクタ 329"/>
        <xdr:cNvCxnSpPr/>
      </xdr:nvCxnSpPr>
      <xdr:spPr>
        <a:xfrm flipV="1">
          <a:off x="13512800" y="11555095"/>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148046</xdr:rowOff>
    </xdr:from>
    <xdr:to>
      <xdr:col>24</xdr:col>
      <xdr:colOff>609600</xdr:colOff>
      <xdr:row>66</xdr:row>
      <xdr:rowOff>78196</xdr:rowOff>
    </xdr:to>
    <xdr:sp macro="" textlink="">
      <xdr:nvSpPr>
        <xdr:cNvPr id="340" name="円/楕円 339"/>
        <xdr:cNvSpPr/>
      </xdr:nvSpPr>
      <xdr:spPr>
        <a:xfrm>
          <a:off x="16967200" y="112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43923</xdr:rowOff>
    </xdr:from>
    <xdr:ext cx="762000" cy="259045"/>
    <xdr:sp macro="" textlink="">
      <xdr:nvSpPr>
        <xdr:cNvPr id="341" name="定員管理の状況該当値テキスト"/>
        <xdr:cNvSpPr txBox="1"/>
      </xdr:nvSpPr>
      <xdr:spPr>
        <a:xfrm>
          <a:off x="17106900" y="111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40368</xdr:rowOff>
    </xdr:from>
    <xdr:to>
      <xdr:col>23</xdr:col>
      <xdr:colOff>457200</xdr:colOff>
      <xdr:row>66</xdr:row>
      <xdr:rowOff>141968</xdr:rowOff>
    </xdr:to>
    <xdr:sp macro="" textlink="">
      <xdr:nvSpPr>
        <xdr:cNvPr id="342" name="円/楕円 341"/>
        <xdr:cNvSpPr/>
      </xdr:nvSpPr>
      <xdr:spPr>
        <a:xfrm>
          <a:off x="16129000" y="1135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126745</xdr:rowOff>
    </xdr:from>
    <xdr:ext cx="736600" cy="259045"/>
    <xdr:sp macro="" textlink="">
      <xdr:nvSpPr>
        <xdr:cNvPr id="343" name="テキスト ボックス 342"/>
        <xdr:cNvSpPr txBox="1"/>
      </xdr:nvSpPr>
      <xdr:spPr>
        <a:xfrm>
          <a:off x="15798800" y="1144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71392</xdr:rowOff>
    </xdr:from>
    <xdr:to>
      <xdr:col>22</xdr:col>
      <xdr:colOff>254000</xdr:colOff>
      <xdr:row>67</xdr:row>
      <xdr:rowOff>1542</xdr:rowOff>
    </xdr:to>
    <xdr:sp macro="" textlink="">
      <xdr:nvSpPr>
        <xdr:cNvPr id="344" name="円/楕円 343"/>
        <xdr:cNvSpPr/>
      </xdr:nvSpPr>
      <xdr:spPr>
        <a:xfrm>
          <a:off x="15240000" y="1138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157769</xdr:rowOff>
    </xdr:from>
    <xdr:ext cx="762000" cy="259045"/>
    <xdr:sp macro="" textlink="">
      <xdr:nvSpPr>
        <xdr:cNvPr id="345" name="テキスト ボックス 344"/>
        <xdr:cNvSpPr txBox="1"/>
      </xdr:nvSpPr>
      <xdr:spPr>
        <a:xfrm>
          <a:off x="14909800" y="1147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17145</xdr:rowOff>
    </xdr:from>
    <xdr:to>
      <xdr:col>21</xdr:col>
      <xdr:colOff>50800</xdr:colOff>
      <xdr:row>67</xdr:row>
      <xdr:rowOff>118745</xdr:rowOff>
    </xdr:to>
    <xdr:sp macro="" textlink="">
      <xdr:nvSpPr>
        <xdr:cNvPr id="346" name="円/楕円 345"/>
        <xdr:cNvSpPr/>
      </xdr:nvSpPr>
      <xdr:spPr>
        <a:xfrm>
          <a:off x="14351000" y="115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103522</xdr:rowOff>
    </xdr:from>
    <xdr:ext cx="762000" cy="259045"/>
    <xdr:sp macro="" textlink="">
      <xdr:nvSpPr>
        <xdr:cNvPr id="347" name="テキスト ボックス 346"/>
        <xdr:cNvSpPr txBox="1"/>
      </xdr:nvSpPr>
      <xdr:spPr>
        <a:xfrm>
          <a:off x="14020800" y="1159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70576</xdr:rowOff>
    </xdr:from>
    <xdr:to>
      <xdr:col>19</xdr:col>
      <xdr:colOff>533400</xdr:colOff>
      <xdr:row>68</xdr:row>
      <xdr:rowOff>726</xdr:rowOff>
    </xdr:to>
    <xdr:sp macro="" textlink="">
      <xdr:nvSpPr>
        <xdr:cNvPr id="348" name="円/楕円 347"/>
        <xdr:cNvSpPr/>
      </xdr:nvSpPr>
      <xdr:spPr>
        <a:xfrm>
          <a:off x="13462000" y="115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156953</xdr:rowOff>
    </xdr:from>
    <xdr:ext cx="762000" cy="259045"/>
    <xdr:sp macro="" textlink="">
      <xdr:nvSpPr>
        <xdr:cNvPr id="349" name="テキスト ボックス 348"/>
        <xdr:cNvSpPr txBox="1"/>
      </xdr:nvSpPr>
      <xdr:spPr>
        <a:xfrm>
          <a:off x="13131800" y="1164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よりも低い水準にあり、ここ数年の指標は改善傾向である。これは、地方債の繰上償還の実施や定期償還額の減少により、地方債の元利償還金が合併後、最も少なくなっていることによるものである。</a:t>
          </a:r>
        </a:p>
        <a:p>
          <a:r>
            <a:rPr kumimoji="1" lang="ja-JP" altLang="en-US" sz="1200">
              <a:latin typeface="ＭＳ Ｐゴシック"/>
            </a:rPr>
            <a:t>　  しかしながら、平成２８年度以降は大規模公共事業が予定されており、地方債の発行額増加が見込まれ、数年後には再び指標が悪化する可能性がある。今後は、不要不急な事業は控え、市民ニーズ・行政需要実態に即した事業を厳選したうえで、地方債の発行額の抑制に努めていく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125185</xdr:rowOff>
    </xdr:from>
    <xdr:to>
      <xdr:col>24</xdr:col>
      <xdr:colOff>558800</xdr:colOff>
      <xdr:row>39</xdr:row>
      <xdr:rowOff>34169</xdr:rowOff>
    </xdr:to>
    <xdr:cxnSp macro="">
      <xdr:nvCxnSpPr>
        <xdr:cNvPr id="385" name="直線コネクタ 384"/>
        <xdr:cNvCxnSpPr/>
      </xdr:nvCxnSpPr>
      <xdr:spPr>
        <a:xfrm flipV="1">
          <a:off x="16179800" y="664028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86"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34169</xdr:rowOff>
    </xdr:from>
    <xdr:to>
      <xdr:col>23</xdr:col>
      <xdr:colOff>406400</xdr:colOff>
      <xdr:row>39</xdr:row>
      <xdr:rowOff>149074</xdr:rowOff>
    </xdr:to>
    <xdr:cxnSp macro="">
      <xdr:nvCxnSpPr>
        <xdr:cNvPr id="388" name="直線コネクタ 387"/>
        <xdr:cNvCxnSpPr/>
      </xdr:nvCxnSpPr>
      <xdr:spPr>
        <a:xfrm flipV="1">
          <a:off x="15290800" y="672071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9" name="フローチャート : 判断 388"/>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0" name="テキスト ボックス 389"/>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149074</xdr:rowOff>
    </xdr:from>
    <xdr:to>
      <xdr:col>22</xdr:col>
      <xdr:colOff>203200</xdr:colOff>
      <xdr:row>40</xdr:row>
      <xdr:rowOff>115509</xdr:rowOff>
    </xdr:to>
    <xdr:cxnSp macro="">
      <xdr:nvCxnSpPr>
        <xdr:cNvPr id="391" name="直線コネクタ 390"/>
        <xdr:cNvCxnSpPr/>
      </xdr:nvCxnSpPr>
      <xdr:spPr>
        <a:xfrm flipV="1">
          <a:off x="14401800" y="6835624"/>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2" name="フローチャート : 判断 391"/>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3" name="テキスト ボックス 392"/>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115509</xdr:rowOff>
    </xdr:from>
    <xdr:to>
      <xdr:col>21</xdr:col>
      <xdr:colOff>0</xdr:colOff>
      <xdr:row>41</xdr:row>
      <xdr:rowOff>127907</xdr:rowOff>
    </xdr:to>
    <xdr:cxnSp macro="">
      <xdr:nvCxnSpPr>
        <xdr:cNvPr id="394" name="直線コネクタ 393"/>
        <xdr:cNvCxnSpPr/>
      </xdr:nvCxnSpPr>
      <xdr:spPr>
        <a:xfrm flipV="1">
          <a:off x="13512800" y="697350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5" name="フローチャート : 判断 394"/>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6" name="テキスト ボックス 39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7" name="フローチャート : 判断 396"/>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398" name="テキスト ボックス 397"/>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74385</xdr:rowOff>
    </xdr:from>
    <xdr:to>
      <xdr:col>24</xdr:col>
      <xdr:colOff>609600</xdr:colOff>
      <xdr:row>39</xdr:row>
      <xdr:rowOff>4535</xdr:rowOff>
    </xdr:to>
    <xdr:sp macro="" textlink="">
      <xdr:nvSpPr>
        <xdr:cNvPr id="404" name="円/楕円 403"/>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90913</xdr:rowOff>
    </xdr:from>
    <xdr:ext cx="762000" cy="259045"/>
    <xdr:sp macro="" textlink="">
      <xdr:nvSpPr>
        <xdr:cNvPr id="405" name="公債費負担の状況該当値テキスト"/>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154819</xdr:rowOff>
    </xdr:from>
    <xdr:to>
      <xdr:col>23</xdr:col>
      <xdr:colOff>457200</xdr:colOff>
      <xdr:row>39</xdr:row>
      <xdr:rowOff>84969</xdr:rowOff>
    </xdr:to>
    <xdr:sp macro="" textlink="">
      <xdr:nvSpPr>
        <xdr:cNvPr id="406" name="円/楕円 405"/>
        <xdr:cNvSpPr/>
      </xdr:nvSpPr>
      <xdr:spPr>
        <a:xfrm>
          <a:off x="16129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95146</xdr:rowOff>
    </xdr:from>
    <xdr:ext cx="736600" cy="259045"/>
    <xdr:sp macro="" textlink="">
      <xdr:nvSpPr>
        <xdr:cNvPr id="407" name="テキスト ボックス 406"/>
        <xdr:cNvSpPr txBox="1"/>
      </xdr:nvSpPr>
      <xdr:spPr>
        <a:xfrm>
          <a:off x="15798800" y="643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98274</xdr:rowOff>
    </xdr:from>
    <xdr:to>
      <xdr:col>22</xdr:col>
      <xdr:colOff>254000</xdr:colOff>
      <xdr:row>40</xdr:row>
      <xdr:rowOff>28424</xdr:rowOff>
    </xdr:to>
    <xdr:sp macro="" textlink="">
      <xdr:nvSpPr>
        <xdr:cNvPr id="408" name="円/楕円 407"/>
        <xdr:cNvSpPr/>
      </xdr:nvSpPr>
      <xdr:spPr>
        <a:xfrm>
          <a:off x="15240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38601</xdr:rowOff>
    </xdr:from>
    <xdr:ext cx="762000" cy="259045"/>
    <xdr:sp macro="" textlink="">
      <xdr:nvSpPr>
        <xdr:cNvPr id="409" name="テキスト ボックス 408"/>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64709</xdr:rowOff>
    </xdr:from>
    <xdr:to>
      <xdr:col>21</xdr:col>
      <xdr:colOff>50800</xdr:colOff>
      <xdr:row>40</xdr:row>
      <xdr:rowOff>166309</xdr:rowOff>
    </xdr:to>
    <xdr:sp macro="" textlink="">
      <xdr:nvSpPr>
        <xdr:cNvPr id="410" name="円/楕円 409"/>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5036</xdr:rowOff>
    </xdr:from>
    <xdr:ext cx="762000" cy="259045"/>
    <xdr:sp macro="" textlink="">
      <xdr:nvSpPr>
        <xdr:cNvPr id="411" name="テキスト ボックス 410"/>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412" name="円/楕円 411"/>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17434</xdr:rowOff>
    </xdr:from>
    <xdr:ext cx="762000" cy="259045"/>
    <xdr:sp macro="" textlink="">
      <xdr:nvSpPr>
        <xdr:cNvPr id="413" name="テキスト ボックス 412"/>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類似団体よりも低い水準にあり、ここ数年の指標は改善傾向である。これは、地方債の繰上償還の実施や充当可能基金の増加によるものである。</a:t>
          </a:r>
        </a:p>
        <a:p>
          <a:r>
            <a:rPr kumimoji="1" lang="ja-JP" altLang="en-US" sz="1300">
              <a:latin typeface="ＭＳ Ｐゴシック"/>
            </a:rPr>
            <a:t>　 しかしながら、平成２８年度以降は大規模公共事業が予定されており、地方債の発行額増加が見込まれ、数年後には再び指標が悪化する可能性がある。今後は、不要不急な事業は控え、市民ニーズ・行政需要実態に即した事業を厳選したうえで、地方債の発行額の抑制に努めていく必要があ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161121</xdr:rowOff>
    </xdr:from>
    <xdr:to>
      <xdr:col>24</xdr:col>
      <xdr:colOff>558800</xdr:colOff>
      <xdr:row>14</xdr:row>
      <xdr:rowOff>65278</xdr:rowOff>
    </xdr:to>
    <xdr:cxnSp macro="">
      <xdr:nvCxnSpPr>
        <xdr:cNvPr id="447" name="直線コネクタ 446"/>
        <xdr:cNvCxnSpPr/>
      </xdr:nvCxnSpPr>
      <xdr:spPr>
        <a:xfrm flipV="1">
          <a:off x="16179800" y="2389971"/>
          <a:ext cx="8382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48"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65278</xdr:rowOff>
    </xdr:from>
    <xdr:to>
      <xdr:col>23</xdr:col>
      <xdr:colOff>406400</xdr:colOff>
      <xdr:row>14</xdr:row>
      <xdr:rowOff>158581</xdr:rowOff>
    </xdr:to>
    <xdr:cxnSp macro="">
      <xdr:nvCxnSpPr>
        <xdr:cNvPr id="450" name="直線コネクタ 449"/>
        <xdr:cNvCxnSpPr/>
      </xdr:nvCxnSpPr>
      <xdr:spPr>
        <a:xfrm flipV="1">
          <a:off x="15290800" y="2465578"/>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53950</xdr:rowOff>
    </xdr:from>
    <xdr:ext cx="736600" cy="259045"/>
    <xdr:sp macro="" textlink="">
      <xdr:nvSpPr>
        <xdr:cNvPr id="452" name="テキスト ボックス 451"/>
        <xdr:cNvSpPr txBox="1"/>
      </xdr:nvSpPr>
      <xdr:spPr>
        <a:xfrm>
          <a:off x="15798800" y="279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158581</xdr:rowOff>
    </xdr:from>
    <xdr:to>
      <xdr:col>22</xdr:col>
      <xdr:colOff>203200</xdr:colOff>
      <xdr:row>15</xdr:row>
      <xdr:rowOff>124672</xdr:rowOff>
    </xdr:to>
    <xdr:cxnSp macro="">
      <xdr:nvCxnSpPr>
        <xdr:cNvPr id="453" name="直線コネクタ 452"/>
        <xdr:cNvCxnSpPr/>
      </xdr:nvCxnSpPr>
      <xdr:spPr>
        <a:xfrm flipV="1">
          <a:off x="14401800" y="2558881"/>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4" name="フローチャート : 判断 453"/>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87732</xdr:rowOff>
    </xdr:from>
    <xdr:ext cx="762000" cy="259045"/>
    <xdr:sp macro="" textlink="">
      <xdr:nvSpPr>
        <xdr:cNvPr id="455" name="テキスト ボックス 454"/>
        <xdr:cNvSpPr txBox="1"/>
      </xdr:nvSpPr>
      <xdr:spPr>
        <a:xfrm>
          <a:off x="14909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124672</xdr:rowOff>
    </xdr:from>
    <xdr:to>
      <xdr:col>21</xdr:col>
      <xdr:colOff>0</xdr:colOff>
      <xdr:row>15</xdr:row>
      <xdr:rowOff>156845</xdr:rowOff>
    </xdr:to>
    <xdr:cxnSp macro="">
      <xdr:nvCxnSpPr>
        <xdr:cNvPr id="456" name="直線コネクタ 455"/>
        <xdr:cNvCxnSpPr/>
      </xdr:nvCxnSpPr>
      <xdr:spPr>
        <a:xfrm flipV="1">
          <a:off x="13512800" y="269642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7" name="フローチャート : 判断 456"/>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11193</xdr:rowOff>
    </xdr:from>
    <xdr:ext cx="762000" cy="259045"/>
    <xdr:sp macro="" textlink="">
      <xdr:nvSpPr>
        <xdr:cNvPr id="458" name="テキスト ボックス 457"/>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9" name="フローチャート : 判断 458"/>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60" name="テキスト ボックス 459"/>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110321</xdr:rowOff>
    </xdr:from>
    <xdr:to>
      <xdr:col>24</xdr:col>
      <xdr:colOff>609600</xdr:colOff>
      <xdr:row>14</xdr:row>
      <xdr:rowOff>40471</xdr:rowOff>
    </xdr:to>
    <xdr:sp macro="" textlink="">
      <xdr:nvSpPr>
        <xdr:cNvPr id="466" name="円/楕円 465"/>
        <xdr:cNvSpPr/>
      </xdr:nvSpPr>
      <xdr:spPr>
        <a:xfrm>
          <a:off x="16967200" y="23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31598</xdr:rowOff>
    </xdr:from>
    <xdr:ext cx="762000" cy="259045"/>
    <xdr:sp macro="" textlink="">
      <xdr:nvSpPr>
        <xdr:cNvPr id="467" name="将来負担の状況該当値テキスト"/>
        <xdr:cNvSpPr txBox="1"/>
      </xdr:nvSpPr>
      <xdr:spPr>
        <a:xfrm>
          <a:off x="17106900" y="226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14478</xdr:rowOff>
    </xdr:from>
    <xdr:to>
      <xdr:col>23</xdr:col>
      <xdr:colOff>457200</xdr:colOff>
      <xdr:row>14</xdr:row>
      <xdr:rowOff>116078</xdr:rowOff>
    </xdr:to>
    <xdr:sp macro="" textlink="">
      <xdr:nvSpPr>
        <xdr:cNvPr id="468" name="円/楕円 467"/>
        <xdr:cNvSpPr/>
      </xdr:nvSpPr>
      <xdr:spPr>
        <a:xfrm>
          <a:off x="16129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126255</xdr:rowOff>
    </xdr:from>
    <xdr:ext cx="736600" cy="259045"/>
    <xdr:sp macro="" textlink="">
      <xdr:nvSpPr>
        <xdr:cNvPr id="469" name="テキスト ボックス 468"/>
        <xdr:cNvSpPr txBox="1"/>
      </xdr:nvSpPr>
      <xdr:spPr>
        <a:xfrm>
          <a:off x="15798800" y="2183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107781</xdr:rowOff>
    </xdr:from>
    <xdr:to>
      <xdr:col>22</xdr:col>
      <xdr:colOff>254000</xdr:colOff>
      <xdr:row>15</xdr:row>
      <xdr:rowOff>37931</xdr:rowOff>
    </xdr:to>
    <xdr:sp macro="" textlink="">
      <xdr:nvSpPr>
        <xdr:cNvPr id="470" name="円/楕円 469"/>
        <xdr:cNvSpPr/>
      </xdr:nvSpPr>
      <xdr:spPr>
        <a:xfrm>
          <a:off x="15240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48108</xdr:rowOff>
    </xdr:from>
    <xdr:ext cx="762000" cy="259045"/>
    <xdr:sp macro="" textlink="">
      <xdr:nvSpPr>
        <xdr:cNvPr id="471" name="テキスト ボックス 470"/>
        <xdr:cNvSpPr txBox="1"/>
      </xdr:nvSpPr>
      <xdr:spPr>
        <a:xfrm>
          <a:off x="14909800" y="22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73872</xdr:rowOff>
    </xdr:from>
    <xdr:to>
      <xdr:col>21</xdr:col>
      <xdr:colOff>50800</xdr:colOff>
      <xdr:row>16</xdr:row>
      <xdr:rowOff>4022</xdr:rowOff>
    </xdr:to>
    <xdr:sp macro="" textlink="">
      <xdr:nvSpPr>
        <xdr:cNvPr id="472" name="円/楕円 471"/>
        <xdr:cNvSpPr/>
      </xdr:nvSpPr>
      <xdr:spPr>
        <a:xfrm>
          <a:off x="14351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14199</xdr:rowOff>
    </xdr:from>
    <xdr:ext cx="762000" cy="259045"/>
    <xdr:sp macro="" textlink="">
      <xdr:nvSpPr>
        <xdr:cNvPr id="473" name="テキスト ボックス 472"/>
        <xdr:cNvSpPr txBox="1"/>
      </xdr:nvSpPr>
      <xdr:spPr>
        <a:xfrm>
          <a:off x="14020800" y="241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106045</xdr:rowOff>
    </xdr:from>
    <xdr:to>
      <xdr:col>19</xdr:col>
      <xdr:colOff>533400</xdr:colOff>
      <xdr:row>16</xdr:row>
      <xdr:rowOff>36195</xdr:rowOff>
    </xdr:to>
    <xdr:sp macro="" textlink="">
      <xdr:nvSpPr>
        <xdr:cNvPr id="474" name="円/楕円 473"/>
        <xdr:cNvSpPr/>
      </xdr:nvSpPr>
      <xdr:spPr>
        <a:xfrm>
          <a:off x="13462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46372</xdr:rowOff>
    </xdr:from>
    <xdr:ext cx="762000" cy="259045"/>
    <xdr:sp macro="" textlink="">
      <xdr:nvSpPr>
        <xdr:cNvPr id="475" name="テキスト ボックス 474"/>
        <xdr:cNvSpPr txBox="1"/>
      </xdr:nvSpPr>
      <xdr:spPr>
        <a:xfrm>
          <a:off x="13131800" y="244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大分県竹田市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23,278
23,094
477.53
19,343,610
18,133,320
858,055
11,036,879
15,577,005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人口千人当たりの職員数が若干改善したものの、 人件費については退職者の増加等により数値が悪化している。また類似団体でも最低となっており、経常収支比率に占める人件費の割合が非常に高い。数値としては高止まりの状態であるが、これまでの職員数の削減などにより指標としては削減効果はでてきている。今後も、行財政改革大綱や定員管理計画に沿って、職員数の適正化等を行い、人件費の削減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39</xdr:row>
      <xdr:rowOff>146050</xdr:rowOff>
    </xdr:to>
    <xdr:cxnSp macro="">
      <xdr:nvCxnSpPr>
        <xdr:cNvPr id="61" name="直線コネクタ 60"/>
        <xdr:cNvCxnSpPr/>
      </xdr:nvCxnSpPr>
      <xdr:spPr>
        <a:xfrm flipV="1">
          <a:off x="4826000" y="5880100"/>
          <a:ext cx="0" cy="952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118127</xdr:rowOff>
    </xdr:from>
    <xdr:ext cx="762000" cy="259045"/>
    <xdr:sp macro="" textlink="">
      <xdr:nvSpPr>
        <xdr:cNvPr id="62" name="人件費最小値テキスト"/>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39</xdr:row>
      <xdr:rowOff>146050</xdr:rowOff>
    </xdr:from>
    <xdr:to>
      <xdr:col>7</xdr:col>
      <xdr:colOff>104775</xdr:colOff>
      <xdr:row>39</xdr:row>
      <xdr:rowOff>146050</xdr:rowOff>
    </xdr:to>
    <xdr:cxnSp macro="">
      <xdr:nvCxnSpPr>
        <xdr:cNvPr id="63" name="直線コネクタ 62"/>
        <xdr:cNvCxnSpPr/>
      </xdr:nvCxnSpPr>
      <xdr:spPr>
        <a:xfrm>
          <a:off x="4737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62230</xdr:rowOff>
    </xdr:from>
    <xdr:to>
      <xdr:col>7</xdr:col>
      <xdr:colOff>15875</xdr:colOff>
      <xdr:row>39</xdr:row>
      <xdr:rowOff>146050</xdr:rowOff>
    </xdr:to>
    <xdr:cxnSp macro="">
      <xdr:nvCxnSpPr>
        <xdr:cNvPr id="66" name="直線コネクタ 65"/>
        <xdr:cNvCxnSpPr/>
      </xdr:nvCxnSpPr>
      <xdr:spPr>
        <a:xfrm>
          <a:off x="3987800" y="67487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47007</xdr:rowOff>
    </xdr:from>
    <xdr:ext cx="762000" cy="259045"/>
    <xdr:sp macro="" textlink="">
      <xdr:nvSpPr>
        <xdr:cNvPr id="67" name="人件費平均値テキスト"/>
        <xdr:cNvSpPr txBox="1"/>
      </xdr:nvSpPr>
      <xdr:spPr>
        <a:xfrm>
          <a:off x="4914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68" name="フローチャート : 判断 67"/>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62230</xdr:rowOff>
    </xdr:from>
    <xdr:to>
      <xdr:col>5</xdr:col>
      <xdr:colOff>549275</xdr:colOff>
      <xdr:row>40</xdr:row>
      <xdr:rowOff>5080</xdr:rowOff>
    </xdr:to>
    <xdr:cxnSp macro="">
      <xdr:nvCxnSpPr>
        <xdr:cNvPr id="69" name="直線コネクタ 68"/>
        <xdr:cNvCxnSpPr/>
      </xdr:nvCxnSpPr>
      <xdr:spPr>
        <a:xfrm flipV="1">
          <a:off x="3098800" y="6748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68580</xdr:rowOff>
    </xdr:from>
    <xdr:to>
      <xdr:col>5</xdr:col>
      <xdr:colOff>600075</xdr:colOff>
      <xdr:row>36</xdr:row>
      <xdr:rowOff>170180</xdr:rowOff>
    </xdr:to>
    <xdr:sp macro="" textlink="">
      <xdr:nvSpPr>
        <xdr:cNvPr id="70" name="フローチャート :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5080</xdr:rowOff>
    </xdr:from>
    <xdr:to>
      <xdr:col>4</xdr:col>
      <xdr:colOff>346075</xdr:colOff>
      <xdr:row>40</xdr:row>
      <xdr:rowOff>165100</xdr:rowOff>
    </xdr:to>
    <xdr:cxnSp macro="">
      <xdr:nvCxnSpPr>
        <xdr:cNvPr id="72" name="直線コネクタ 71"/>
        <xdr:cNvCxnSpPr/>
      </xdr:nvCxnSpPr>
      <xdr:spPr>
        <a:xfrm flipV="1">
          <a:off x="2209800" y="6863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60960</xdr:rowOff>
    </xdr:from>
    <xdr:to>
      <xdr:col>4</xdr:col>
      <xdr:colOff>396875</xdr:colOff>
      <xdr:row>36</xdr:row>
      <xdr:rowOff>162560</xdr:rowOff>
    </xdr:to>
    <xdr:sp macro="" textlink="">
      <xdr:nvSpPr>
        <xdr:cNvPr id="73" name="フローチャート :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81280</xdr:rowOff>
    </xdr:from>
    <xdr:to>
      <xdr:col>3</xdr:col>
      <xdr:colOff>142875</xdr:colOff>
      <xdr:row>40</xdr:row>
      <xdr:rowOff>165100</xdr:rowOff>
    </xdr:to>
    <xdr:cxnSp macro="">
      <xdr:nvCxnSpPr>
        <xdr:cNvPr id="75" name="直線コネクタ 74"/>
        <xdr:cNvCxnSpPr/>
      </xdr:nvCxnSpPr>
      <xdr:spPr>
        <a:xfrm>
          <a:off x="1320800" y="6939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95250</xdr:rowOff>
    </xdr:from>
    <xdr:to>
      <xdr:col>7</xdr:col>
      <xdr:colOff>66675</xdr:colOff>
      <xdr:row>40</xdr:row>
      <xdr:rowOff>25400</xdr:rowOff>
    </xdr:to>
    <xdr:sp macro="" textlink="">
      <xdr:nvSpPr>
        <xdr:cNvPr id="85" name="円/楕円 84"/>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3827</xdr:rowOff>
    </xdr:from>
    <xdr:ext cx="762000" cy="259045"/>
    <xdr:sp macro="" textlink="">
      <xdr:nvSpPr>
        <xdr:cNvPr id="86" name="人件費該当値テキスト"/>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11430</xdr:rowOff>
    </xdr:from>
    <xdr:to>
      <xdr:col>5</xdr:col>
      <xdr:colOff>600075</xdr:colOff>
      <xdr:row>39</xdr:row>
      <xdr:rowOff>113030</xdr:rowOff>
    </xdr:to>
    <xdr:sp macro="" textlink="">
      <xdr:nvSpPr>
        <xdr:cNvPr id="87" name="円/楕円 86"/>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97807</xdr:rowOff>
    </xdr:from>
    <xdr:ext cx="736600" cy="259045"/>
    <xdr:sp macro="" textlink="">
      <xdr:nvSpPr>
        <xdr:cNvPr id="88" name="テキスト ボックス 87"/>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125730</xdr:rowOff>
    </xdr:from>
    <xdr:to>
      <xdr:col>4</xdr:col>
      <xdr:colOff>396875</xdr:colOff>
      <xdr:row>40</xdr:row>
      <xdr:rowOff>55880</xdr:rowOff>
    </xdr:to>
    <xdr:sp macro="" textlink="">
      <xdr:nvSpPr>
        <xdr:cNvPr id="89" name="円/楕円 88"/>
        <xdr:cNvSpPr/>
      </xdr:nvSpPr>
      <xdr:spPr>
        <a:xfrm>
          <a:off x="3048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40657</xdr:rowOff>
    </xdr:from>
    <xdr:ext cx="762000" cy="259045"/>
    <xdr:sp macro="" textlink="">
      <xdr:nvSpPr>
        <xdr:cNvPr id="90" name="テキスト ボックス 89"/>
        <xdr:cNvSpPr txBox="1"/>
      </xdr:nvSpPr>
      <xdr:spPr>
        <a:xfrm>
          <a:off x="2717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114300</xdr:rowOff>
    </xdr:from>
    <xdr:to>
      <xdr:col>3</xdr:col>
      <xdr:colOff>193675</xdr:colOff>
      <xdr:row>41</xdr:row>
      <xdr:rowOff>44450</xdr:rowOff>
    </xdr:to>
    <xdr:sp macro="" textlink="">
      <xdr:nvSpPr>
        <xdr:cNvPr id="91" name="円/楕円 90"/>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29227</xdr:rowOff>
    </xdr:from>
    <xdr:ext cx="762000" cy="259045"/>
    <xdr:sp macro="" textlink="">
      <xdr:nvSpPr>
        <xdr:cNvPr id="92" name="テキスト ボックス 91"/>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30480</xdr:rowOff>
    </xdr:from>
    <xdr:to>
      <xdr:col>1</xdr:col>
      <xdr:colOff>676275</xdr:colOff>
      <xdr:row>40</xdr:row>
      <xdr:rowOff>132080</xdr:rowOff>
    </xdr:to>
    <xdr:sp macro="" textlink="">
      <xdr:nvSpPr>
        <xdr:cNvPr id="93" name="円/楕円 92"/>
        <xdr:cNvSpPr/>
      </xdr:nvSpPr>
      <xdr:spPr>
        <a:xfrm>
          <a:off x="1270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116857</xdr:rowOff>
    </xdr:from>
    <xdr:ext cx="762000" cy="259045"/>
    <xdr:sp macro="" textlink="">
      <xdr:nvSpPr>
        <xdr:cNvPr id="94" name="テキスト ボックス 93"/>
        <xdr:cNvSpPr txBox="1"/>
      </xdr:nvSpPr>
      <xdr:spPr>
        <a:xfrm>
          <a:off x="939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は、類似団体程度の水準であったが、直営で運営しているケーブルネットワーク事業の委託経費の増額などで、大幅な経費増となり指標としては悪化してきている。今後も、民間委託等が進んでいくことから、この傾向は続くものと思わ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139700</xdr:rowOff>
    </xdr:from>
    <xdr:to>
      <xdr:col>24</xdr:col>
      <xdr:colOff>31750</xdr:colOff>
      <xdr:row>19</xdr:row>
      <xdr:rowOff>69850</xdr:rowOff>
    </xdr:to>
    <xdr:cxnSp macro="">
      <xdr:nvCxnSpPr>
        <xdr:cNvPr id="127" name="直線コネクタ 126"/>
        <xdr:cNvCxnSpPr/>
      </xdr:nvCxnSpPr>
      <xdr:spPr>
        <a:xfrm>
          <a:off x="15671800" y="3225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139700</xdr:rowOff>
    </xdr:to>
    <xdr:cxnSp macro="">
      <xdr:nvCxnSpPr>
        <xdr:cNvPr id="130" name="直線コネクタ 129"/>
        <xdr:cNvCxnSpPr/>
      </xdr:nvCxnSpPr>
      <xdr:spPr>
        <a:xfrm>
          <a:off x="14782800" y="313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0</xdr:rowOff>
    </xdr:from>
    <xdr:to>
      <xdr:col>21</xdr:col>
      <xdr:colOff>361950</xdr:colOff>
      <xdr:row>18</xdr:row>
      <xdr:rowOff>50800</xdr:rowOff>
    </xdr:to>
    <xdr:cxnSp macro="">
      <xdr:nvCxnSpPr>
        <xdr:cNvPr id="133" name="直線コネクタ 132"/>
        <xdr:cNvCxnSpPr/>
      </xdr:nvCxnSpPr>
      <xdr:spPr>
        <a:xfrm>
          <a:off x="13893800" y="308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107950</xdr:rowOff>
    </xdr:from>
    <xdr:to>
      <xdr:col>20</xdr:col>
      <xdr:colOff>158750</xdr:colOff>
      <xdr:row>18</xdr:row>
      <xdr:rowOff>0</xdr:rowOff>
    </xdr:to>
    <xdr:cxnSp macro="">
      <xdr:nvCxnSpPr>
        <xdr:cNvPr id="136" name="直線コネクタ 135"/>
        <xdr:cNvCxnSpPr/>
      </xdr:nvCxnSpPr>
      <xdr:spPr>
        <a:xfrm>
          <a:off x="13004800" y="302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19050</xdr:rowOff>
    </xdr:from>
    <xdr:to>
      <xdr:col>24</xdr:col>
      <xdr:colOff>82550</xdr:colOff>
      <xdr:row>19</xdr:row>
      <xdr:rowOff>120650</xdr:rowOff>
    </xdr:to>
    <xdr:sp macro="" textlink="">
      <xdr:nvSpPr>
        <xdr:cNvPr id="146" name="円/楕円 145"/>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162577</xdr:rowOff>
    </xdr:from>
    <xdr:ext cx="762000" cy="259045"/>
    <xdr:sp macro="" textlink="">
      <xdr:nvSpPr>
        <xdr:cNvPr id="147"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88900</xdr:rowOff>
    </xdr:from>
    <xdr:to>
      <xdr:col>22</xdr:col>
      <xdr:colOff>615950</xdr:colOff>
      <xdr:row>19</xdr:row>
      <xdr:rowOff>19050</xdr:rowOff>
    </xdr:to>
    <xdr:sp macro="" textlink="">
      <xdr:nvSpPr>
        <xdr:cNvPr id="148" name="円/楕円 147"/>
        <xdr:cNvSpPr/>
      </xdr:nvSpPr>
      <xdr:spPr>
        <a:xfrm>
          <a:off x="15621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3827</xdr:rowOff>
    </xdr:from>
    <xdr:ext cx="736600" cy="259045"/>
    <xdr:sp macro="" textlink="">
      <xdr:nvSpPr>
        <xdr:cNvPr id="149" name="テキスト ボックス 148"/>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50" name="円/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1" name="テキスト ボックス 150"/>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120650</xdr:rowOff>
    </xdr:from>
    <xdr:to>
      <xdr:col>20</xdr:col>
      <xdr:colOff>209550</xdr:colOff>
      <xdr:row>18</xdr:row>
      <xdr:rowOff>50800</xdr:rowOff>
    </xdr:to>
    <xdr:sp macro="" textlink="">
      <xdr:nvSpPr>
        <xdr:cNvPr id="152" name="円/楕円 151"/>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35577</xdr:rowOff>
    </xdr:from>
    <xdr:ext cx="762000" cy="259045"/>
    <xdr:sp macro="" textlink="">
      <xdr:nvSpPr>
        <xdr:cNvPr id="153" name="テキスト ボックス 152"/>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57150</xdr:rowOff>
    </xdr:from>
    <xdr:to>
      <xdr:col>19</xdr:col>
      <xdr:colOff>6350</xdr:colOff>
      <xdr:row>17</xdr:row>
      <xdr:rowOff>158750</xdr:rowOff>
    </xdr:to>
    <xdr:sp macro="" textlink="">
      <xdr:nvSpPr>
        <xdr:cNvPr id="154" name="円/楕円 153"/>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143527</xdr:rowOff>
    </xdr:from>
    <xdr:ext cx="762000" cy="259045"/>
    <xdr:sp macro="" textlink="">
      <xdr:nvSpPr>
        <xdr:cNvPr id="155" name="テキスト ボックス 154"/>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類似団体平均は下回っているものの、生活保護費や施設型給付費等の増加により、指標としては悪化・横ばい傾向にある。</a:t>
          </a:r>
        </a:p>
        <a:p>
          <a:r>
            <a:rPr kumimoji="1" lang="ja-JP" altLang="en-US" sz="1300">
              <a:latin typeface="ＭＳ Ｐゴシック"/>
            </a:rPr>
            <a:t>　 この扶助費については、国・県の制度に基づき運営している事業が大部分のため、削減が難しい経費となっている。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53</xdr:row>
      <xdr:rowOff>167822</xdr:rowOff>
    </xdr:to>
    <xdr:cxnSp macro="">
      <xdr:nvCxnSpPr>
        <xdr:cNvPr id="190" name="直線コネクタ 189"/>
        <xdr:cNvCxnSpPr/>
      </xdr:nvCxnSpPr>
      <xdr:spPr>
        <a:xfrm>
          <a:off x="3987800" y="92056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53</xdr:row>
      <xdr:rowOff>151493</xdr:rowOff>
    </xdr:to>
    <xdr:cxnSp macro="">
      <xdr:nvCxnSpPr>
        <xdr:cNvPr id="193" name="直線コネクタ 192"/>
        <xdr:cNvCxnSpPr/>
      </xdr:nvCxnSpPr>
      <xdr:spPr>
        <a:xfrm flipV="1">
          <a:off x="3098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29028</xdr:rowOff>
    </xdr:to>
    <xdr:cxnSp macro="">
      <xdr:nvCxnSpPr>
        <xdr:cNvPr id="196" name="直線コネクタ 195"/>
        <xdr:cNvCxnSpPr/>
      </xdr:nvCxnSpPr>
      <xdr:spPr>
        <a:xfrm flipV="1">
          <a:off x="2209800" y="9238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29028</xdr:rowOff>
    </xdr:to>
    <xdr:cxnSp macro="">
      <xdr:nvCxnSpPr>
        <xdr:cNvPr id="199" name="直線コネクタ 198"/>
        <xdr:cNvCxnSpPr/>
      </xdr:nvCxnSpPr>
      <xdr:spPr>
        <a:xfrm>
          <a:off x="1320800" y="9156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9" name="円/楕円 208"/>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10"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68035</xdr:rowOff>
    </xdr:from>
    <xdr:to>
      <xdr:col>5</xdr:col>
      <xdr:colOff>600075</xdr:colOff>
      <xdr:row>53</xdr:row>
      <xdr:rowOff>169635</xdr:rowOff>
    </xdr:to>
    <xdr:sp macro="" textlink="">
      <xdr:nvSpPr>
        <xdr:cNvPr id="211" name="円/楕円 210"/>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8362</xdr:rowOff>
    </xdr:from>
    <xdr:ext cx="736600" cy="259045"/>
    <xdr:sp macro="" textlink="">
      <xdr:nvSpPr>
        <xdr:cNvPr id="212" name="テキスト ボックス 211"/>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3" name="円/楕円 212"/>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4" name="テキスト ボックス 213"/>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5" name="円/楕円 214"/>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6" name="テキスト ボックス 215"/>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7" name="円/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8" name="テキスト ボックス 217"/>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類似団体平均を下回っているが、指標としては悪化傾向である。</a:t>
          </a:r>
        </a:p>
        <a:p>
          <a:r>
            <a:rPr kumimoji="1" lang="ja-JP" altLang="en-US" sz="1300">
              <a:latin typeface="ＭＳ Ｐゴシック"/>
            </a:rPr>
            <a:t>　 このうち繰出金については、保険等事業会計への繰出が増加した。また、維持補修費については、老朽化した公共施設を多く抱えていることから、このままでの状態が続くと増加していくものと思われる。平成２７年度策定の公共施設等総合管理計画に基づき、今後の各施設のあり方について引き続き検討を行う。</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76200</xdr:rowOff>
    </xdr:to>
    <xdr:cxnSp macro="">
      <xdr:nvCxnSpPr>
        <xdr:cNvPr id="251" name="直線コネクタ 250"/>
        <xdr:cNvCxnSpPr/>
      </xdr:nvCxnSpPr>
      <xdr:spPr>
        <a:xfrm>
          <a:off x="15671800" y="9652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2"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95250</xdr:rowOff>
    </xdr:from>
    <xdr:to>
      <xdr:col>22</xdr:col>
      <xdr:colOff>565150</xdr:colOff>
      <xdr:row>56</xdr:row>
      <xdr:rowOff>50800</xdr:rowOff>
    </xdr:to>
    <xdr:cxnSp macro="">
      <xdr:nvCxnSpPr>
        <xdr:cNvPr id="254" name="直線コネクタ 253"/>
        <xdr:cNvCxnSpPr/>
      </xdr:nvCxnSpPr>
      <xdr:spPr>
        <a:xfrm>
          <a:off x="14782800" y="9525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56" name="テキスト ボックス 255"/>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95250</xdr:rowOff>
    </xdr:from>
    <xdr:to>
      <xdr:col>21</xdr:col>
      <xdr:colOff>361950</xdr:colOff>
      <xdr:row>56</xdr:row>
      <xdr:rowOff>50800</xdr:rowOff>
    </xdr:to>
    <xdr:cxnSp macro="">
      <xdr:nvCxnSpPr>
        <xdr:cNvPr id="257" name="直線コネクタ 256"/>
        <xdr:cNvCxnSpPr/>
      </xdr:nvCxnSpPr>
      <xdr:spPr>
        <a:xfrm flipV="1">
          <a:off x="13893800" y="9525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158750</xdr:rowOff>
    </xdr:from>
    <xdr:to>
      <xdr:col>20</xdr:col>
      <xdr:colOff>158750</xdr:colOff>
      <xdr:row>56</xdr:row>
      <xdr:rowOff>50800</xdr:rowOff>
    </xdr:to>
    <xdr:cxnSp macro="">
      <xdr:nvCxnSpPr>
        <xdr:cNvPr id="260" name="直線コネクタ 259"/>
        <xdr:cNvCxnSpPr/>
      </xdr:nvCxnSpPr>
      <xdr:spPr>
        <a:xfrm>
          <a:off x="13004800" y="9588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2" name="テキスト ボックス 261"/>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25400</xdr:rowOff>
    </xdr:from>
    <xdr:to>
      <xdr:col>24</xdr:col>
      <xdr:colOff>82550</xdr:colOff>
      <xdr:row>56</xdr:row>
      <xdr:rowOff>127000</xdr:rowOff>
    </xdr:to>
    <xdr:sp macro="" textlink="">
      <xdr:nvSpPr>
        <xdr:cNvPr id="270" name="円/楕円 269"/>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41927</xdr:rowOff>
    </xdr:from>
    <xdr:ext cx="762000" cy="259045"/>
    <xdr:sp macro="" textlink="">
      <xdr:nvSpPr>
        <xdr:cNvPr id="271"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2" name="円/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3" name="テキスト ボックス 272"/>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44450</xdr:rowOff>
    </xdr:from>
    <xdr:to>
      <xdr:col>21</xdr:col>
      <xdr:colOff>412750</xdr:colOff>
      <xdr:row>55</xdr:row>
      <xdr:rowOff>146050</xdr:rowOff>
    </xdr:to>
    <xdr:sp macro="" textlink="">
      <xdr:nvSpPr>
        <xdr:cNvPr id="274" name="円/楕円 273"/>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156227</xdr:rowOff>
    </xdr:from>
    <xdr:ext cx="762000" cy="259045"/>
    <xdr:sp macro="" textlink="">
      <xdr:nvSpPr>
        <xdr:cNvPr id="275" name="テキスト ボックス 274"/>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6" name="円/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107950</xdr:rowOff>
    </xdr:from>
    <xdr:to>
      <xdr:col>19</xdr:col>
      <xdr:colOff>6350</xdr:colOff>
      <xdr:row>56</xdr:row>
      <xdr:rowOff>38100</xdr:rowOff>
    </xdr:to>
    <xdr:sp macro="" textlink="">
      <xdr:nvSpPr>
        <xdr:cNvPr id="278" name="円/楕円 277"/>
        <xdr:cNvSpPr/>
      </xdr:nvSpPr>
      <xdr:spPr>
        <a:xfrm>
          <a:off x="12954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48277</xdr:rowOff>
    </xdr:from>
    <xdr:ext cx="762000" cy="259045"/>
    <xdr:sp macro="" textlink="">
      <xdr:nvSpPr>
        <xdr:cNvPr id="279" name="テキスト ボックス 278"/>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類似団体平均を下回っており、指標としてはほぼ横ばい傾向にある。</a:t>
          </a:r>
        </a:p>
        <a:p>
          <a:r>
            <a:rPr kumimoji="1" lang="ja-JP" altLang="en-US" sz="1300">
              <a:latin typeface="ＭＳ Ｐゴシック"/>
            </a:rPr>
            <a:t>　 今後は、補助金等交付に当たって事業の適当性や、事業効果の検証を行うなど、明確な基準を設けて、不適切な補助金ついては見直しや廃止を行う方針である。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92710</xdr:rowOff>
    </xdr:from>
    <xdr:to>
      <xdr:col>24</xdr:col>
      <xdr:colOff>31750</xdr:colOff>
      <xdr:row>33</xdr:row>
      <xdr:rowOff>107950</xdr:rowOff>
    </xdr:to>
    <xdr:cxnSp macro="">
      <xdr:nvCxnSpPr>
        <xdr:cNvPr id="312" name="直線コネクタ 311"/>
        <xdr:cNvCxnSpPr/>
      </xdr:nvCxnSpPr>
      <xdr:spPr>
        <a:xfrm>
          <a:off x="15671800" y="5750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54610</xdr:rowOff>
    </xdr:from>
    <xdr:to>
      <xdr:col>22</xdr:col>
      <xdr:colOff>565150</xdr:colOff>
      <xdr:row>33</xdr:row>
      <xdr:rowOff>92710</xdr:rowOff>
    </xdr:to>
    <xdr:cxnSp macro="">
      <xdr:nvCxnSpPr>
        <xdr:cNvPr id="315" name="直線コネクタ 314"/>
        <xdr:cNvCxnSpPr/>
      </xdr:nvCxnSpPr>
      <xdr:spPr>
        <a:xfrm>
          <a:off x="14782800" y="571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54610</xdr:rowOff>
    </xdr:from>
    <xdr:to>
      <xdr:col>21</xdr:col>
      <xdr:colOff>361950</xdr:colOff>
      <xdr:row>33</xdr:row>
      <xdr:rowOff>85090</xdr:rowOff>
    </xdr:to>
    <xdr:cxnSp macro="">
      <xdr:nvCxnSpPr>
        <xdr:cNvPr id="318" name="直線コネクタ 317"/>
        <xdr:cNvCxnSpPr/>
      </xdr:nvCxnSpPr>
      <xdr:spPr>
        <a:xfrm flipV="1">
          <a:off x="13893800" y="571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31750</xdr:rowOff>
    </xdr:from>
    <xdr:to>
      <xdr:col>20</xdr:col>
      <xdr:colOff>158750</xdr:colOff>
      <xdr:row>33</xdr:row>
      <xdr:rowOff>85090</xdr:rowOff>
    </xdr:to>
    <xdr:cxnSp macro="">
      <xdr:nvCxnSpPr>
        <xdr:cNvPr id="321" name="直線コネクタ 320"/>
        <xdr:cNvCxnSpPr/>
      </xdr:nvCxnSpPr>
      <xdr:spPr>
        <a:xfrm>
          <a:off x="13004800" y="5689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57150</xdr:rowOff>
    </xdr:from>
    <xdr:to>
      <xdr:col>24</xdr:col>
      <xdr:colOff>82550</xdr:colOff>
      <xdr:row>33</xdr:row>
      <xdr:rowOff>158750</xdr:rowOff>
    </xdr:to>
    <xdr:sp macro="" textlink="">
      <xdr:nvSpPr>
        <xdr:cNvPr id="331" name="円/楕円 330"/>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73677</xdr:rowOff>
    </xdr:from>
    <xdr:ext cx="762000" cy="259045"/>
    <xdr:sp macro="" textlink="">
      <xdr:nvSpPr>
        <xdr:cNvPr id="332"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41910</xdr:rowOff>
    </xdr:from>
    <xdr:to>
      <xdr:col>22</xdr:col>
      <xdr:colOff>615950</xdr:colOff>
      <xdr:row>33</xdr:row>
      <xdr:rowOff>143510</xdr:rowOff>
    </xdr:to>
    <xdr:sp macro="" textlink="">
      <xdr:nvSpPr>
        <xdr:cNvPr id="333" name="円/楕円 332"/>
        <xdr:cNvSpPr/>
      </xdr:nvSpPr>
      <xdr:spPr>
        <a:xfrm>
          <a:off x="15621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153687</xdr:rowOff>
    </xdr:from>
    <xdr:ext cx="736600" cy="259045"/>
    <xdr:sp macro="" textlink="">
      <xdr:nvSpPr>
        <xdr:cNvPr id="334" name="テキスト ボックス 333"/>
        <xdr:cNvSpPr txBox="1"/>
      </xdr:nvSpPr>
      <xdr:spPr>
        <a:xfrm>
          <a:off x="15290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3810</xdr:rowOff>
    </xdr:from>
    <xdr:to>
      <xdr:col>21</xdr:col>
      <xdr:colOff>412750</xdr:colOff>
      <xdr:row>33</xdr:row>
      <xdr:rowOff>105410</xdr:rowOff>
    </xdr:to>
    <xdr:sp macro="" textlink="">
      <xdr:nvSpPr>
        <xdr:cNvPr id="335" name="円/楕円 334"/>
        <xdr:cNvSpPr/>
      </xdr:nvSpPr>
      <xdr:spPr>
        <a:xfrm>
          <a:off x="14732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115587</xdr:rowOff>
    </xdr:from>
    <xdr:ext cx="762000" cy="259045"/>
    <xdr:sp macro="" textlink="">
      <xdr:nvSpPr>
        <xdr:cNvPr id="336" name="テキスト ボックス 335"/>
        <xdr:cNvSpPr txBox="1"/>
      </xdr:nvSpPr>
      <xdr:spPr>
        <a:xfrm>
          <a:off x="14401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34290</xdr:rowOff>
    </xdr:from>
    <xdr:to>
      <xdr:col>20</xdr:col>
      <xdr:colOff>209550</xdr:colOff>
      <xdr:row>33</xdr:row>
      <xdr:rowOff>135890</xdr:rowOff>
    </xdr:to>
    <xdr:sp macro="" textlink="">
      <xdr:nvSpPr>
        <xdr:cNvPr id="337" name="円/楕円 336"/>
        <xdr:cNvSpPr/>
      </xdr:nvSpPr>
      <xdr:spPr>
        <a:xfrm>
          <a:off x="13843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146067</xdr:rowOff>
    </xdr:from>
    <xdr:ext cx="762000" cy="259045"/>
    <xdr:sp macro="" textlink="">
      <xdr:nvSpPr>
        <xdr:cNvPr id="338" name="テキスト ボックス 337"/>
        <xdr:cNvSpPr txBox="1"/>
      </xdr:nvSpPr>
      <xdr:spPr>
        <a:xfrm>
          <a:off x="13512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152400</xdr:rowOff>
    </xdr:from>
    <xdr:to>
      <xdr:col>19</xdr:col>
      <xdr:colOff>6350</xdr:colOff>
      <xdr:row>33</xdr:row>
      <xdr:rowOff>82550</xdr:rowOff>
    </xdr:to>
    <xdr:sp macro="" textlink="">
      <xdr:nvSpPr>
        <xdr:cNvPr id="339" name="円/楕円 338"/>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92727</xdr:rowOff>
    </xdr:from>
    <xdr:ext cx="762000" cy="259045"/>
    <xdr:sp macro="" textlink="">
      <xdr:nvSpPr>
        <xdr:cNvPr id="340" name="テキスト ボックス 339"/>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公債費の元利償還金のピークは平成１９年度で、地方債の繰上償還の実施等で、指標としては改善傾向が続いている。</a:t>
          </a:r>
        </a:p>
        <a:p>
          <a:r>
            <a:rPr kumimoji="1" lang="ja-JP" altLang="en-US" sz="1300">
              <a:latin typeface="ＭＳ Ｐゴシック"/>
            </a:rPr>
            <a:t>　 しかしながら、平成２８年度以降は大規模公共事業が予定されており、地方債の発行額増加が見込まれ、数年後には再び指標が悪化する可能性がある。今後は、不要不急な事業は控え、市民ニーズ・行政需要実態に即した事業を厳選したうえで、地方債の発行額の抑制に努めていく必要があ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85852</xdr:rowOff>
    </xdr:to>
    <xdr:cxnSp macro="">
      <xdr:nvCxnSpPr>
        <xdr:cNvPr id="370" name="直線コネクタ 369"/>
        <xdr:cNvCxnSpPr/>
      </xdr:nvCxnSpPr>
      <xdr:spPr>
        <a:xfrm flipV="1">
          <a:off x="3987800" y="134086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85852</xdr:rowOff>
    </xdr:from>
    <xdr:to>
      <xdr:col>5</xdr:col>
      <xdr:colOff>549275</xdr:colOff>
      <xdr:row>78</xdr:row>
      <xdr:rowOff>113285</xdr:rowOff>
    </xdr:to>
    <xdr:cxnSp macro="">
      <xdr:nvCxnSpPr>
        <xdr:cNvPr id="373" name="直線コネクタ 372"/>
        <xdr:cNvCxnSpPr/>
      </xdr:nvCxnSpPr>
      <xdr:spPr>
        <a:xfrm flipV="1">
          <a:off x="3098800" y="134589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113285</xdr:rowOff>
    </xdr:from>
    <xdr:to>
      <xdr:col>4</xdr:col>
      <xdr:colOff>346075</xdr:colOff>
      <xdr:row>78</xdr:row>
      <xdr:rowOff>159004</xdr:rowOff>
    </xdr:to>
    <xdr:cxnSp macro="">
      <xdr:nvCxnSpPr>
        <xdr:cNvPr id="376" name="直線コネクタ 375"/>
        <xdr:cNvCxnSpPr/>
      </xdr:nvCxnSpPr>
      <xdr:spPr>
        <a:xfrm flipV="1">
          <a:off x="2209800" y="134863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159004</xdr:rowOff>
    </xdr:from>
    <xdr:to>
      <xdr:col>3</xdr:col>
      <xdr:colOff>142875</xdr:colOff>
      <xdr:row>79</xdr:row>
      <xdr:rowOff>60706</xdr:rowOff>
    </xdr:to>
    <xdr:cxnSp macro="">
      <xdr:nvCxnSpPr>
        <xdr:cNvPr id="379" name="直線コネクタ 378"/>
        <xdr:cNvCxnSpPr/>
      </xdr:nvCxnSpPr>
      <xdr:spPr>
        <a:xfrm flipV="1">
          <a:off x="1320800" y="135321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9" name="円/楕円 388"/>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1288</xdr:rowOff>
    </xdr:from>
    <xdr:ext cx="762000" cy="259045"/>
    <xdr:sp macro="" textlink="">
      <xdr:nvSpPr>
        <xdr:cNvPr id="390" name="公債費該当値テキスト"/>
        <xdr:cNvSpPr txBox="1"/>
      </xdr:nvSpPr>
      <xdr:spPr>
        <a:xfrm>
          <a:off x="4914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35052</xdr:rowOff>
    </xdr:from>
    <xdr:to>
      <xdr:col>5</xdr:col>
      <xdr:colOff>600075</xdr:colOff>
      <xdr:row>78</xdr:row>
      <xdr:rowOff>136652</xdr:rowOff>
    </xdr:to>
    <xdr:sp macro="" textlink="">
      <xdr:nvSpPr>
        <xdr:cNvPr id="391" name="円/楕円 390"/>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92" name="テキスト ボックス 391"/>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62485</xdr:rowOff>
    </xdr:from>
    <xdr:to>
      <xdr:col>4</xdr:col>
      <xdr:colOff>396875</xdr:colOff>
      <xdr:row>78</xdr:row>
      <xdr:rowOff>164085</xdr:rowOff>
    </xdr:to>
    <xdr:sp macro="" textlink="">
      <xdr:nvSpPr>
        <xdr:cNvPr id="393" name="円/楕円 392"/>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148862</xdr:rowOff>
    </xdr:from>
    <xdr:ext cx="762000" cy="259045"/>
    <xdr:sp macro="" textlink="">
      <xdr:nvSpPr>
        <xdr:cNvPr id="394" name="テキスト ボックス 393"/>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108204</xdr:rowOff>
    </xdr:from>
    <xdr:to>
      <xdr:col>3</xdr:col>
      <xdr:colOff>193675</xdr:colOff>
      <xdr:row>79</xdr:row>
      <xdr:rowOff>38354</xdr:rowOff>
    </xdr:to>
    <xdr:sp macro="" textlink="">
      <xdr:nvSpPr>
        <xdr:cNvPr id="395" name="円/楕円 394"/>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23131</xdr:rowOff>
    </xdr:from>
    <xdr:ext cx="762000" cy="259045"/>
    <xdr:sp macro="" textlink="">
      <xdr:nvSpPr>
        <xdr:cNvPr id="396" name="テキスト ボックス 395"/>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97" name="円/楕円 396"/>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398" name="テキスト ボックス 397"/>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の傾向と、歩調を合わせるように改善・悪化している。人件費以外の経常経費については、類似団体と遜色のない指標となっているが、人件費の指標が最低水準であるため、結果的に指標としては高止まりの状態となっている。</a:t>
          </a:r>
        </a:p>
        <a:p>
          <a:r>
            <a:rPr kumimoji="1" lang="ja-JP" altLang="en-US" sz="1300">
              <a:latin typeface="ＭＳ Ｐゴシック"/>
            </a:rPr>
            <a:t>　 今後も、行財政改革大綱や定員管理計画に沿って、職員数の適正化・職員給の見直し等を行い、人件費の削減に努めていく。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138430</xdr:rowOff>
    </xdr:from>
    <xdr:to>
      <xdr:col>24</xdr:col>
      <xdr:colOff>31750</xdr:colOff>
      <xdr:row>77</xdr:row>
      <xdr:rowOff>115570</xdr:rowOff>
    </xdr:to>
    <xdr:cxnSp macro="">
      <xdr:nvCxnSpPr>
        <xdr:cNvPr id="427" name="直線コネクタ 426"/>
        <xdr:cNvCxnSpPr/>
      </xdr:nvCxnSpPr>
      <xdr:spPr>
        <a:xfrm>
          <a:off x="15671800" y="1316863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109855</xdr:rowOff>
    </xdr:from>
    <xdr:to>
      <xdr:col>22</xdr:col>
      <xdr:colOff>565150</xdr:colOff>
      <xdr:row>76</xdr:row>
      <xdr:rowOff>138430</xdr:rowOff>
    </xdr:to>
    <xdr:cxnSp macro="">
      <xdr:nvCxnSpPr>
        <xdr:cNvPr id="430" name="直線コネクタ 429"/>
        <xdr:cNvCxnSpPr/>
      </xdr:nvCxnSpPr>
      <xdr:spPr>
        <a:xfrm>
          <a:off x="14782800" y="131400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109855</xdr:rowOff>
    </xdr:from>
    <xdr:to>
      <xdr:col>21</xdr:col>
      <xdr:colOff>361950</xdr:colOff>
      <xdr:row>77</xdr:row>
      <xdr:rowOff>132714</xdr:rowOff>
    </xdr:to>
    <xdr:cxnSp macro="">
      <xdr:nvCxnSpPr>
        <xdr:cNvPr id="433" name="直線コネクタ 432"/>
        <xdr:cNvCxnSpPr/>
      </xdr:nvCxnSpPr>
      <xdr:spPr>
        <a:xfrm flipV="1">
          <a:off x="13893800" y="13140055"/>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5" name="テキスト ボックス 434"/>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98425</xdr:rowOff>
    </xdr:from>
    <xdr:to>
      <xdr:col>20</xdr:col>
      <xdr:colOff>158750</xdr:colOff>
      <xdr:row>77</xdr:row>
      <xdr:rowOff>132714</xdr:rowOff>
    </xdr:to>
    <xdr:cxnSp macro="">
      <xdr:nvCxnSpPr>
        <xdr:cNvPr id="436" name="直線コネクタ 435"/>
        <xdr:cNvCxnSpPr/>
      </xdr:nvCxnSpPr>
      <xdr:spPr>
        <a:xfrm>
          <a:off x="13004800" y="13128625"/>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6" name="円/楕円 445"/>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47"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87630</xdr:rowOff>
    </xdr:from>
    <xdr:to>
      <xdr:col>22</xdr:col>
      <xdr:colOff>615950</xdr:colOff>
      <xdr:row>77</xdr:row>
      <xdr:rowOff>17780</xdr:rowOff>
    </xdr:to>
    <xdr:sp macro="" textlink="">
      <xdr:nvSpPr>
        <xdr:cNvPr id="448" name="円/楕円 447"/>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9" name="テキスト ボックス 448"/>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59055</xdr:rowOff>
    </xdr:from>
    <xdr:to>
      <xdr:col>21</xdr:col>
      <xdr:colOff>412750</xdr:colOff>
      <xdr:row>76</xdr:row>
      <xdr:rowOff>160655</xdr:rowOff>
    </xdr:to>
    <xdr:sp macro="" textlink="">
      <xdr:nvSpPr>
        <xdr:cNvPr id="450" name="円/楕円 449"/>
        <xdr:cNvSpPr/>
      </xdr:nvSpPr>
      <xdr:spPr>
        <a:xfrm>
          <a:off x="14732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170832</xdr:rowOff>
    </xdr:from>
    <xdr:ext cx="762000" cy="259045"/>
    <xdr:sp macro="" textlink="">
      <xdr:nvSpPr>
        <xdr:cNvPr id="451" name="テキスト ボックス 450"/>
        <xdr:cNvSpPr txBox="1"/>
      </xdr:nvSpPr>
      <xdr:spPr>
        <a:xfrm>
          <a:off x="14401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81914</xdr:rowOff>
    </xdr:from>
    <xdr:to>
      <xdr:col>20</xdr:col>
      <xdr:colOff>209550</xdr:colOff>
      <xdr:row>78</xdr:row>
      <xdr:rowOff>12064</xdr:rowOff>
    </xdr:to>
    <xdr:sp macro="" textlink="">
      <xdr:nvSpPr>
        <xdr:cNvPr id="452" name="円/楕円 451"/>
        <xdr:cNvSpPr/>
      </xdr:nvSpPr>
      <xdr:spPr>
        <a:xfrm>
          <a:off x="13843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168291</xdr:rowOff>
    </xdr:from>
    <xdr:ext cx="762000" cy="259045"/>
    <xdr:sp macro="" textlink="">
      <xdr:nvSpPr>
        <xdr:cNvPr id="453" name="テキスト ボックス 452"/>
        <xdr:cNvSpPr txBox="1"/>
      </xdr:nvSpPr>
      <xdr:spPr>
        <a:xfrm>
          <a:off x="13512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47625</xdr:rowOff>
    </xdr:from>
    <xdr:to>
      <xdr:col>19</xdr:col>
      <xdr:colOff>6350</xdr:colOff>
      <xdr:row>76</xdr:row>
      <xdr:rowOff>149225</xdr:rowOff>
    </xdr:to>
    <xdr:sp macro="" textlink="">
      <xdr:nvSpPr>
        <xdr:cNvPr id="454" name="円/楕円 453"/>
        <xdr:cNvSpPr/>
      </xdr:nvSpPr>
      <xdr:spPr>
        <a:xfrm>
          <a:off x="12954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159402</xdr:rowOff>
    </xdr:from>
    <xdr:ext cx="762000" cy="259045"/>
    <xdr:sp macro="" textlink="">
      <xdr:nvSpPr>
        <xdr:cNvPr id="455" name="テキスト ボックス 454"/>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大分県竹田市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9086</xdr:rowOff>
    </xdr:from>
    <xdr:to>
      <xdr:col>4</xdr:col>
      <xdr:colOff>1117600</xdr:colOff>
      <xdr:row>12</xdr:row>
      <xdr:rowOff>24272</xdr:rowOff>
    </xdr:to>
    <xdr:cxnSp macro="">
      <xdr:nvCxnSpPr>
        <xdr:cNvPr id="52" name="直線コネクタ 51"/>
        <xdr:cNvCxnSpPr/>
      </xdr:nvCxnSpPr>
      <xdr:spPr bwMode="auto">
        <a:xfrm flipV="1">
          <a:off x="5003800" y="2114111"/>
          <a:ext cx="647700" cy="1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24272</xdr:rowOff>
    </xdr:from>
    <xdr:to>
      <xdr:col>4</xdr:col>
      <xdr:colOff>469900</xdr:colOff>
      <xdr:row>12</xdr:row>
      <xdr:rowOff>156876</xdr:rowOff>
    </xdr:to>
    <xdr:cxnSp macro="">
      <xdr:nvCxnSpPr>
        <xdr:cNvPr id="55" name="直線コネクタ 54"/>
        <xdr:cNvCxnSpPr/>
      </xdr:nvCxnSpPr>
      <xdr:spPr bwMode="auto">
        <a:xfrm flipV="1">
          <a:off x="4305300" y="2129297"/>
          <a:ext cx="698500" cy="132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105686</xdr:rowOff>
    </xdr:from>
    <xdr:to>
      <xdr:col>3</xdr:col>
      <xdr:colOff>904875</xdr:colOff>
      <xdr:row>12</xdr:row>
      <xdr:rowOff>156876</xdr:rowOff>
    </xdr:to>
    <xdr:cxnSp macro="">
      <xdr:nvCxnSpPr>
        <xdr:cNvPr id="58" name="直線コネクタ 57"/>
        <xdr:cNvCxnSpPr/>
      </xdr:nvCxnSpPr>
      <xdr:spPr bwMode="auto">
        <a:xfrm>
          <a:off x="3606800" y="2039261"/>
          <a:ext cx="698500" cy="222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105686</xdr:rowOff>
    </xdr:from>
    <xdr:to>
      <xdr:col>3</xdr:col>
      <xdr:colOff>206375</xdr:colOff>
      <xdr:row>11</xdr:row>
      <xdr:rowOff>132416</xdr:rowOff>
    </xdr:to>
    <xdr:cxnSp macro="">
      <xdr:nvCxnSpPr>
        <xdr:cNvPr id="61" name="直線コネクタ 60"/>
        <xdr:cNvCxnSpPr/>
      </xdr:nvCxnSpPr>
      <xdr:spPr bwMode="auto">
        <a:xfrm flipV="1">
          <a:off x="2908300" y="2039261"/>
          <a:ext cx="698500" cy="26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129736</xdr:rowOff>
    </xdr:from>
    <xdr:to>
      <xdr:col>5</xdr:col>
      <xdr:colOff>34925</xdr:colOff>
      <xdr:row>12</xdr:row>
      <xdr:rowOff>59886</xdr:rowOff>
    </xdr:to>
    <xdr:sp macro="" textlink="">
      <xdr:nvSpPr>
        <xdr:cNvPr id="71" name="円/楕円 70"/>
        <xdr:cNvSpPr/>
      </xdr:nvSpPr>
      <xdr:spPr bwMode="auto">
        <a:xfrm>
          <a:off x="5600700" y="206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76413</xdr:rowOff>
    </xdr:from>
    <xdr:ext cx="762000" cy="259045"/>
    <xdr:sp macro="" textlink="">
      <xdr:nvSpPr>
        <xdr:cNvPr id="72" name="人口1人当たり決算額の推移該当値テキスト130"/>
        <xdr:cNvSpPr txBox="1"/>
      </xdr:nvSpPr>
      <xdr:spPr>
        <a:xfrm>
          <a:off x="5740400" y="200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151,638</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144922</xdr:rowOff>
    </xdr:from>
    <xdr:to>
      <xdr:col>4</xdr:col>
      <xdr:colOff>520700</xdr:colOff>
      <xdr:row>12</xdr:row>
      <xdr:rowOff>75072</xdr:rowOff>
    </xdr:to>
    <xdr:sp macro="" textlink="">
      <xdr:nvSpPr>
        <xdr:cNvPr id="73" name="円/楕円 72"/>
        <xdr:cNvSpPr/>
      </xdr:nvSpPr>
      <xdr:spPr bwMode="auto">
        <a:xfrm>
          <a:off x="4953000" y="2078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85249</xdr:rowOff>
    </xdr:from>
    <xdr:ext cx="736600" cy="259045"/>
    <xdr:sp macro="" textlink="">
      <xdr:nvSpPr>
        <xdr:cNvPr id="74" name="テキスト ボックス 73"/>
        <xdr:cNvSpPr txBox="1"/>
      </xdr:nvSpPr>
      <xdr:spPr>
        <a:xfrm>
          <a:off x="4622800" y="184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150,708</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106076</xdr:rowOff>
    </xdr:from>
    <xdr:to>
      <xdr:col>3</xdr:col>
      <xdr:colOff>955675</xdr:colOff>
      <xdr:row>13</xdr:row>
      <xdr:rowOff>36226</xdr:rowOff>
    </xdr:to>
    <xdr:sp macro="" textlink="">
      <xdr:nvSpPr>
        <xdr:cNvPr id="75" name="円/楕円 74"/>
        <xdr:cNvSpPr/>
      </xdr:nvSpPr>
      <xdr:spPr bwMode="auto">
        <a:xfrm>
          <a:off x="4254500" y="2211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46403</xdr:rowOff>
    </xdr:from>
    <xdr:ext cx="762000" cy="259045"/>
    <xdr:sp macro="" textlink="">
      <xdr:nvSpPr>
        <xdr:cNvPr id="76" name="テキスト ボックス 75"/>
        <xdr:cNvSpPr txBox="1"/>
      </xdr:nvSpPr>
      <xdr:spPr>
        <a:xfrm>
          <a:off x="3924300" y="197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142,587</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54886</xdr:rowOff>
    </xdr:from>
    <xdr:to>
      <xdr:col>3</xdr:col>
      <xdr:colOff>257175</xdr:colOff>
      <xdr:row>11</xdr:row>
      <xdr:rowOff>156486</xdr:rowOff>
    </xdr:to>
    <xdr:sp macro="" textlink="">
      <xdr:nvSpPr>
        <xdr:cNvPr id="77" name="円/楕円 76"/>
        <xdr:cNvSpPr/>
      </xdr:nvSpPr>
      <xdr:spPr bwMode="auto">
        <a:xfrm>
          <a:off x="3556000" y="1988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9</xdr:row>
      <xdr:rowOff>166663</xdr:rowOff>
    </xdr:from>
    <xdr:ext cx="762000" cy="259045"/>
    <xdr:sp macro="" textlink="">
      <xdr:nvSpPr>
        <xdr:cNvPr id="78" name="テキスト ボックス 77"/>
        <xdr:cNvSpPr txBox="1"/>
      </xdr:nvSpPr>
      <xdr:spPr>
        <a:xfrm>
          <a:off x="3225800" y="175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156,222</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81616</xdr:rowOff>
    </xdr:from>
    <xdr:to>
      <xdr:col>2</xdr:col>
      <xdr:colOff>692150</xdr:colOff>
      <xdr:row>12</xdr:row>
      <xdr:rowOff>11766</xdr:rowOff>
    </xdr:to>
    <xdr:sp macro="" textlink="">
      <xdr:nvSpPr>
        <xdr:cNvPr id="79" name="円/楕円 78"/>
        <xdr:cNvSpPr/>
      </xdr:nvSpPr>
      <xdr:spPr bwMode="auto">
        <a:xfrm>
          <a:off x="2857500" y="201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21943</xdr:rowOff>
    </xdr:from>
    <xdr:ext cx="762000" cy="259045"/>
    <xdr:sp macro="" textlink="">
      <xdr:nvSpPr>
        <xdr:cNvPr id="80" name="テキスト ボックス 79"/>
        <xdr:cNvSpPr txBox="1"/>
      </xdr:nvSpPr>
      <xdr:spPr>
        <a:xfrm>
          <a:off x="2527300" y="178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105773</xdr:rowOff>
    </xdr:from>
    <xdr:to>
      <xdr:col>4</xdr:col>
      <xdr:colOff>1117600</xdr:colOff>
      <xdr:row>36</xdr:row>
      <xdr:rowOff>139508</xdr:rowOff>
    </xdr:to>
    <xdr:cxnSp macro="">
      <xdr:nvCxnSpPr>
        <xdr:cNvPr id="116" name="直線コネクタ 115"/>
        <xdr:cNvCxnSpPr/>
      </xdr:nvCxnSpPr>
      <xdr:spPr bwMode="auto">
        <a:xfrm>
          <a:off x="5003800" y="7059023"/>
          <a:ext cx="647700" cy="3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1237</xdr:rowOff>
    </xdr:from>
    <xdr:to>
      <xdr:col>4</xdr:col>
      <xdr:colOff>469900</xdr:colOff>
      <xdr:row>36</xdr:row>
      <xdr:rowOff>105773</xdr:rowOff>
    </xdr:to>
    <xdr:cxnSp macro="">
      <xdr:nvCxnSpPr>
        <xdr:cNvPr id="119" name="直線コネクタ 118"/>
        <xdr:cNvCxnSpPr/>
      </xdr:nvCxnSpPr>
      <xdr:spPr bwMode="auto">
        <a:xfrm>
          <a:off x="4305300" y="6954487"/>
          <a:ext cx="698500" cy="104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239373</xdr:rowOff>
    </xdr:from>
    <xdr:to>
      <xdr:col>3</xdr:col>
      <xdr:colOff>904875</xdr:colOff>
      <xdr:row>36</xdr:row>
      <xdr:rowOff>1237</xdr:rowOff>
    </xdr:to>
    <xdr:cxnSp macro="">
      <xdr:nvCxnSpPr>
        <xdr:cNvPr id="122" name="直線コネクタ 121"/>
        <xdr:cNvCxnSpPr/>
      </xdr:nvCxnSpPr>
      <xdr:spPr bwMode="auto">
        <a:xfrm>
          <a:off x="3606800" y="6849723"/>
          <a:ext cx="698500" cy="10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60282</xdr:rowOff>
    </xdr:from>
    <xdr:to>
      <xdr:col>3</xdr:col>
      <xdr:colOff>206375</xdr:colOff>
      <xdr:row>35</xdr:row>
      <xdr:rowOff>239373</xdr:rowOff>
    </xdr:to>
    <xdr:cxnSp macro="">
      <xdr:nvCxnSpPr>
        <xdr:cNvPr id="125" name="直線コネクタ 124"/>
        <xdr:cNvCxnSpPr/>
      </xdr:nvCxnSpPr>
      <xdr:spPr bwMode="auto">
        <a:xfrm>
          <a:off x="2908300" y="6670632"/>
          <a:ext cx="698500" cy="179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88708</xdr:rowOff>
    </xdr:from>
    <xdr:to>
      <xdr:col>5</xdr:col>
      <xdr:colOff>34925</xdr:colOff>
      <xdr:row>37</xdr:row>
      <xdr:rowOff>18858</xdr:rowOff>
    </xdr:to>
    <xdr:sp macro="" textlink="">
      <xdr:nvSpPr>
        <xdr:cNvPr id="135" name="円/楕円 134"/>
        <xdr:cNvSpPr/>
      </xdr:nvSpPr>
      <xdr:spPr bwMode="auto">
        <a:xfrm>
          <a:off x="5600700" y="7041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60785</xdr:rowOff>
    </xdr:from>
    <xdr:ext cx="762000" cy="259045"/>
    <xdr:sp macro="" textlink="">
      <xdr:nvSpPr>
        <xdr:cNvPr id="136" name="人口1人当たり決算額の推移該当値テキスト445"/>
        <xdr:cNvSpPr txBox="1"/>
      </xdr:nvSpPr>
      <xdr:spPr>
        <a:xfrm>
          <a:off x="5740400" y="701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15,867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54973</xdr:rowOff>
    </xdr:from>
    <xdr:to>
      <xdr:col>4</xdr:col>
      <xdr:colOff>520700</xdr:colOff>
      <xdr:row>36</xdr:row>
      <xdr:rowOff>156573</xdr:rowOff>
    </xdr:to>
    <xdr:sp macro="" textlink="">
      <xdr:nvSpPr>
        <xdr:cNvPr id="137" name="円/楕円 136"/>
        <xdr:cNvSpPr/>
      </xdr:nvSpPr>
      <xdr:spPr bwMode="auto">
        <a:xfrm>
          <a:off x="4953000" y="7008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141350</xdr:rowOff>
    </xdr:from>
    <xdr:ext cx="736600" cy="259045"/>
    <xdr:sp macro="" textlink="">
      <xdr:nvSpPr>
        <xdr:cNvPr id="138" name="テキスト ボックス 137"/>
        <xdr:cNvSpPr txBox="1"/>
      </xdr:nvSpPr>
      <xdr:spPr>
        <a:xfrm>
          <a:off x="4622800" y="709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293337</xdr:rowOff>
    </xdr:from>
    <xdr:to>
      <xdr:col>3</xdr:col>
      <xdr:colOff>955675</xdr:colOff>
      <xdr:row>36</xdr:row>
      <xdr:rowOff>52037</xdr:rowOff>
    </xdr:to>
    <xdr:sp macro="" textlink="">
      <xdr:nvSpPr>
        <xdr:cNvPr id="139" name="円/楕円 138"/>
        <xdr:cNvSpPr/>
      </xdr:nvSpPr>
      <xdr:spPr bwMode="auto">
        <a:xfrm>
          <a:off x="4254500" y="6903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36814</xdr:rowOff>
    </xdr:from>
    <xdr:ext cx="762000" cy="259045"/>
    <xdr:sp macro="" textlink="">
      <xdr:nvSpPr>
        <xdr:cNvPr id="140" name="テキスト ボックス 139"/>
        <xdr:cNvSpPr txBox="1"/>
      </xdr:nvSpPr>
      <xdr:spPr>
        <a:xfrm>
          <a:off x="3924300" y="699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188573</xdr:rowOff>
    </xdr:from>
    <xdr:to>
      <xdr:col>3</xdr:col>
      <xdr:colOff>257175</xdr:colOff>
      <xdr:row>35</xdr:row>
      <xdr:rowOff>290173</xdr:rowOff>
    </xdr:to>
    <xdr:sp macro="" textlink="">
      <xdr:nvSpPr>
        <xdr:cNvPr id="141" name="円/楕円 140"/>
        <xdr:cNvSpPr/>
      </xdr:nvSpPr>
      <xdr:spPr bwMode="auto">
        <a:xfrm>
          <a:off x="3556000" y="6798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274950</xdr:rowOff>
    </xdr:from>
    <xdr:ext cx="762000" cy="259045"/>
    <xdr:sp macro="" textlink="">
      <xdr:nvSpPr>
        <xdr:cNvPr id="142" name="テキスト ボックス 141"/>
        <xdr:cNvSpPr txBox="1"/>
      </xdr:nvSpPr>
      <xdr:spPr>
        <a:xfrm>
          <a:off x="3225800" y="688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9482</xdr:rowOff>
    </xdr:from>
    <xdr:to>
      <xdr:col>2</xdr:col>
      <xdr:colOff>692150</xdr:colOff>
      <xdr:row>35</xdr:row>
      <xdr:rowOff>111082</xdr:rowOff>
    </xdr:to>
    <xdr:sp macro="" textlink="">
      <xdr:nvSpPr>
        <xdr:cNvPr id="143" name="円/楕円 142"/>
        <xdr:cNvSpPr/>
      </xdr:nvSpPr>
      <xdr:spPr bwMode="auto">
        <a:xfrm>
          <a:off x="2857500" y="661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95859</xdr:rowOff>
    </xdr:from>
    <xdr:ext cx="762000" cy="259045"/>
    <xdr:sp macro="" textlink="">
      <xdr:nvSpPr>
        <xdr:cNvPr id="144" name="テキスト ボックス 143"/>
        <xdr:cNvSpPr txBox="1"/>
      </xdr:nvSpPr>
      <xdr:spPr>
        <a:xfrm>
          <a:off x="2527300" y="670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大分県竹田市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23,278
23,094
477.53
19,343,610
18,133,320
858,055
11,036,879
15,577,005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80835</xdr:rowOff>
    </xdr:from>
    <xdr:to>
      <xdr:col>6</xdr:col>
      <xdr:colOff>511175</xdr:colOff>
      <xdr:row>32</xdr:row>
      <xdr:rowOff>43586</xdr:rowOff>
    </xdr:to>
    <xdr:cxnSp macro="">
      <xdr:nvCxnSpPr>
        <xdr:cNvPr id="61" name="直線コネクタ 60"/>
        <xdr:cNvCxnSpPr/>
      </xdr:nvCxnSpPr>
      <xdr:spPr>
        <a:xfrm flipV="1">
          <a:off x="3797300" y="5395785"/>
          <a:ext cx="838200" cy="13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151117</xdr:rowOff>
    </xdr:from>
    <xdr:to>
      <xdr:col>5</xdr:col>
      <xdr:colOff>358775</xdr:colOff>
      <xdr:row>32</xdr:row>
      <xdr:rowOff>43586</xdr:rowOff>
    </xdr:to>
    <xdr:cxnSp macro="">
      <xdr:nvCxnSpPr>
        <xdr:cNvPr id="64" name="直線コネクタ 63"/>
        <xdr:cNvCxnSpPr/>
      </xdr:nvCxnSpPr>
      <xdr:spPr>
        <a:xfrm>
          <a:off x="2908300" y="5466067"/>
          <a:ext cx="889000" cy="6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37008</xdr:rowOff>
    </xdr:from>
    <xdr:to>
      <xdr:col>4</xdr:col>
      <xdr:colOff>155575</xdr:colOff>
      <xdr:row>31</xdr:row>
      <xdr:rowOff>151117</xdr:rowOff>
    </xdr:to>
    <xdr:cxnSp macro="">
      <xdr:nvCxnSpPr>
        <xdr:cNvPr id="67" name="直線コネクタ 66"/>
        <xdr:cNvCxnSpPr/>
      </xdr:nvCxnSpPr>
      <xdr:spPr>
        <a:xfrm>
          <a:off x="2019300" y="5351958"/>
          <a:ext cx="889000" cy="1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37008</xdr:rowOff>
    </xdr:from>
    <xdr:to>
      <xdr:col>2</xdr:col>
      <xdr:colOff>638175</xdr:colOff>
      <xdr:row>31</xdr:row>
      <xdr:rowOff>109258</xdr:rowOff>
    </xdr:to>
    <xdr:cxnSp macro="">
      <xdr:nvCxnSpPr>
        <xdr:cNvPr id="70" name="直線コネクタ 69"/>
        <xdr:cNvCxnSpPr/>
      </xdr:nvCxnSpPr>
      <xdr:spPr>
        <a:xfrm flipV="1">
          <a:off x="1130300" y="5351958"/>
          <a:ext cx="889000" cy="7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30035</xdr:rowOff>
    </xdr:from>
    <xdr:to>
      <xdr:col>6</xdr:col>
      <xdr:colOff>561975</xdr:colOff>
      <xdr:row>31</xdr:row>
      <xdr:rowOff>131635</xdr:rowOff>
    </xdr:to>
    <xdr:sp macro="" textlink="">
      <xdr:nvSpPr>
        <xdr:cNvPr id="80" name="円/楕円 79"/>
        <xdr:cNvSpPr/>
      </xdr:nvSpPr>
      <xdr:spPr>
        <a:xfrm>
          <a:off x="4584700" y="53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154512</xdr:rowOff>
    </xdr:from>
    <xdr:ext cx="599010" cy="259045"/>
    <xdr:sp macro="" textlink="">
      <xdr:nvSpPr>
        <xdr:cNvPr id="81" name="人件費該当値テキスト"/>
        <xdr:cNvSpPr txBox="1"/>
      </xdr:nvSpPr>
      <xdr:spPr>
        <a:xfrm>
          <a:off x="4686300" y="529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165,135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164236</xdr:rowOff>
    </xdr:from>
    <xdr:to>
      <xdr:col>5</xdr:col>
      <xdr:colOff>409575</xdr:colOff>
      <xdr:row>32</xdr:row>
      <xdr:rowOff>94386</xdr:rowOff>
    </xdr:to>
    <xdr:sp macro="" textlink="">
      <xdr:nvSpPr>
        <xdr:cNvPr id="82" name="円/楕円 81"/>
        <xdr:cNvSpPr/>
      </xdr:nvSpPr>
      <xdr:spPr>
        <a:xfrm>
          <a:off x="3746500" y="54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110913</xdr:rowOff>
    </xdr:from>
    <xdr:ext cx="599010" cy="259045"/>
    <xdr:sp macro="" textlink="">
      <xdr:nvSpPr>
        <xdr:cNvPr id="83" name="テキスト ボックス 82"/>
        <xdr:cNvSpPr txBox="1"/>
      </xdr:nvSpPr>
      <xdr:spPr>
        <a:xfrm>
          <a:off x="3497794" y="525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154,568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100317</xdr:rowOff>
    </xdr:from>
    <xdr:to>
      <xdr:col>4</xdr:col>
      <xdr:colOff>206375</xdr:colOff>
      <xdr:row>32</xdr:row>
      <xdr:rowOff>30467</xdr:rowOff>
    </xdr:to>
    <xdr:sp macro="" textlink="">
      <xdr:nvSpPr>
        <xdr:cNvPr id="84" name="円/楕円 83"/>
        <xdr:cNvSpPr/>
      </xdr:nvSpPr>
      <xdr:spPr>
        <a:xfrm>
          <a:off x="2857500" y="541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46994</xdr:rowOff>
    </xdr:from>
    <xdr:ext cx="599010" cy="259045"/>
    <xdr:sp macro="" textlink="">
      <xdr:nvSpPr>
        <xdr:cNvPr id="85" name="テキスト ボックス 84"/>
        <xdr:cNvSpPr txBox="1"/>
      </xdr:nvSpPr>
      <xdr:spPr>
        <a:xfrm>
          <a:off x="2608794" y="519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159,601</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157658</xdr:rowOff>
    </xdr:from>
    <xdr:to>
      <xdr:col>3</xdr:col>
      <xdr:colOff>3175</xdr:colOff>
      <xdr:row>31</xdr:row>
      <xdr:rowOff>87808</xdr:rowOff>
    </xdr:to>
    <xdr:sp macro="" textlink="">
      <xdr:nvSpPr>
        <xdr:cNvPr id="86" name="円/楕円 85"/>
        <xdr:cNvSpPr/>
      </xdr:nvSpPr>
      <xdr:spPr>
        <a:xfrm>
          <a:off x="1968500" y="53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104335</xdr:rowOff>
    </xdr:from>
    <xdr:ext cx="599010" cy="259045"/>
    <xdr:sp macro="" textlink="">
      <xdr:nvSpPr>
        <xdr:cNvPr id="87" name="テキスト ボックス 86"/>
        <xdr:cNvSpPr txBox="1"/>
      </xdr:nvSpPr>
      <xdr:spPr>
        <a:xfrm>
          <a:off x="1719794" y="507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168,586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58458</xdr:rowOff>
    </xdr:from>
    <xdr:to>
      <xdr:col>1</xdr:col>
      <xdr:colOff>485775</xdr:colOff>
      <xdr:row>31</xdr:row>
      <xdr:rowOff>160058</xdr:rowOff>
    </xdr:to>
    <xdr:sp macro="" textlink="">
      <xdr:nvSpPr>
        <xdr:cNvPr id="88" name="円/楕円 87"/>
        <xdr:cNvSpPr/>
      </xdr:nvSpPr>
      <xdr:spPr>
        <a:xfrm>
          <a:off x="1079500" y="53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5135</xdr:rowOff>
    </xdr:from>
    <xdr:ext cx="599010" cy="259045"/>
    <xdr:sp macro="" textlink="">
      <xdr:nvSpPr>
        <xdr:cNvPr id="89" name="テキスト ボックス 88"/>
        <xdr:cNvSpPr txBox="1"/>
      </xdr:nvSpPr>
      <xdr:spPr>
        <a:xfrm>
          <a:off x="830794" y="514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98133</xdr:rowOff>
    </xdr:from>
    <xdr:to>
      <xdr:col>6</xdr:col>
      <xdr:colOff>511175</xdr:colOff>
      <xdr:row>51</xdr:row>
      <xdr:rowOff>45898</xdr:rowOff>
    </xdr:to>
    <xdr:cxnSp macro="">
      <xdr:nvCxnSpPr>
        <xdr:cNvPr id="119" name="直線コネクタ 118"/>
        <xdr:cNvCxnSpPr/>
      </xdr:nvCxnSpPr>
      <xdr:spPr>
        <a:xfrm flipV="1">
          <a:off x="3797300" y="8670633"/>
          <a:ext cx="838200" cy="1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45898</xdr:rowOff>
    </xdr:from>
    <xdr:to>
      <xdr:col>5</xdr:col>
      <xdr:colOff>358775</xdr:colOff>
      <xdr:row>52</xdr:row>
      <xdr:rowOff>10484</xdr:rowOff>
    </xdr:to>
    <xdr:cxnSp macro="">
      <xdr:nvCxnSpPr>
        <xdr:cNvPr id="122" name="直線コネクタ 121"/>
        <xdr:cNvCxnSpPr/>
      </xdr:nvCxnSpPr>
      <xdr:spPr>
        <a:xfrm flipV="1">
          <a:off x="2908300" y="8789848"/>
          <a:ext cx="889000" cy="13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10484</xdr:rowOff>
    </xdr:from>
    <xdr:to>
      <xdr:col>4</xdr:col>
      <xdr:colOff>155575</xdr:colOff>
      <xdr:row>52</xdr:row>
      <xdr:rowOff>60376</xdr:rowOff>
    </xdr:to>
    <xdr:cxnSp macro="">
      <xdr:nvCxnSpPr>
        <xdr:cNvPr id="125" name="直線コネクタ 124"/>
        <xdr:cNvCxnSpPr/>
      </xdr:nvCxnSpPr>
      <xdr:spPr>
        <a:xfrm flipV="1">
          <a:off x="2019300" y="8925884"/>
          <a:ext cx="889000" cy="4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29665</xdr:rowOff>
    </xdr:from>
    <xdr:ext cx="534377" cy="259045"/>
    <xdr:sp macro="" textlink="">
      <xdr:nvSpPr>
        <xdr:cNvPr id="127" name="テキスト ボックス 126"/>
        <xdr:cNvSpPr txBox="1"/>
      </xdr:nvSpPr>
      <xdr:spPr>
        <a:xfrm>
          <a:off x="2641111" y="9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60376</xdr:rowOff>
    </xdr:from>
    <xdr:to>
      <xdr:col>2</xdr:col>
      <xdr:colOff>638175</xdr:colOff>
      <xdr:row>52</xdr:row>
      <xdr:rowOff>131623</xdr:rowOff>
    </xdr:to>
    <xdr:cxnSp macro="">
      <xdr:nvCxnSpPr>
        <xdr:cNvPr id="128" name="直線コネクタ 127"/>
        <xdr:cNvCxnSpPr/>
      </xdr:nvCxnSpPr>
      <xdr:spPr>
        <a:xfrm flipV="1">
          <a:off x="1130300" y="8975776"/>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47333</xdr:rowOff>
    </xdr:from>
    <xdr:to>
      <xdr:col>6</xdr:col>
      <xdr:colOff>561975</xdr:colOff>
      <xdr:row>50</xdr:row>
      <xdr:rowOff>148933</xdr:rowOff>
    </xdr:to>
    <xdr:sp macro="" textlink="">
      <xdr:nvSpPr>
        <xdr:cNvPr id="138" name="円/楕円 137"/>
        <xdr:cNvSpPr/>
      </xdr:nvSpPr>
      <xdr:spPr>
        <a:xfrm>
          <a:off x="4584700" y="86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360</xdr:rowOff>
    </xdr:from>
    <xdr:ext cx="599010" cy="259045"/>
    <xdr:sp macro="" textlink="">
      <xdr:nvSpPr>
        <xdr:cNvPr id="139" name="物件費該当値テキスト"/>
        <xdr:cNvSpPr txBox="1"/>
      </xdr:nvSpPr>
      <xdr:spPr>
        <a:xfrm>
          <a:off x="4686300" y="857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118,182</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166548</xdr:rowOff>
    </xdr:from>
    <xdr:to>
      <xdr:col>5</xdr:col>
      <xdr:colOff>409575</xdr:colOff>
      <xdr:row>51</xdr:row>
      <xdr:rowOff>96698</xdr:rowOff>
    </xdr:to>
    <xdr:sp macro="" textlink="">
      <xdr:nvSpPr>
        <xdr:cNvPr id="140" name="円/楕円 139"/>
        <xdr:cNvSpPr/>
      </xdr:nvSpPr>
      <xdr:spPr>
        <a:xfrm>
          <a:off x="3746500" y="87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113225</xdr:rowOff>
    </xdr:from>
    <xdr:ext cx="599010" cy="259045"/>
    <xdr:sp macro="" textlink="">
      <xdr:nvSpPr>
        <xdr:cNvPr id="141" name="テキスト ボックス 140"/>
        <xdr:cNvSpPr txBox="1"/>
      </xdr:nvSpPr>
      <xdr:spPr>
        <a:xfrm>
          <a:off x="3497794" y="851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111,924</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131134</xdr:rowOff>
    </xdr:from>
    <xdr:to>
      <xdr:col>4</xdr:col>
      <xdr:colOff>206375</xdr:colOff>
      <xdr:row>52</xdr:row>
      <xdr:rowOff>61284</xdr:rowOff>
    </xdr:to>
    <xdr:sp macro="" textlink="">
      <xdr:nvSpPr>
        <xdr:cNvPr id="142" name="円/楕円 141"/>
        <xdr:cNvSpPr/>
      </xdr:nvSpPr>
      <xdr:spPr>
        <a:xfrm>
          <a:off x="2857500" y="887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77811</xdr:rowOff>
    </xdr:from>
    <xdr:ext cx="599010" cy="259045"/>
    <xdr:sp macro="" textlink="">
      <xdr:nvSpPr>
        <xdr:cNvPr id="143" name="テキスト ボックス 142"/>
        <xdr:cNvSpPr txBox="1"/>
      </xdr:nvSpPr>
      <xdr:spPr>
        <a:xfrm>
          <a:off x="2608794" y="865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104,783</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9576</xdr:rowOff>
    </xdr:from>
    <xdr:to>
      <xdr:col>3</xdr:col>
      <xdr:colOff>3175</xdr:colOff>
      <xdr:row>52</xdr:row>
      <xdr:rowOff>111176</xdr:rowOff>
    </xdr:to>
    <xdr:sp macro="" textlink="">
      <xdr:nvSpPr>
        <xdr:cNvPr id="144" name="円/楕円 143"/>
        <xdr:cNvSpPr/>
      </xdr:nvSpPr>
      <xdr:spPr>
        <a:xfrm>
          <a:off x="1968500" y="89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127703</xdr:rowOff>
    </xdr:from>
    <xdr:ext cx="599010" cy="259045"/>
    <xdr:sp macro="" textlink="">
      <xdr:nvSpPr>
        <xdr:cNvPr id="145" name="テキスト ボックス 144"/>
        <xdr:cNvSpPr txBox="1"/>
      </xdr:nvSpPr>
      <xdr:spPr>
        <a:xfrm>
          <a:off x="1719794" y="870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102,164</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80823</xdr:rowOff>
    </xdr:from>
    <xdr:to>
      <xdr:col>1</xdr:col>
      <xdr:colOff>485775</xdr:colOff>
      <xdr:row>53</xdr:row>
      <xdr:rowOff>10973</xdr:rowOff>
    </xdr:to>
    <xdr:sp macro="" textlink="">
      <xdr:nvSpPr>
        <xdr:cNvPr id="146" name="円/楕円 145"/>
        <xdr:cNvSpPr/>
      </xdr:nvSpPr>
      <xdr:spPr>
        <a:xfrm>
          <a:off x="1079500" y="899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27500</xdr:rowOff>
    </xdr:from>
    <xdr:ext cx="534377" cy="259045"/>
    <xdr:sp macro="" textlink="">
      <xdr:nvSpPr>
        <xdr:cNvPr id="147" name="テキスト ボックス 146"/>
        <xdr:cNvSpPr txBox="1"/>
      </xdr:nvSpPr>
      <xdr:spPr>
        <a:xfrm>
          <a:off x="863111" y="877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66320</xdr:rowOff>
    </xdr:from>
    <xdr:to>
      <xdr:col>6</xdr:col>
      <xdr:colOff>511175</xdr:colOff>
      <xdr:row>77</xdr:row>
      <xdr:rowOff>84215</xdr:rowOff>
    </xdr:to>
    <xdr:cxnSp macro="">
      <xdr:nvCxnSpPr>
        <xdr:cNvPr id="178" name="直線コネクタ 177"/>
        <xdr:cNvCxnSpPr/>
      </xdr:nvCxnSpPr>
      <xdr:spPr>
        <a:xfrm flipV="1">
          <a:off x="3797300" y="13267970"/>
          <a:ext cx="8382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145051</xdr:rowOff>
    </xdr:from>
    <xdr:ext cx="469744" cy="259045"/>
    <xdr:sp macro="" textlink="">
      <xdr:nvSpPr>
        <xdr:cNvPr id="179" name="維持補修費平均値テキスト"/>
        <xdr:cNvSpPr txBox="1"/>
      </xdr:nvSpPr>
      <xdr:spPr>
        <a:xfrm>
          <a:off x="4686300" y="1334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84215</xdr:rowOff>
    </xdr:from>
    <xdr:to>
      <xdr:col>5</xdr:col>
      <xdr:colOff>358775</xdr:colOff>
      <xdr:row>78</xdr:row>
      <xdr:rowOff>126833</xdr:rowOff>
    </xdr:to>
    <xdr:cxnSp macro="">
      <xdr:nvCxnSpPr>
        <xdr:cNvPr id="181" name="直線コネクタ 180"/>
        <xdr:cNvCxnSpPr/>
      </xdr:nvCxnSpPr>
      <xdr:spPr>
        <a:xfrm flipV="1">
          <a:off x="2908300" y="13285865"/>
          <a:ext cx="889000" cy="2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84472</xdr:rowOff>
    </xdr:from>
    <xdr:ext cx="469744" cy="259045"/>
    <xdr:sp macro="" textlink="">
      <xdr:nvSpPr>
        <xdr:cNvPr id="183" name="テキスト ボックス 182"/>
        <xdr:cNvSpPr txBox="1"/>
      </xdr:nvSpPr>
      <xdr:spPr>
        <a:xfrm>
          <a:off x="3562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19097</xdr:rowOff>
    </xdr:from>
    <xdr:to>
      <xdr:col>4</xdr:col>
      <xdr:colOff>155575</xdr:colOff>
      <xdr:row>78</xdr:row>
      <xdr:rowOff>126833</xdr:rowOff>
    </xdr:to>
    <xdr:cxnSp macro="">
      <xdr:nvCxnSpPr>
        <xdr:cNvPr id="184" name="直線コネクタ 183"/>
        <xdr:cNvCxnSpPr/>
      </xdr:nvCxnSpPr>
      <xdr:spPr>
        <a:xfrm>
          <a:off x="2019300" y="13392197"/>
          <a:ext cx="889000" cy="10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156257</xdr:rowOff>
    </xdr:from>
    <xdr:to>
      <xdr:col>2</xdr:col>
      <xdr:colOff>638175</xdr:colOff>
      <xdr:row>78</xdr:row>
      <xdr:rowOff>19097</xdr:rowOff>
    </xdr:to>
    <xdr:cxnSp macro="">
      <xdr:nvCxnSpPr>
        <xdr:cNvPr id="187" name="直線コネクタ 186"/>
        <xdr:cNvCxnSpPr/>
      </xdr:nvCxnSpPr>
      <xdr:spPr>
        <a:xfrm>
          <a:off x="1130300" y="13186457"/>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104198</xdr:rowOff>
    </xdr:from>
    <xdr:ext cx="469744" cy="259045"/>
    <xdr:sp macro="" textlink="">
      <xdr:nvSpPr>
        <xdr:cNvPr id="189" name="テキスト ボックス 188"/>
        <xdr:cNvSpPr txBox="1"/>
      </xdr:nvSpPr>
      <xdr:spPr>
        <a:xfrm>
          <a:off x="1784427" y="13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102695</xdr:rowOff>
    </xdr:from>
    <xdr:ext cx="469744" cy="259045"/>
    <xdr:sp macro="" textlink="">
      <xdr:nvSpPr>
        <xdr:cNvPr id="191" name="テキスト ボックス 190"/>
        <xdr:cNvSpPr txBox="1"/>
      </xdr:nvSpPr>
      <xdr:spPr>
        <a:xfrm>
          <a:off x="895427" y="1347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15520</xdr:rowOff>
    </xdr:from>
    <xdr:to>
      <xdr:col>6</xdr:col>
      <xdr:colOff>561975</xdr:colOff>
      <xdr:row>77</xdr:row>
      <xdr:rowOff>117120</xdr:rowOff>
    </xdr:to>
    <xdr:sp macro="" textlink="">
      <xdr:nvSpPr>
        <xdr:cNvPr id="197" name="円/楕円 196"/>
        <xdr:cNvSpPr/>
      </xdr:nvSpPr>
      <xdr:spPr>
        <a:xfrm>
          <a:off x="4584700" y="132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38397</xdr:rowOff>
    </xdr:from>
    <xdr:ext cx="534377" cy="259045"/>
    <xdr:sp macro="" textlink="">
      <xdr:nvSpPr>
        <xdr:cNvPr id="198" name="維持補修費該当値テキスト"/>
        <xdr:cNvSpPr txBox="1"/>
      </xdr:nvSpPr>
      <xdr:spPr>
        <a:xfrm>
          <a:off x="4686300" y="130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33415</xdr:rowOff>
    </xdr:from>
    <xdr:to>
      <xdr:col>5</xdr:col>
      <xdr:colOff>409575</xdr:colOff>
      <xdr:row>77</xdr:row>
      <xdr:rowOff>135015</xdr:rowOff>
    </xdr:to>
    <xdr:sp macro="" textlink="">
      <xdr:nvSpPr>
        <xdr:cNvPr id="199" name="円/楕円 198"/>
        <xdr:cNvSpPr/>
      </xdr:nvSpPr>
      <xdr:spPr>
        <a:xfrm>
          <a:off x="3746500" y="132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151542</xdr:rowOff>
    </xdr:from>
    <xdr:ext cx="534377" cy="259045"/>
    <xdr:sp macro="" textlink="">
      <xdr:nvSpPr>
        <xdr:cNvPr id="200" name="テキスト ボックス 199"/>
        <xdr:cNvSpPr txBox="1"/>
      </xdr:nvSpPr>
      <xdr:spPr>
        <a:xfrm>
          <a:off x="3530111" y="1301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76033</xdr:rowOff>
    </xdr:from>
    <xdr:to>
      <xdr:col>4</xdr:col>
      <xdr:colOff>206375</xdr:colOff>
      <xdr:row>79</xdr:row>
      <xdr:rowOff>6183</xdr:rowOff>
    </xdr:to>
    <xdr:sp macro="" textlink="">
      <xdr:nvSpPr>
        <xdr:cNvPr id="201" name="円/楕円 200"/>
        <xdr:cNvSpPr/>
      </xdr:nvSpPr>
      <xdr:spPr>
        <a:xfrm>
          <a:off x="2857500" y="1344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168760</xdr:rowOff>
    </xdr:from>
    <xdr:ext cx="469744" cy="259045"/>
    <xdr:sp macro="" textlink="">
      <xdr:nvSpPr>
        <xdr:cNvPr id="202" name="テキスト ボックス 201"/>
        <xdr:cNvSpPr txBox="1"/>
      </xdr:nvSpPr>
      <xdr:spPr>
        <a:xfrm>
          <a:off x="2673427" y="1354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139747</xdr:rowOff>
    </xdr:from>
    <xdr:to>
      <xdr:col>3</xdr:col>
      <xdr:colOff>3175</xdr:colOff>
      <xdr:row>78</xdr:row>
      <xdr:rowOff>69897</xdr:rowOff>
    </xdr:to>
    <xdr:sp macro="" textlink="">
      <xdr:nvSpPr>
        <xdr:cNvPr id="203" name="円/楕円 202"/>
        <xdr:cNvSpPr/>
      </xdr:nvSpPr>
      <xdr:spPr>
        <a:xfrm>
          <a:off x="1968500" y="1334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86424</xdr:rowOff>
    </xdr:from>
    <xdr:ext cx="469744" cy="259045"/>
    <xdr:sp macro="" textlink="">
      <xdr:nvSpPr>
        <xdr:cNvPr id="204" name="テキスト ボックス 203"/>
        <xdr:cNvSpPr txBox="1"/>
      </xdr:nvSpPr>
      <xdr:spPr>
        <a:xfrm>
          <a:off x="1784427" y="1311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105457</xdr:rowOff>
    </xdr:from>
    <xdr:to>
      <xdr:col>1</xdr:col>
      <xdr:colOff>485775</xdr:colOff>
      <xdr:row>77</xdr:row>
      <xdr:rowOff>35607</xdr:rowOff>
    </xdr:to>
    <xdr:sp macro="" textlink="">
      <xdr:nvSpPr>
        <xdr:cNvPr id="205" name="円/楕円 204"/>
        <xdr:cNvSpPr/>
      </xdr:nvSpPr>
      <xdr:spPr>
        <a:xfrm>
          <a:off x="1079500" y="1313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52134</xdr:rowOff>
    </xdr:from>
    <xdr:ext cx="534377" cy="259045"/>
    <xdr:sp macro="" textlink="">
      <xdr:nvSpPr>
        <xdr:cNvPr id="206" name="テキスト ボックス 205"/>
        <xdr:cNvSpPr txBox="1"/>
      </xdr:nvSpPr>
      <xdr:spPr>
        <a:xfrm>
          <a:off x="863111" y="1291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84542</xdr:rowOff>
    </xdr:from>
    <xdr:to>
      <xdr:col>6</xdr:col>
      <xdr:colOff>511175</xdr:colOff>
      <xdr:row>94</xdr:row>
      <xdr:rowOff>119746</xdr:rowOff>
    </xdr:to>
    <xdr:cxnSp macro="">
      <xdr:nvCxnSpPr>
        <xdr:cNvPr id="238" name="直線コネクタ 237"/>
        <xdr:cNvCxnSpPr/>
      </xdr:nvCxnSpPr>
      <xdr:spPr>
        <a:xfrm flipV="1">
          <a:off x="3797300" y="16200842"/>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119746</xdr:rowOff>
    </xdr:from>
    <xdr:to>
      <xdr:col>5</xdr:col>
      <xdr:colOff>358775</xdr:colOff>
      <xdr:row>95</xdr:row>
      <xdr:rowOff>24273</xdr:rowOff>
    </xdr:to>
    <xdr:cxnSp macro="">
      <xdr:nvCxnSpPr>
        <xdr:cNvPr id="241" name="直線コネクタ 240"/>
        <xdr:cNvCxnSpPr/>
      </xdr:nvCxnSpPr>
      <xdr:spPr>
        <a:xfrm flipV="1">
          <a:off x="2908300" y="16236046"/>
          <a:ext cx="889000" cy="7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24273</xdr:rowOff>
    </xdr:from>
    <xdr:to>
      <xdr:col>4</xdr:col>
      <xdr:colOff>155575</xdr:colOff>
      <xdr:row>95</xdr:row>
      <xdr:rowOff>53795</xdr:rowOff>
    </xdr:to>
    <xdr:cxnSp macro="">
      <xdr:nvCxnSpPr>
        <xdr:cNvPr id="244" name="直線コネクタ 243"/>
        <xdr:cNvCxnSpPr/>
      </xdr:nvCxnSpPr>
      <xdr:spPr>
        <a:xfrm flipV="1">
          <a:off x="2019300" y="16312023"/>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53795</xdr:rowOff>
    </xdr:from>
    <xdr:to>
      <xdr:col>2</xdr:col>
      <xdr:colOff>638175</xdr:colOff>
      <xdr:row>95</xdr:row>
      <xdr:rowOff>140027</xdr:rowOff>
    </xdr:to>
    <xdr:cxnSp macro="">
      <xdr:nvCxnSpPr>
        <xdr:cNvPr id="247" name="直線コネクタ 246"/>
        <xdr:cNvCxnSpPr/>
      </xdr:nvCxnSpPr>
      <xdr:spPr>
        <a:xfrm flipV="1">
          <a:off x="1130300" y="16341545"/>
          <a:ext cx="889000" cy="8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33742</xdr:rowOff>
    </xdr:from>
    <xdr:to>
      <xdr:col>6</xdr:col>
      <xdr:colOff>561975</xdr:colOff>
      <xdr:row>94</xdr:row>
      <xdr:rowOff>135342</xdr:rowOff>
    </xdr:to>
    <xdr:sp macro="" textlink="">
      <xdr:nvSpPr>
        <xdr:cNvPr id="257" name="円/楕円 256"/>
        <xdr:cNvSpPr/>
      </xdr:nvSpPr>
      <xdr:spPr>
        <a:xfrm>
          <a:off x="4584700" y="1615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56619</xdr:rowOff>
    </xdr:from>
    <xdr:ext cx="534377" cy="259045"/>
    <xdr:sp macro="" textlink="">
      <xdr:nvSpPr>
        <xdr:cNvPr id="258" name="扶助費該当値テキスト"/>
        <xdr:cNvSpPr txBox="1"/>
      </xdr:nvSpPr>
      <xdr:spPr>
        <a:xfrm>
          <a:off x="4686300" y="160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93,378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68946</xdr:rowOff>
    </xdr:from>
    <xdr:to>
      <xdr:col>5</xdr:col>
      <xdr:colOff>409575</xdr:colOff>
      <xdr:row>94</xdr:row>
      <xdr:rowOff>170546</xdr:rowOff>
    </xdr:to>
    <xdr:sp macro="" textlink="">
      <xdr:nvSpPr>
        <xdr:cNvPr id="259" name="円/楕円 258"/>
        <xdr:cNvSpPr/>
      </xdr:nvSpPr>
      <xdr:spPr>
        <a:xfrm>
          <a:off x="3746500" y="161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15623</xdr:rowOff>
    </xdr:from>
    <xdr:ext cx="534377" cy="259045"/>
    <xdr:sp macro="" textlink="">
      <xdr:nvSpPr>
        <xdr:cNvPr id="260" name="テキスト ボックス 259"/>
        <xdr:cNvSpPr txBox="1"/>
      </xdr:nvSpPr>
      <xdr:spPr>
        <a:xfrm>
          <a:off x="3530111" y="1596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144923</xdr:rowOff>
    </xdr:from>
    <xdr:to>
      <xdr:col>4</xdr:col>
      <xdr:colOff>206375</xdr:colOff>
      <xdr:row>95</xdr:row>
      <xdr:rowOff>75073</xdr:rowOff>
    </xdr:to>
    <xdr:sp macro="" textlink="">
      <xdr:nvSpPr>
        <xdr:cNvPr id="261" name="円/楕円 260"/>
        <xdr:cNvSpPr/>
      </xdr:nvSpPr>
      <xdr:spPr>
        <a:xfrm>
          <a:off x="2857500" y="162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91600</xdr:rowOff>
    </xdr:from>
    <xdr:ext cx="534377" cy="259045"/>
    <xdr:sp macro="" textlink="">
      <xdr:nvSpPr>
        <xdr:cNvPr id="262" name="テキスト ボックス 261"/>
        <xdr:cNvSpPr txBox="1"/>
      </xdr:nvSpPr>
      <xdr:spPr>
        <a:xfrm>
          <a:off x="2641111" y="1603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2995</xdr:rowOff>
    </xdr:from>
    <xdr:to>
      <xdr:col>3</xdr:col>
      <xdr:colOff>3175</xdr:colOff>
      <xdr:row>95</xdr:row>
      <xdr:rowOff>104595</xdr:rowOff>
    </xdr:to>
    <xdr:sp macro="" textlink="">
      <xdr:nvSpPr>
        <xdr:cNvPr id="263" name="円/楕円 262"/>
        <xdr:cNvSpPr/>
      </xdr:nvSpPr>
      <xdr:spPr>
        <a:xfrm>
          <a:off x="1968500" y="1629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121122</xdr:rowOff>
    </xdr:from>
    <xdr:ext cx="534377" cy="259045"/>
    <xdr:sp macro="" textlink="">
      <xdr:nvSpPr>
        <xdr:cNvPr id="264" name="テキスト ボックス 263"/>
        <xdr:cNvSpPr txBox="1"/>
      </xdr:nvSpPr>
      <xdr:spPr>
        <a:xfrm>
          <a:off x="1752111" y="1606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84,761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89227</xdr:rowOff>
    </xdr:from>
    <xdr:to>
      <xdr:col>1</xdr:col>
      <xdr:colOff>485775</xdr:colOff>
      <xdr:row>96</xdr:row>
      <xdr:rowOff>19377</xdr:rowOff>
    </xdr:to>
    <xdr:sp macro="" textlink="">
      <xdr:nvSpPr>
        <xdr:cNvPr id="265" name="円/楕円 264"/>
        <xdr:cNvSpPr/>
      </xdr:nvSpPr>
      <xdr:spPr>
        <a:xfrm>
          <a:off x="1079500" y="163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35904</xdr:rowOff>
    </xdr:from>
    <xdr:ext cx="534377" cy="259045"/>
    <xdr:sp macro="" textlink="">
      <xdr:nvSpPr>
        <xdr:cNvPr id="266" name="テキスト ボックス 265"/>
        <xdr:cNvSpPr txBox="1"/>
      </xdr:nvSpPr>
      <xdr:spPr>
        <a:xfrm>
          <a:off x="863111" y="1615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52565</xdr:rowOff>
    </xdr:from>
    <xdr:to>
      <xdr:col>15</xdr:col>
      <xdr:colOff>180975</xdr:colOff>
      <xdr:row>37</xdr:row>
      <xdr:rowOff>98876</xdr:rowOff>
    </xdr:to>
    <xdr:cxnSp macro="">
      <xdr:nvCxnSpPr>
        <xdr:cNvPr id="296" name="直線コネクタ 295"/>
        <xdr:cNvCxnSpPr/>
      </xdr:nvCxnSpPr>
      <xdr:spPr>
        <a:xfrm flipV="1">
          <a:off x="9639300" y="6224765"/>
          <a:ext cx="838200" cy="21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98876</xdr:rowOff>
    </xdr:from>
    <xdr:to>
      <xdr:col>14</xdr:col>
      <xdr:colOff>28575</xdr:colOff>
      <xdr:row>37</xdr:row>
      <xdr:rowOff>143586</xdr:rowOff>
    </xdr:to>
    <xdr:cxnSp macro="">
      <xdr:nvCxnSpPr>
        <xdr:cNvPr id="299" name="直線コネクタ 298"/>
        <xdr:cNvCxnSpPr/>
      </xdr:nvCxnSpPr>
      <xdr:spPr>
        <a:xfrm flipV="1">
          <a:off x="8750300" y="6442526"/>
          <a:ext cx="889000" cy="4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1" name="テキスト ボックス 300"/>
        <xdr:cNvSpPr txBox="1"/>
      </xdr:nvSpPr>
      <xdr:spPr>
        <a:xfrm>
          <a:off x="9372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46527</xdr:rowOff>
    </xdr:from>
    <xdr:to>
      <xdr:col>12</xdr:col>
      <xdr:colOff>511175</xdr:colOff>
      <xdr:row>37</xdr:row>
      <xdr:rowOff>143586</xdr:rowOff>
    </xdr:to>
    <xdr:cxnSp macro="">
      <xdr:nvCxnSpPr>
        <xdr:cNvPr id="302" name="直線コネクタ 301"/>
        <xdr:cNvCxnSpPr/>
      </xdr:nvCxnSpPr>
      <xdr:spPr>
        <a:xfrm>
          <a:off x="7861300" y="6390177"/>
          <a:ext cx="889000" cy="9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46527</xdr:rowOff>
    </xdr:from>
    <xdr:to>
      <xdr:col>11</xdr:col>
      <xdr:colOff>307975</xdr:colOff>
      <xdr:row>37</xdr:row>
      <xdr:rowOff>69062</xdr:rowOff>
    </xdr:to>
    <xdr:cxnSp macro="">
      <xdr:nvCxnSpPr>
        <xdr:cNvPr id="305" name="直線コネクタ 304"/>
        <xdr:cNvCxnSpPr/>
      </xdr:nvCxnSpPr>
      <xdr:spPr>
        <a:xfrm flipV="1">
          <a:off x="6972300" y="6390177"/>
          <a:ext cx="889000" cy="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142956</xdr:rowOff>
    </xdr:from>
    <xdr:ext cx="534377" cy="259045"/>
    <xdr:sp macro="" textlink="">
      <xdr:nvSpPr>
        <xdr:cNvPr id="307" name="テキスト ボックス 306"/>
        <xdr:cNvSpPr txBox="1"/>
      </xdr:nvSpPr>
      <xdr:spPr>
        <a:xfrm>
          <a:off x="7594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156367</xdr:rowOff>
    </xdr:from>
    <xdr:ext cx="534377" cy="259045"/>
    <xdr:sp macro="" textlink="">
      <xdr:nvSpPr>
        <xdr:cNvPr id="309" name="テキスト ボックス 308"/>
        <xdr:cNvSpPr txBox="1"/>
      </xdr:nvSpPr>
      <xdr:spPr>
        <a:xfrm>
          <a:off x="6705111" y="65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1765</xdr:rowOff>
    </xdr:from>
    <xdr:to>
      <xdr:col>15</xdr:col>
      <xdr:colOff>231775</xdr:colOff>
      <xdr:row>36</xdr:row>
      <xdr:rowOff>103365</xdr:rowOff>
    </xdr:to>
    <xdr:sp macro="" textlink="">
      <xdr:nvSpPr>
        <xdr:cNvPr id="315" name="円/楕円 314"/>
        <xdr:cNvSpPr/>
      </xdr:nvSpPr>
      <xdr:spPr>
        <a:xfrm>
          <a:off x="10426700" y="61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24642</xdr:rowOff>
    </xdr:from>
    <xdr:ext cx="534377" cy="259045"/>
    <xdr:sp macro="" textlink="">
      <xdr:nvSpPr>
        <xdr:cNvPr id="316" name="補助費等該当値テキスト"/>
        <xdr:cNvSpPr txBox="1"/>
      </xdr:nvSpPr>
      <xdr:spPr>
        <a:xfrm>
          <a:off x="10528300" y="60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66,574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48076</xdr:rowOff>
    </xdr:from>
    <xdr:to>
      <xdr:col>14</xdr:col>
      <xdr:colOff>79375</xdr:colOff>
      <xdr:row>37</xdr:row>
      <xdr:rowOff>149676</xdr:rowOff>
    </xdr:to>
    <xdr:sp macro="" textlink="">
      <xdr:nvSpPr>
        <xdr:cNvPr id="317" name="円/楕円 316"/>
        <xdr:cNvSpPr/>
      </xdr:nvSpPr>
      <xdr:spPr>
        <a:xfrm>
          <a:off x="9588500" y="639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140803</xdr:rowOff>
    </xdr:from>
    <xdr:ext cx="534377" cy="259045"/>
    <xdr:sp macro="" textlink="">
      <xdr:nvSpPr>
        <xdr:cNvPr id="318" name="テキスト ボックス 317"/>
        <xdr:cNvSpPr txBox="1"/>
      </xdr:nvSpPr>
      <xdr:spPr>
        <a:xfrm>
          <a:off x="9372111" y="648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92786</xdr:rowOff>
    </xdr:from>
    <xdr:to>
      <xdr:col>12</xdr:col>
      <xdr:colOff>561975</xdr:colOff>
      <xdr:row>38</xdr:row>
      <xdr:rowOff>22937</xdr:rowOff>
    </xdr:to>
    <xdr:sp macro="" textlink="">
      <xdr:nvSpPr>
        <xdr:cNvPr id="319" name="円/楕円 318"/>
        <xdr:cNvSpPr/>
      </xdr:nvSpPr>
      <xdr:spPr>
        <a:xfrm>
          <a:off x="8699500" y="6436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14064</xdr:rowOff>
    </xdr:from>
    <xdr:ext cx="534377" cy="259045"/>
    <xdr:sp macro="" textlink="">
      <xdr:nvSpPr>
        <xdr:cNvPr id="320" name="テキスト ボックス 319"/>
        <xdr:cNvSpPr txBox="1"/>
      </xdr:nvSpPr>
      <xdr:spPr>
        <a:xfrm>
          <a:off x="8483111" y="652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167177</xdr:rowOff>
    </xdr:from>
    <xdr:to>
      <xdr:col>11</xdr:col>
      <xdr:colOff>358775</xdr:colOff>
      <xdr:row>37</xdr:row>
      <xdr:rowOff>97327</xdr:rowOff>
    </xdr:to>
    <xdr:sp macro="" textlink="">
      <xdr:nvSpPr>
        <xdr:cNvPr id="321" name="円/楕円 320"/>
        <xdr:cNvSpPr/>
      </xdr:nvSpPr>
      <xdr:spPr>
        <a:xfrm>
          <a:off x="7810500" y="63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113854</xdr:rowOff>
    </xdr:from>
    <xdr:ext cx="534377" cy="259045"/>
    <xdr:sp macro="" textlink="">
      <xdr:nvSpPr>
        <xdr:cNvPr id="322" name="テキスト ボックス 321"/>
        <xdr:cNvSpPr txBox="1"/>
      </xdr:nvSpPr>
      <xdr:spPr>
        <a:xfrm>
          <a:off x="7594111" y="61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18262</xdr:rowOff>
    </xdr:from>
    <xdr:to>
      <xdr:col>10</xdr:col>
      <xdr:colOff>155575</xdr:colOff>
      <xdr:row>37</xdr:row>
      <xdr:rowOff>119862</xdr:rowOff>
    </xdr:to>
    <xdr:sp macro="" textlink="">
      <xdr:nvSpPr>
        <xdr:cNvPr id="323" name="円/楕円 322"/>
        <xdr:cNvSpPr/>
      </xdr:nvSpPr>
      <xdr:spPr>
        <a:xfrm>
          <a:off x="6921500" y="6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136389</xdr:rowOff>
    </xdr:from>
    <xdr:ext cx="534377" cy="259045"/>
    <xdr:sp macro="" textlink="">
      <xdr:nvSpPr>
        <xdr:cNvPr id="324" name="テキスト ボックス 323"/>
        <xdr:cNvSpPr txBox="1"/>
      </xdr:nvSpPr>
      <xdr:spPr>
        <a:xfrm>
          <a:off x="6705111" y="613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125984</xdr:rowOff>
    </xdr:from>
    <xdr:to>
      <xdr:col>15</xdr:col>
      <xdr:colOff>180975</xdr:colOff>
      <xdr:row>56</xdr:row>
      <xdr:rowOff>16201</xdr:rowOff>
    </xdr:to>
    <xdr:cxnSp macro="">
      <xdr:nvCxnSpPr>
        <xdr:cNvPr id="351" name="直線コネクタ 350"/>
        <xdr:cNvCxnSpPr/>
      </xdr:nvCxnSpPr>
      <xdr:spPr>
        <a:xfrm>
          <a:off x="9639300" y="9555734"/>
          <a:ext cx="838200" cy="6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125984</xdr:rowOff>
    </xdr:from>
    <xdr:to>
      <xdr:col>14</xdr:col>
      <xdr:colOff>28575</xdr:colOff>
      <xdr:row>55</xdr:row>
      <xdr:rowOff>162382</xdr:rowOff>
    </xdr:to>
    <xdr:cxnSp macro="">
      <xdr:nvCxnSpPr>
        <xdr:cNvPr id="354" name="直線コネクタ 353"/>
        <xdr:cNvCxnSpPr/>
      </xdr:nvCxnSpPr>
      <xdr:spPr>
        <a:xfrm flipV="1">
          <a:off x="8750300" y="9555734"/>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162382</xdr:rowOff>
    </xdr:from>
    <xdr:to>
      <xdr:col>12</xdr:col>
      <xdr:colOff>511175</xdr:colOff>
      <xdr:row>57</xdr:row>
      <xdr:rowOff>11794</xdr:rowOff>
    </xdr:to>
    <xdr:cxnSp macro="">
      <xdr:nvCxnSpPr>
        <xdr:cNvPr id="357" name="直線コネクタ 356"/>
        <xdr:cNvCxnSpPr/>
      </xdr:nvCxnSpPr>
      <xdr:spPr>
        <a:xfrm flipV="1">
          <a:off x="7861300" y="9592132"/>
          <a:ext cx="889000" cy="19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59" name="テキスト ボックス 358"/>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38558</xdr:rowOff>
    </xdr:from>
    <xdr:to>
      <xdr:col>11</xdr:col>
      <xdr:colOff>307975</xdr:colOff>
      <xdr:row>57</xdr:row>
      <xdr:rowOff>11794</xdr:rowOff>
    </xdr:to>
    <xdr:cxnSp macro="">
      <xdr:nvCxnSpPr>
        <xdr:cNvPr id="360" name="直線コネクタ 359"/>
        <xdr:cNvCxnSpPr/>
      </xdr:nvCxnSpPr>
      <xdr:spPr>
        <a:xfrm>
          <a:off x="6972300" y="9639758"/>
          <a:ext cx="889000" cy="14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2" name="テキスト ボックス 361"/>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136851</xdr:rowOff>
    </xdr:from>
    <xdr:to>
      <xdr:col>15</xdr:col>
      <xdr:colOff>231775</xdr:colOff>
      <xdr:row>56</xdr:row>
      <xdr:rowOff>67001</xdr:rowOff>
    </xdr:to>
    <xdr:sp macro="" textlink="">
      <xdr:nvSpPr>
        <xdr:cNvPr id="370" name="円/楕円 369"/>
        <xdr:cNvSpPr/>
      </xdr:nvSpPr>
      <xdr:spPr>
        <a:xfrm>
          <a:off x="10426700" y="95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159728</xdr:rowOff>
    </xdr:from>
    <xdr:ext cx="599010" cy="259045"/>
    <xdr:sp macro="" textlink="">
      <xdr:nvSpPr>
        <xdr:cNvPr id="371" name="普通建設事業費該当値テキスト"/>
        <xdr:cNvSpPr txBox="1"/>
      </xdr:nvSpPr>
      <xdr:spPr>
        <a:xfrm>
          <a:off x="10528300" y="941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102,012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75184</xdr:rowOff>
    </xdr:from>
    <xdr:to>
      <xdr:col>14</xdr:col>
      <xdr:colOff>79375</xdr:colOff>
      <xdr:row>56</xdr:row>
      <xdr:rowOff>5334</xdr:rowOff>
    </xdr:to>
    <xdr:sp macro="" textlink="">
      <xdr:nvSpPr>
        <xdr:cNvPr id="372" name="円/楕円 371"/>
        <xdr:cNvSpPr/>
      </xdr:nvSpPr>
      <xdr:spPr>
        <a:xfrm>
          <a:off x="9588500" y="95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21861</xdr:rowOff>
    </xdr:from>
    <xdr:ext cx="599010" cy="259045"/>
    <xdr:sp macro="" textlink="">
      <xdr:nvSpPr>
        <xdr:cNvPr id="373" name="テキスト ボックス 372"/>
        <xdr:cNvSpPr txBox="1"/>
      </xdr:nvSpPr>
      <xdr:spPr>
        <a:xfrm>
          <a:off x="9339794" y="928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115,500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111582</xdr:rowOff>
    </xdr:from>
    <xdr:to>
      <xdr:col>12</xdr:col>
      <xdr:colOff>561975</xdr:colOff>
      <xdr:row>56</xdr:row>
      <xdr:rowOff>41732</xdr:rowOff>
    </xdr:to>
    <xdr:sp macro="" textlink="">
      <xdr:nvSpPr>
        <xdr:cNvPr id="374" name="円/楕円 373"/>
        <xdr:cNvSpPr/>
      </xdr:nvSpPr>
      <xdr:spPr>
        <a:xfrm>
          <a:off x="8699500" y="95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58259</xdr:rowOff>
    </xdr:from>
    <xdr:ext cx="599010" cy="259045"/>
    <xdr:sp macro="" textlink="">
      <xdr:nvSpPr>
        <xdr:cNvPr id="375" name="テキスト ボックス 374"/>
        <xdr:cNvSpPr txBox="1"/>
      </xdr:nvSpPr>
      <xdr:spPr>
        <a:xfrm>
          <a:off x="8450794" y="931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107,539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132444</xdr:rowOff>
    </xdr:from>
    <xdr:to>
      <xdr:col>11</xdr:col>
      <xdr:colOff>358775</xdr:colOff>
      <xdr:row>57</xdr:row>
      <xdr:rowOff>62594</xdr:rowOff>
    </xdr:to>
    <xdr:sp macro="" textlink="">
      <xdr:nvSpPr>
        <xdr:cNvPr id="376" name="円/楕円 375"/>
        <xdr:cNvSpPr/>
      </xdr:nvSpPr>
      <xdr:spPr>
        <a:xfrm>
          <a:off x="7810500" y="97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53721</xdr:rowOff>
    </xdr:from>
    <xdr:ext cx="534377" cy="259045"/>
    <xdr:sp macro="" textlink="">
      <xdr:nvSpPr>
        <xdr:cNvPr id="377" name="テキスト ボックス 376"/>
        <xdr:cNvSpPr txBox="1"/>
      </xdr:nvSpPr>
      <xdr:spPr>
        <a:xfrm>
          <a:off x="7594111" y="982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159208</xdr:rowOff>
    </xdr:from>
    <xdr:to>
      <xdr:col>10</xdr:col>
      <xdr:colOff>155575</xdr:colOff>
      <xdr:row>56</xdr:row>
      <xdr:rowOff>89358</xdr:rowOff>
    </xdr:to>
    <xdr:sp macro="" textlink="">
      <xdr:nvSpPr>
        <xdr:cNvPr id="378" name="円/楕円 377"/>
        <xdr:cNvSpPr/>
      </xdr:nvSpPr>
      <xdr:spPr>
        <a:xfrm>
          <a:off x="6921500" y="95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105885</xdr:rowOff>
    </xdr:from>
    <xdr:ext cx="534377" cy="259045"/>
    <xdr:sp macro="" textlink="">
      <xdr:nvSpPr>
        <xdr:cNvPr id="379" name="テキスト ボックス 378"/>
        <xdr:cNvSpPr txBox="1"/>
      </xdr:nvSpPr>
      <xdr:spPr>
        <a:xfrm>
          <a:off x="6705111" y="93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98492</xdr:rowOff>
    </xdr:from>
    <xdr:to>
      <xdr:col>15</xdr:col>
      <xdr:colOff>180975</xdr:colOff>
      <xdr:row>77</xdr:row>
      <xdr:rowOff>145712</xdr:rowOff>
    </xdr:to>
    <xdr:cxnSp macro="">
      <xdr:nvCxnSpPr>
        <xdr:cNvPr id="408" name="直線コネクタ 407"/>
        <xdr:cNvCxnSpPr/>
      </xdr:nvCxnSpPr>
      <xdr:spPr>
        <a:xfrm>
          <a:off x="9639300" y="13300142"/>
          <a:ext cx="838200" cy="4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2" name="テキスト ボックス 411"/>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94912</xdr:rowOff>
    </xdr:from>
    <xdr:to>
      <xdr:col>15</xdr:col>
      <xdr:colOff>231775</xdr:colOff>
      <xdr:row>78</xdr:row>
      <xdr:rowOff>25062</xdr:rowOff>
    </xdr:to>
    <xdr:sp macro="" textlink="">
      <xdr:nvSpPr>
        <xdr:cNvPr id="418" name="円/楕円 417"/>
        <xdr:cNvSpPr/>
      </xdr:nvSpPr>
      <xdr:spPr>
        <a:xfrm>
          <a:off x="10426700" y="1329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73339</xdr:rowOff>
    </xdr:from>
    <xdr:ext cx="534377" cy="259045"/>
    <xdr:sp macro="" textlink="">
      <xdr:nvSpPr>
        <xdr:cNvPr id="419" name="普通建設事業費 （ うち新規整備　）該当値テキスト"/>
        <xdr:cNvSpPr txBox="1"/>
      </xdr:nvSpPr>
      <xdr:spPr>
        <a:xfrm>
          <a:off x="10528300" y="132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47692</xdr:rowOff>
    </xdr:from>
    <xdr:to>
      <xdr:col>14</xdr:col>
      <xdr:colOff>79375</xdr:colOff>
      <xdr:row>77</xdr:row>
      <xdr:rowOff>149292</xdr:rowOff>
    </xdr:to>
    <xdr:sp macro="" textlink="">
      <xdr:nvSpPr>
        <xdr:cNvPr id="420" name="円/楕円 419"/>
        <xdr:cNvSpPr/>
      </xdr:nvSpPr>
      <xdr:spPr>
        <a:xfrm>
          <a:off x="9588500" y="132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165819</xdr:rowOff>
    </xdr:from>
    <xdr:ext cx="534377" cy="259045"/>
    <xdr:sp macro="" textlink="">
      <xdr:nvSpPr>
        <xdr:cNvPr id="421" name="テキスト ボックス 420"/>
        <xdr:cNvSpPr txBox="1"/>
      </xdr:nvSpPr>
      <xdr:spPr>
        <a:xfrm>
          <a:off x="9372111" y="130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104414</xdr:rowOff>
    </xdr:from>
    <xdr:to>
      <xdr:col>15</xdr:col>
      <xdr:colOff>180975</xdr:colOff>
      <xdr:row>97</xdr:row>
      <xdr:rowOff>51460</xdr:rowOff>
    </xdr:to>
    <xdr:cxnSp macro="">
      <xdr:nvCxnSpPr>
        <xdr:cNvPr id="452" name="直線コネクタ 451"/>
        <xdr:cNvCxnSpPr/>
      </xdr:nvCxnSpPr>
      <xdr:spPr>
        <a:xfrm>
          <a:off x="9639300" y="16392164"/>
          <a:ext cx="838200" cy="28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6" name="テキスト ボックス 455"/>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660</xdr:rowOff>
    </xdr:from>
    <xdr:to>
      <xdr:col>15</xdr:col>
      <xdr:colOff>231775</xdr:colOff>
      <xdr:row>97</xdr:row>
      <xdr:rowOff>102260</xdr:rowOff>
    </xdr:to>
    <xdr:sp macro="" textlink="">
      <xdr:nvSpPr>
        <xdr:cNvPr id="462" name="円/楕円 461"/>
        <xdr:cNvSpPr/>
      </xdr:nvSpPr>
      <xdr:spPr>
        <a:xfrm>
          <a:off x="10426700" y="166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150537</xdr:rowOff>
    </xdr:from>
    <xdr:ext cx="534377" cy="259045"/>
    <xdr:sp macro="" textlink="">
      <xdr:nvSpPr>
        <xdr:cNvPr id="463" name="普通建設事業費 （ うち更新整備　）該当値テキスト"/>
        <xdr:cNvSpPr txBox="1"/>
      </xdr:nvSpPr>
      <xdr:spPr>
        <a:xfrm>
          <a:off x="10528300"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23,904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53614</xdr:rowOff>
    </xdr:from>
    <xdr:to>
      <xdr:col>14</xdr:col>
      <xdr:colOff>79375</xdr:colOff>
      <xdr:row>95</xdr:row>
      <xdr:rowOff>155214</xdr:rowOff>
    </xdr:to>
    <xdr:sp macro="" textlink="">
      <xdr:nvSpPr>
        <xdr:cNvPr id="464" name="円/楕円 463"/>
        <xdr:cNvSpPr/>
      </xdr:nvSpPr>
      <xdr:spPr>
        <a:xfrm>
          <a:off x="9588500" y="163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291</xdr:rowOff>
    </xdr:from>
    <xdr:ext cx="534377" cy="259045"/>
    <xdr:sp macro="" textlink="">
      <xdr:nvSpPr>
        <xdr:cNvPr id="465" name="テキスト ボックス 464"/>
        <xdr:cNvSpPr txBox="1"/>
      </xdr:nvSpPr>
      <xdr:spPr>
        <a:xfrm>
          <a:off x="9372111" y="161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6" name="直線コネクタ 47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7" name="テキスト ボックス 47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8" name="直線コネクタ 47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9" name="テキスト ボックス 47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0" name="直線コネクタ 47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1" name="テキスト ボックス 48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2" name="直線コネクタ 48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3" name="テキスト ボックス 48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4" name="直線コネクタ 48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5" name="テキスト ボックス 48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6" name="直線コネクタ 48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7" name="テキスト ボックス 48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166566</xdr:rowOff>
    </xdr:from>
    <xdr:to>
      <xdr:col>23</xdr:col>
      <xdr:colOff>516889</xdr:colOff>
      <xdr:row>39</xdr:row>
      <xdr:rowOff>98878</xdr:rowOff>
    </xdr:to>
    <xdr:cxnSp macro="">
      <xdr:nvCxnSpPr>
        <xdr:cNvPr id="491" name="直線コネクタ 490"/>
        <xdr:cNvCxnSpPr/>
      </xdr:nvCxnSpPr>
      <xdr:spPr>
        <a:xfrm flipV="1">
          <a:off x="16317595" y="6510216"/>
          <a:ext cx="1269" cy="27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126574</xdr:rowOff>
    </xdr:from>
    <xdr:ext cx="249299" cy="259045"/>
    <xdr:sp macro="" textlink="">
      <xdr:nvSpPr>
        <xdr:cNvPr id="492" name="災害復旧事業費最小値テキスト"/>
        <xdr:cNvSpPr txBox="1"/>
      </xdr:nvSpPr>
      <xdr:spPr>
        <a:xfrm>
          <a:off x="16370300" y="68131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3" name="直線コネクタ 49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113243</xdr:rowOff>
    </xdr:from>
    <xdr:ext cx="534377" cy="259045"/>
    <xdr:sp macro="" textlink="">
      <xdr:nvSpPr>
        <xdr:cNvPr id="494" name="災害復旧事業費最大値テキスト"/>
        <xdr:cNvSpPr txBox="1"/>
      </xdr:nvSpPr>
      <xdr:spPr>
        <a:xfrm>
          <a:off x="16370300" y="62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37</xdr:row>
      <xdr:rowOff>166566</xdr:rowOff>
    </xdr:from>
    <xdr:to>
      <xdr:col>23</xdr:col>
      <xdr:colOff>606425</xdr:colOff>
      <xdr:row>37</xdr:row>
      <xdr:rowOff>166566</xdr:rowOff>
    </xdr:to>
    <xdr:cxnSp macro="">
      <xdr:nvCxnSpPr>
        <xdr:cNvPr id="495" name="直線コネクタ 494"/>
        <xdr:cNvCxnSpPr/>
      </xdr:nvCxnSpPr>
      <xdr:spPr>
        <a:xfrm>
          <a:off x="16230600" y="651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26293</xdr:rowOff>
    </xdr:from>
    <xdr:to>
      <xdr:col>23</xdr:col>
      <xdr:colOff>517525</xdr:colOff>
      <xdr:row>38</xdr:row>
      <xdr:rowOff>159969</xdr:rowOff>
    </xdr:to>
    <xdr:cxnSp macro="">
      <xdr:nvCxnSpPr>
        <xdr:cNvPr id="496" name="直線コネクタ 495"/>
        <xdr:cNvCxnSpPr/>
      </xdr:nvCxnSpPr>
      <xdr:spPr>
        <a:xfrm>
          <a:off x="15481300" y="5855593"/>
          <a:ext cx="838200" cy="8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171025</xdr:rowOff>
    </xdr:from>
    <xdr:ext cx="469744" cy="259045"/>
    <xdr:sp macro="" textlink="">
      <xdr:nvSpPr>
        <xdr:cNvPr id="497" name="災害復旧事業費平均値テキスト"/>
        <xdr:cNvSpPr txBox="1"/>
      </xdr:nvSpPr>
      <xdr:spPr>
        <a:xfrm>
          <a:off x="16370300" y="6686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21148</xdr:rowOff>
    </xdr:from>
    <xdr:to>
      <xdr:col>23</xdr:col>
      <xdr:colOff>568325</xdr:colOff>
      <xdr:row>39</xdr:row>
      <xdr:rowOff>122748</xdr:rowOff>
    </xdr:to>
    <xdr:sp macro="" textlink="">
      <xdr:nvSpPr>
        <xdr:cNvPr id="498" name="フローチャート : 判断 497"/>
        <xdr:cNvSpPr/>
      </xdr:nvSpPr>
      <xdr:spPr>
        <a:xfrm>
          <a:off x="16268700" y="670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88363</xdr:rowOff>
    </xdr:from>
    <xdr:to>
      <xdr:col>22</xdr:col>
      <xdr:colOff>365125</xdr:colOff>
      <xdr:row>34</xdr:row>
      <xdr:rowOff>26293</xdr:rowOff>
    </xdr:to>
    <xdr:cxnSp macro="">
      <xdr:nvCxnSpPr>
        <xdr:cNvPr id="499" name="直線コネクタ 498"/>
        <xdr:cNvCxnSpPr/>
      </xdr:nvCxnSpPr>
      <xdr:spPr>
        <a:xfrm>
          <a:off x="14592300" y="5231863"/>
          <a:ext cx="889000" cy="6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170945</xdr:rowOff>
    </xdr:from>
    <xdr:to>
      <xdr:col>22</xdr:col>
      <xdr:colOff>415925</xdr:colOff>
      <xdr:row>39</xdr:row>
      <xdr:rowOff>101095</xdr:rowOff>
    </xdr:to>
    <xdr:sp macro="" textlink="">
      <xdr:nvSpPr>
        <xdr:cNvPr id="500" name="フローチャート : 判断 499"/>
        <xdr:cNvSpPr/>
      </xdr:nvSpPr>
      <xdr:spPr>
        <a:xfrm>
          <a:off x="15430500" y="66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92222</xdr:rowOff>
    </xdr:from>
    <xdr:ext cx="469744" cy="259045"/>
    <xdr:sp macro="" textlink="">
      <xdr:nvSpPr>
        <xdr:cNvPr id="501" name="テキスト ボックス 500"/>
        <xdr:cNvSpPr txBox="1"/>
      </xdr:nvSpPr>
      <xdr:spPr>
        <a:xfrm>
          <a:off x="15246427" y="677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88363</xdr:rowOff>
    </xdr:from>
    <xdr:to>
      <xdr:col>21</xdr:col>
      <xdr:colOff>161925</xdr:colOff>
      <xdr:row>35</xdr:row>
      <xdr:rowOff>60419</xdr:rowOff>
    </xdr:to>
    <xdr:cxnSp macro="">
      <xdr:nvCxnSpPr>
        <xdr:cNvPr id="502" name="直線コネクタ 501"/>
        <xdr:cNvCxnSpPr/>
      </xdr:nvCxnSpPr>
      <xdr:spPr>
        <a:xfrm flipV="1">
          <a:off x="13703300" y="5231863"/>
          <a:ext cx="889000" cy="8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143818</xdr:rowOff>
    </xdr:from>
    <xdr:to>
      <xdr:col>21</xdr:col>
      <xdr:colOff>212725</xdr:colOff>
      <xdr:row>39</xdr:row>
      <xdr:rowOff>73968</xdr:rowOff>
    </xdr:to>
    <xdr:sp macro="" textlink="">
      <xdr:nvSpPr>
        <xdr:cNvPr id="503" name="フローチャート : 判断 502"/>
        <xdr:cNvSpPr/>
      </xdr:nvSpPr>
      <xdr:spPr>
        <a:xfrm>
          <a:off x="14541500" y="66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65095</xdr:rowOff>
    </xdr:from>
    <xdr:ext cx="469744" cy="259045"/>
    <xdr:sp macro="" textlink="">
      <xdr:nvSpPr>
        <xdr:cNvPr id="504" name="テキスト ボックス 503"/>
        <xdr:cNvSpPr txBox="1"/>
      </xdr:nvSpPr>
      <xdr:spPr>
        <a:xfrm>
          <a:off x="14357427" y="67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60419</xdr:rowOff>
    </xdr:from>
    <xdr:to>
      <xdr:col>19</xdr:col>
      <xdr:colOff>644525</xdr:colOff>
      <xdr:row>39</xdr:row>
      <xdr:rowOff>16866</xdr:rowOff>
    </xdr:to>
    <xdr:cxnSp macro="">
      <xdr:nvCxnSpPr>
        <xdr:cNvPr id="505" name="直線コネクタ 504"/>
        <xdr:cNvCxnSpPr/>
      </xdr:nvCxnSpPr>
      <xdr:spPr>
        <a:xfrm flipV="1">
          <a:off x="12814300" y="6061169"/>
          <a:ext cx="889000" cy="64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131202</xdr:rowOff>
    </xdr:from>
    <xdr:to>
      <xdr:col>20</xdr:col>
      <xdr:colOff>9525</xdr:colOff>
      <xdr:row>39</xdr:row>
      <xdr:rowOff>61352</xdr:rowOff>
    </xdr:to>
    <xdr:sp macro="" textlink="">
      <xdr:nvSpPr>
        <xdr:cNvPr id="506" name="フローチャート : 判断 505"/>
        <xdr:cNvSpPr/>
      </xdr:nvSpPr>
      <xdr:spPr>
        <a:xfrm>
          <a:off x="13652500" y="664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52479</xdr:rowOff>
    </xdr:from>
    <xdr:ext cx="469744" cy="259045"/>
    <xdr:sp macro="" textlink="">
      <xdr:nvSpPr>
        <xdr:cNvPr id="507" name="テキスト ボックス 506"/>
        <xdr:cNvSpPr txBox="1"/>
      </xdr:nvSpPr>
      <xdr:spPr>
        <a:xfrm>
          <a:off x="13468427" y="673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140509</xdr:rowOff>
    </xdr:from>
    <xdr:to>
      <xdr:col>18</xdr:col>
      <xdr:colOff>492125</xdr:colOff>
      <xdr:row>39</xdr:row>
      <xdr:rowOff>70659</xdr:rowOff>
    </xdr:to>
    <xdr:sp macro="" textlink="">
      <xdr:nvSpPr>
        <xdr:cNvPr id="508" name="フローチャート : 判断 507"/>
        <xdr:cNvSpPr/>
      </xdr:nvSpPr>
      <xdr:spPr>
        <a:xfrm>
          <a:off x="12763500" y="665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61786</xdr:rowOff>
    </xdr:from>
    <xdr:ext cx="469744" cy="259045"/>
    <xdr:sp macro="" textlink="">
      <xdr:nvSpPr>
        <xdr:cNvPr id="509" name="テキスト ボックス 508"/>
        <xdr:cNvSpPr txBox="1"/>
      </xdr:nvSpPr>
      <xdr:spPr>
        <a:xfrm>
          <a:off x="12579427" y="674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109169</xdr:rowOff>
    </xdr:from>
    <xdr:to>
      <xdr:col>23</xdr:col>
      <xdr:colOff>568325</xdr:colOff>
      <xdr:row>39</xdr:row>
      <xdr:rowOff>39319</xdr:rowOff>
    </xdr:to>
    <xdr:sp macro="" textlink="">
      <xdr:nvSpPr>
        <xdr:cNvPr id="515" name="円/楕円 514"/>
        <xdr:cNvSpPr/>
      </xdr:nvSpPr>
      <xdr:spPr>
        <a:xfrm>
          <a:off x="16268700" y="66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68793</xdr:rowOff>
    </xdr:from>
    <xdr:ext cx="534377" cy="259045"/>
    <xdr:sp macro="" textlink="">
      <xdr:nvSpPr>
        <xdr:cNvPr id="516" name="災害復旧事業費該当値テキスト"/>
        <xdr:cNvSpPr txBox="1"/>
      </xdr:nvSpPr>
      <xdr:spPr>
        <a:xfrm>
          <a:off x="16370300" y="64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146943</xdr:rowOff>
    </xdr:from>
    <xdr:to>
      <xdr:col>22</xdr:col>
      <xdr:colOff>415925</xdr:colOff>
      <xdr:row>34</xdr:row>
      <xdr:rowOff>77093</xdr:rowOff>
    </xdr:to>
    <xdr:sp macro="" textlink="">
      <xdr:nvSpPr>
        <xdr:cNvPr id="517" name="円/楕円 516"/>
        <xdr:cNvSpPr/>
      </xdr:nvSpPr>
      <xdr:spPr>
        <a:xfrm>
          <a:off x="15430500" y="58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93620</xdr:rowOff>
    </xdr:from>
    <xdr:ext cx="534377" cy="259045"/>
    <xdr:sp macro="" textlink="">
      <xdr:nvSpPr>
        <xdr:cNvPr id="518" name="テキスト ボックス 517"/>
        <xdr:cNvSpPr txBox="1"/>
      </xdr:nvSpPr>
      <xdr:spPr>
        <a:xfrm>
          <a:off x="15214111" y="55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85,418</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37563</xdr:rowOff>
    </xdr:from>
    <xdr:to>
      <xdr:col>21</xdr:col>
      <xdr:colOff>212725</xdr:colOff>
      <xdr:row>30</xdr:row>
      <xdr:rowOff>139163</xdr:rowOff>
    </xdr:to>
    <xdr:sp macro="" textlink="">
      <xdr:nvSpPr>
        <xdr:cNvPr id="519" name="円/楕円 518"/>
        <xdr:cNvSpPr/>
      </xdr:nvSpPr>
      <xdr:spPr>
        <a:xfrm>
          <a:off x="14541500" y="518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28</xdr:row>
      <xdr:rowOff>155690</xdr:rowOff>
    </xdr:from>
    <xdr:ext cx="599010" cy="259045"/>
    <xdr:sp macro="" textlink="">
      <xdr:nvSpPr>
        <xdr:cNvPr id="520" name="テキスト ボックス 519"/>
        <xdr:cNvSpPr txBox="1"/>
      </xdr:nvSpPr>
      <xdr:spPr>
        <a:xfrm>
          <a:off x="14292794" y="495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142,716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9619</xdr:rowOff>
    </xdr:from>
    <xdr:to>
      <xdr:col>20</xdr:col>
      <xdr:colOff>9525</xdr:colOff>
      <xdr:row>35</xdr:row>
      <xdr:rowOff>111219</xdr:rowOff>
    </xdr:to>
    <xdr:sp macro="" textlink="">
      <xdr:nvSpPr>
        <xdr:cNvPr id="521" name="円/楕円 520"/>
        <xdr:cNvSpPr/>
      </xdr:nvSpPr>
      <xdr:spPr>
        <a:xfrm>
          <a:off x="13652500" y="60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127746</xdr:rowOff>
    </xdr:from>
    <xdr:ext cx="534377" cy="259045"/>
    <xdr:sp macro="" textlink="">
      <xdr:nvSpPr>
        <xdr:cNvPr id="522" name="テキスト ボックス 521"/>
        <xdr:cNvSpPr txBox="1"/>
      </xdr:nvSpPr>
      <xdr:spPr>
        <a:xfrm>
          <a:off x="13436111" y="57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137516</xdr:rowOff>
    </xdr:from>
    <xdr:to>
      <xdr:col>18</xdr:col>
      <xdr:colOff>492125</xdr:colOff>
      <xdr:row>39</xdr:row>
      <xdr:rowOff>67666</xdr:rowOff>
    </xdr:to>
    <xdr:sp macro="" textlink="">
      <xdr:nvSpPr>
        <xdr:cNvPr id="523" name="円/楕円 522"/>
        <xdr:cNvSpPr/>
      </xdr:nvSpPr>
      <xdr:spPr>
        <a:xfrm>
          <a:off x="12763500" y="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84193</xdr:rowOff>
    </xdr:from>
    <xdr:ext cx="469744" cy="259045"/>
    <xdr:sp macro="" textlink="">
      <xdr:nvSpPr>
        <xdr:cNvPr id="524" name="テキスト ボックス 523"/>
        <xdr:cNvSpPr txBox="1"/>
      </xdr:nvSpPr>
      <xdr:spPr>
        <a:xfrm>
          <a:off x="12579427" y="642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4" name="直線コネクタ 58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5" name="テキスト ボックス 58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6" name="直線コネクタ 58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7" name="テキスト ボックス 58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8" name="直線コネクタ 58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9" name="テキスト ボックス 58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0" name="直線コネクタ 58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1" name="テキスト ボックス 59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2" name="直線コネクタ 59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3" name="テキスト ボックス 59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4" name="直線コネクタ 59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5" name="テキスト ボックス 59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9" name="直線コネクタ 598"/>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600"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601" name="直線コネクタ 600"/>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602"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603" name="直線コネクタ 602"/>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110004</xdr:rowOff>
    </xdr:from>
    <xdr:to>
      <xdr:col>23</xdr:col>
      <xdr:colOff>517525</xdr:colOff>
      <xdr:row>73</xdr:row>
      <xdr:rowOff>145350</xdr:rowOff>
    </xdr:to>
    <xdr:cxnSp macro="">
      <xdr:nvCxnSpPr>
        <xdr:cNvPr id="604" name="直線コネクタ 603"/>
        <xdr:cNvCxnSpPr/>
      </xdr:nvCxnSpPr>
      <xdr:spPr>
        <a:xfrm>
          <a:off x="15481300" y="12625854"/>
          <a:ext cx="838200" cy="3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605"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6" name="フローチャート : 判断 605"/>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17062</xdr:rowOff>
    </xdr:from>
    <xdr:to>
      <xdr:col>22</xdr:col>
      <xdr:colOff>365125</xdr:colOff>
      <xdr:row>73</xdr:row>
      <xdr:rowOff>110004</xdr:rowOff>
    </xdr:to>
    <xdr:cxnSp macro="">
      <xdr:nvCxnSpPr>
        <xdr:cNvPr id="607" name="直線コネクタ 606"/>
        <xdr:cNvCxnSpPr/>
      </xdr:nvCxnSpPr>
      <xdr:spPr>
        <a:xfrm>
          <a:off x="14592300" y="12532912"/>
          <a:ext cx="889000" cy="9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8" name="フローチャート : 判断 607"/>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9" name="テキスト ボックス 608"/>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75104</xdr:rowOff>
    </xdr:from>
    <xdr:to>
      <xdr:col>21</xdr:col>
      <xdr:colOff>161925</xdr:colOff>
      <xdr:row>73</xdr:row>
      <xdr:rowOff>17062</xdr:rowOff>
    </xdr:to>
    <xdr:cxnSp macro="">
      <xdr:nvCxnSpPr>
        <xdr:cNvPr id="610" name="直線コネクタ 609"/>
        <xdr:cNvCxnSpPr/>
      </xdr:nvCxnSpPr>
      <xdr:spPr>
        <a:xfrm>
          <a:off x="13703300" y="12419504"/>
          <a:ext cx="889000" cy="1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11" name="フローチャート : 判断 610"/>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12" name="テキスト ボックス 611"/>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75104</xdr:rowOff>
    </xdr:from>
    <xdr:to>
      <xdr:col>19</xdr:col>
      <xdr:colOff>644525</xdr:colOff>
      <xdr:row>72</xdr:row>
      <xdr:rowOff>102297</xdr:rowOff>
    </xdr:to>
    <xdr:cxnSp macro="">
      <xdr:nvCxnSpPr>
        <xdr:cNvPr id="613" name="直線コネクタ 612"/>
        <xdr:cNvCxnSpPr/>
      </xdr:nvCxnSpPr>
      <xdr:spPr>
        <a:xfrm flipV="1">
          <a:off x="12814300" y="12419504"/>
          <a:ext cx="889000" cy="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4" name="フローチャート : 判断 613"/>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125359</xdr:rowOff>
    </xdr:from>
    <xdr:ext cx="534377" cy="259045"/>
    <xdr:sp macro="" textlink="">
      <xdr:nvSpPr>
        <xdr:cNvPr id="615" name="テキスト ボックス 614"/>
        <xdr:cNvSpPr txBox="1"/>
      </xdr:nvSpPr>
      <xdr:spPr>
        <a:xfrm>
          <a:off x="13436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6" name="フローチャート : 判断 615"/>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99712</xdr:rowOff>
    </xdr:from>
    <xdr:ext cx="534377" cy="259045"/>
    <xdr:sp macro="" textlink="">
      <xdr:nvSpPr>
        <xdr:cNvPr id="617" name="テキスト ボックス 616"/>
        <xdr:cNvSpPr txBox="1"/>
      </xdr:nvSpPr>
      <xdr:spPr>
        <a:xfrm>
          <a:off x="12547111" y="129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94550</xdr:rowOff>
    </xdr:from>
    <xdr:to>
      <xdr:col>23</xdr:col>
      <xdr:colOff>568325</xdr:colOff>
      <xdr:row>74</xdr:row>
      <xdr:rowOff>24700</xdr:rowOff>
    </xdr:to>
    <xdr:sp macro="" textlink="">
      <xdr:nvSpPr>
        <xdr:cNvPr id="623" name="円/楕円 622"/>
        <xdr:cNvSpPr/>
      </xdr:nvSpPr>
      <xdr:spPr>
        <a:xfrm>
          <a:off x="16268700" y="126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117427</xdr:rowOff>
    </xdr:from>
    <xdr:ext cx="534377" cy="259045"/>
    <xdr:sp macro="" textlink="">
      <xdr:nvSpPr>
        <xdr:cNvPr id="624" name="公債費該当値テキスト"/>
        <xdr:cNvSpPr txBox="1"/>
      </xdr:nvSpPr>
      <xdr:spPr>
        <a:xfrm>
          <a:off x="16370300" y="124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90,231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59204</xdr:rowOff>
    </xdr:from>
    <xdr:to>
      <xdr:col>22</xdr:col>
      <xdr:colOff>415925</xdr:colOff>
      <xdr:row>73</xdr:row>
      <xdr:rowOff>160804</xdr:rowOff>
    </xdr:to>
    <xdr:sp macro="" textlink="">
      <xdr:nvSpPr>
        <xdr:cNvPr id="625" name="円/楕円 624"/>
        <xdr:cNvSpPr/>
      </xdr:nvSpPr>
      <xdr:spPr>
        <a:xfrm>
          <a:off x="15430500" y="125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5881</xdr:rowOff>
    </xdr:from>
    <xdr:ext cx="534377" cy="259045"/>
    <xdr:sp macro="" textlink="">
      <xdr:nvSpPr>
        <xdr:cNvPr id="626" name="テキスト ボックス 625"/>
        <xdr:cNvSpPr txBox="1"/>
      </xdr:nvSpPr>
      <xdr:spPr>
        <a:xfrm>
          <a:off x="15214111" y="123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93,478</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137712</xdr:rowOff>
    </xdr:from>
    <xdr:to>
      <xdr:col>21</xdr:col>
      <xdr:colOff>212725</xdr:colOff>
      <xdr:row>73</xdr:row>
      <xdr:rowOff>67862</xdr:rowOff>
    </xdr:to>
    <xdr:sp macro="" textlink="">
      <xdr:nvSpPr>
        <xdr:cNvPr id="627" name="円/楕円 626"/>
        <xdr:cNvSpPr/>
      </xdr:nvSpPr>
      <xdr:spPr>
        <a:xfrm>
          <a:off x="14541500" y="124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84389</xdr:rowOff>
    </xdr:from>
    <xdr:ext cx="599010" cy="259045"/>
    <xdr:sp macro="" textlink="">
      <xdr:nvSpPr>
        <xdr:cNvPr id="628" name="テキスト ボックス 627"/>
        <xdr:cNvSpPr txBox="1"/>
      </xdr:nvSpPr>
      <xdr:spPr>
        <a:xfrm>
          <a:off x="14292794" y="1225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102,016</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24304</xdr:rowOff>
    </xdr:from>
    <xdr:to>
      <xdr:col>20</xdr:col>
      <xdr:colOff>9525</xdr:colOff>
      <xdr:row>72</xdr:row>
      <xdr:rowOff>125904</xdr:rowOff>
    </xdr:to>
    <xdr:sp macro="" textlink="">
      <xdr:nvSpPr>
        <xdr:cNvPr id="629" name="円/楕円 628"/>
        <xdr:cNvSpPr/>
      </xdr:nvSpPr>
      <xdr:spPr>
        <a:xfrm>
          <a:off x="13652500" y="123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142431</xdr:rowOff>
    </xdr:from>
    <xdr:ext cx="599010" cy="259045"/>
    <xdr:sp macro="" textlink="">
      <xdr:nvSpPr>
        <xdr:cNvPr id="630" name="テキスト ボックス 629"/>
        <xdr:cNvSpPr txBox="1"/>
      </xdr:nvSpPr>
      <xdr:spPr>
        <a:xfrm>
          <a:off x="13403794" y="1214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112,434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51497</xdr:rowOff>
    </xdr:from>
    <xdr:to>
      <xdr:col>18</xdr:col>
      <xdr:colOff>492125</xdr:colOff>
      <xdr:row>72</xdr:row>
      <xdr:rowOff>153097</xdr:rowOff>
    </xdr:to>
    <xdr:sp macro="" textlink="">
      <xdr:nvSpPr>
        <xdr:cNvPr id="631" name="円/楕円 630"/>
        <xdr:cNvSpPr/>
      </xdr:nvSpPr>
      <xdr:spPr>
        <a:xfrm>
          <a:off x="12763500" y="123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169624</xdr:rowOff>
    </xdr:from>
    <xdr:ext cx="599010" cy="259045"/>
    <xdr:sp macro="" textlink="">
      <xdr:nvSpPr>
        <xdr:cNvPr id="632" name="テキスト ボックス 631"/>
        <xdr:cNvSpPr txBox="1"/>
      </xdr:nvSpPr>
      <xdr:spPr>
        <a:xfrm>
          <a:off x="12514794" y="1217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3" name="直線コネクタ 64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4" name="テキスト ボックス 64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5" name="直線コネクタ 64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6" name="テキスト ボックス 64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7" name="直線コネクタ 64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8" name="テキスト ボックス 64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9" name="直線コネクタ 64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0" name="テキスト ボックス 64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1" name="直線コネクタ 65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2" name="テキスト ボックス 65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3" name="直線コネクタ 65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4" name="テキスト ボックス 65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6" name="テキスト ボックス 65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8" name="直線コネクタ 657"/>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9"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60" name="直線コネクタ 659"/>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61"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62" name="直線コネクタ 661"/>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117869</xdr:rowOff>
    </xdr:from>
    <xdr:to>
      <xdr:col>23</xdr:col>
      <xdr:colOff>517525</xdr:colOff>
      <xdr:row>96</xdr:row>
      <xdr:rowOff>52032</xdr:rowOff>
    </xdr:to>
    <xdr:cxnSp macro="">
      <xdr:nvCxnSpPr>
        <xdr:cNvPr id="663" name="直線コネクタ 662"/>
        <xdr:cNvCxnSpPr/>
      </xdr:nvCxnSpPr>
      <xdr:spPr>
        <a:xfrm>
          <a:off x="15481300" y="16234169"/>
          <a:ext cx="838200" cy="27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4"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5" name="フローチャート : 判断 664"/>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70760</xdr:rowOff>
    </xdr:from>
    <xdr:to>
      <xdr:col>22</xdr:col>
      <xdr:colOff>365125</xdr:colOff>
      <xdr:row>94</xdr:row>
      <xdr:rowOff>117869</xdr:rowOff>
    </xdr:to>
    <xdr:cxnSp macro="">
      <xdr:nvCxnSpPr>
        <xdr:cNvPr id="666" name="直線コネクタ 665"/>
        <xdr:cNvCxnSpPr/>
      </xdr:nvCxnSpPr>
      <xdr:spPr>
        <a:xfrm>
          <a:off x="14592300" y="16187060"/>
          <a:ext cx="889000" cy="4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7" name="フローチャート : 判断 666"/>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8" name="テキスト ボックス 667"/>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70760</xdr:rowOff>
    </xdr:from>
    <xdr:to>
      <xdr:col>21</xdr:col>
      <xdr:colOff>161925</xdr:colOff>
      <xdr:row>97</xdr:row>
      <xdr:rowOff>7210</xdr:rowOff>
    </xdr:to>
    <xdr:cxnSp macro="">
      <xdr:nvCxnSpPr>
        <xdr:cNvPr id="669" name="直線コネクタ 668"/>
        <xdr:cNvCxnSpPr/>
      </xdr:nvCxnSpPr>
      <xdr:spPr>
        <a:xfrm flipV="1">
          <a:off x="13703300" y="16187060"/>
          <a:ext cx="889000" cy="4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70" name="フローチャート : 判断 669"/>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109683</xdr:rowOff>
    </xdr:from>
    <xdr:ext cx="534377" cy="259045"/>
    <xdr:sp macro="" textlink="">
      <xdr:nvSpPr>
        <xdr:cNvPr id="671" name="テキスト ボックス 670"/>
        <xdr:cNvSpPr txBox="1"/>
      </xdr:nvSpPr>
      <xdr:spPr>
        <a:xfrm>
          <a:off x="14325111"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166055</xdr:rowOff>
    </xdr:from>
    <xdr:to>
      <xdr:col>19</xdr:col>
      <xdr:colOff>644525</xdr:colOff>
      <xdr:row>97</xdr:row>
      <xdr:rowOff>7210</xdr:rowOff>
    </xdr:to>
    <xdr:cxnSp macro="">
      <xdr:nvCxnSpPr>
        <xdr:cNvPr id="672" name="直線コネクタ 671"/>
        <xdr:cNvCxnSpPr/>
      </xdr:nvCxnSpPr>
      <xdr:spPr>
        <a:xfrm>
          <a:off x="12814300" y="16453805"/>
          <a:ext cx="889000" cy="18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73" name="フローチャート : 判断 672"/>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4" name="テキスト ボックス 673"/>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5" name="フローチャート : 判断 674"/>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2094</xdr:rowOff>
    </xdr:from>
    <xdr:ext cx="534377" cy="259045"/>
    <xdr:sp macro="" textlink="">
      <xdr:nvSpPr>
        <xdr:cNvPr id="676" name="テキスト ボックス 675"/>
        <xdr:cNvSpPr txBox="1"/>
      </xdr:nvSpPr>
      <xdr:spPr>
        <a:xfrm>
          <a:off x="12547111" y="1663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1232</xdr:rowOff>
    </xdr:from>
    <xdr:to>
      <xdr:col>23</xdr:col>
      <xdr:colOff>568325</xdr:colOff>
      <xdr:row>96</xdr:row>
      <xdr:rowOff>102832</xdr:rowOff>
    </xdr:to>
    <xdr:sp macro="" textlink="">
      <xdr:nvSpPr>
        <xdr:cNvPr id="682" name="円/楕円 681"/>
        <xdr:cNvSpPr/>
      </xdr:nvSpPr>
      <xdr:spPr>
        <a:xfrm>
          <a:off x="16268700" y="164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24109</xdr:rowOff>
    </xdr:from>
    <xdr:ext cx="534377" cy="259045"/>
    <xdr:sp macro="" textlink="">
      <xdr:nvSpPr>
        <xdr:cNvPr id="683" name="積立金該当値テキスト"/>
        <xdr:cNvSpPr txBox="1"/>
      </xdr:nvSpPr>
      <xdr:spPr>
        <a:xfrm>
          <a:off x="16370300"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34,369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67069</xdr:rowOff>
    </xdr:from>
    <xdr:to>
      <xdr:col>22</xdr:col>
      <xdr:colOff>415925</xdr:colOff>
      <xdr:row>94</xdr:row>
      <xdr:rowOff>168669</xdr:rowOff>
    </xdr:to>
    <xdr:sp macro="" textlink="">
      <xdr:nvSpPr>
        <xdr:cNvPr id="684" name="円/楕円 683"/>
        <xdr:cNvSpPr/>
      </xdr:nvSpPr>
      <xdr:spPr>
        <a:xfrm>
          <a:off x="15430500" y="161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13746</xdr:rowOff>
    </xdr:from>
    <xdr:ext cx="534377" cy="259045"/>
    <xdr:sp macro="" textlink="">
      <xdr:nvSpPr>
        <xdr:cNvPr id="685" name="テキスト ボックス 684"/>
        <xdr:cNvSpPr txBox="1"/>
      </xdr:nvSpPr>
      <xdr:spPr>
        <a:xfrm>
          <a:off x="15214111" y="159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19960</xdr:rowOff>
    </xdr:from>
    <xdr:to>
      <xdr:col>21</xdr:col>
      <xdr:colOff>212725</xdr:colOff>
      <xdr:row>94</xdr:row>
      <xdr:rowOff>121560</xdr:rowOff>
    </xdr:to>
    <xdr:sp macro="" textlink="">
      <xdr:nvSpPr>
        <xdr:cNvPr id="686" name="円/楕円 685"/>
        <xdr:cNvSpPr/>
      </xdr:nvSpPr>
      <xdr:spPr>
        <a:xfrm>
          <a:off x="14541500" y="161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138087</xdr:rowOff>
    </xdr:from>
    <xdr:ext cx="534377" cy="259045"/>
    <xdr:sp macro="" textlink="">
      <xdr:nvSpPr>
        <xdr:cNvPr id="687" name="テキスト ボックス 686"/>
        <xdr:cNvSpPr txBox="1"/>
      </xdr:nvSpPr>
      <xdr:spPr>
        <a:xfrm>
          <a:off x="14325111" y="159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127860</xdr:rowOff>
    </xdr:from>
    <xdr:to>
      <xdr:col>20</xdr:col>
      <xdr:colOff>9525</xdr:colOff>
      <xdr:row>97</xdr:row>
      <xdr:rowOff>58010</xdr:rowOff>
    </xdr:to>
    <xdr:sp macro="" textlink="">
      <xdr:nvSpPr>
        <xdr:cNvPr id="688" name="円/楕円 687"/>
        <xdr:cNvSpPr/>
      </xdr:nvSpPr>
      <xdr:spPr>
        <a:xfrm>
          <a:off x="13652500" y="165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49137</xdr:rowOff>
    </xdr:from>
    <xdr:ext cx="534377" cy="259045"/>
    <xdr:sp macro="" textlink="">
      <xdr:nvSpPr>
        <xdr:cNvPr id="689" name="テキスト ボックス 688"/>
        <xdr:cNvSpPr txBox="1"/>
      </xdr:nvSpPr>
      <xdr:spPr>
        <a:xfrm>
          <a:off x="13436111" y="166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115255</xdr:rowOff>
    </xdr:from>
    <xdr:to>
      <xdr:col>18</xdr:col>
      <xdr:colOff>492125</xdr:colOff>
      <xdr:row>96</xdr:row>
      <xdr:rowOff>45405</xdr:rowOff>
    </xdr:to>
    <xdr:sp macro="" textlink="">
      <xdr:nvSpPr>
        <xdr:cNvPr id="690" name="円/楕円 689"/>
        <xdr:cNvSpPr/>
      </xdr:nvSpPr>
      <xdr:spPr>
        <a:xfrm>
          <a:off x="12763500" y="164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61932</xdr:rowOff>
    </xdr:from>
    <xdr:ext cx="534377" cy="259045"/>
    <xdr:sp macro="" textlink="">
      <xdr:nvSpPr>
        <xdr:cNvPr id="691" name="テキスト ボックス 690"/>
        <xdr:cNvSpPr txBox="1"/>
      </xdr:nvSpPr>
      <xdr:spPr>
        <a:xfrm>
          <a:off x="12547111" y="1617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5" name="テキスト ボックス 70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7" name="テキスト ボックス 70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9" name="テキスト ボックス 70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13" name="直線コネクタ 712"/>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6"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7" name="直線コネクタ 716"/>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80859</xdr:rowOff>
    </xdr:from>
    <xdr:to>
      <xdr:col>32</xdr:col>
      <xdr:colOff>187325</xdr:colOff>
      <xdr:row>38</xdr:row>
      <xdr:rowOff>139700</xdr:rowOff>
    </xdr:to>
    <xdr:cxnSp macro="">
      <xdr:nvCxnSpPr>
        <xdr:cNvPr id="718" name="直線コネクタ 717"/>
        <xdr:cNvCxnSpPr/>
      </xdr:nvCxnSpPr>
      <xdr:spPr>
        <a:xfrm flipV="1">
          <a:off x="21323300" y="6595959"/>
          <a:ext cx="838200" cy="5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9"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20" name="フローチャート : 判断 719"/>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120817</xdr:rowOff>
    </xdr:from>
    <xdr:to>
      <xdr:col>31</xdr:col>
      <xdr:colOff>34925</xdr:colOff>
      <xdr:row>38</xdr:row>
      <xdr:rowOff>139700</xdr:rowOff>
    </xdr:to>
    <xdr:cxnSp macro="">
      <xdr:nvCxnSpPr>
        <xdr:cNvPr id="721" name="直線コネクタ 720"/>
        <xdr:cNvCxnSpPr/>
      </xdr:nvCxnSpPr>
      <xdr:spPr>
        <a:xfrm>
          <a:off x="20434300" y="6635917"/>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22" name="フローチャート : 判断 721"/>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23" name="テキスト ボックス 722"/>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120817</xdr:rowOff>
    </xdr:from>
    <xdr:to>
      <xdr:col>29</xdr:col>
      <xdr:colOff>517525</xdr:colOff>
      <xdr:row>38</xdr:row>
      <xdr:rowOff>139700</xdr:rowOff>
    </xdr:to>
    <xdr:cxnSp macro="">
      <xdr:nvCxnSpPr>
        <xdr:cNvPr id="724" name="直線コネクタ 723"/>
        <xdr:cNvCxnSpPr/>
      </xdr:nvCxnSpPr>
      <xdr:spPr>
        <a:xfrm flipV="1">
          <a:off x="19545300" y="6635917"/>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5" name="フローチャート : 判断 724"/>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6" name="テキスト ボックス 725"/>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7" name="直線コネクタ 72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8" name="フローチャート : 判断 727"/>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9" name="テキスト ボックス 728"/>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30" name="フローチャート : 判断 729"/>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31" name="テキスト ボックス 730"/>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30059</xdr:rowOff>
    </xdr:from>
    <xdr:to>
      <xdr:col>32</xdr:col>
      <xdr:colOff>238125</xdr:colOff>
      <xdr:row>38</xdr:row>
      <xdr:rowOff>131659</xdr:rowOff>
    </xdr:to>
    <xdr:sp macro="" textlink="">
      <xdr:nvSpPr>
        <xdr:cNvPr id="737" name="円/楕円 736"/>
        <xdr:cNvSpPr/>
      </xdr:nvSpPr>
      <xdr:spPr>
        <a:xfrm>
          <a:off x="22110700" y="65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116435</xdr:rowOff>
    </xdr:from>
    <xdr:ext cx="469744" cy="259045"/>
    <xdr:sp macro="" textlink="">
      <xdr:nvSpPr>
        <xdr:cNvPr id="738" name="投資及び出資金該当値テキスト"/>
        <xdr:cNvSpPr txBox="1"/>
      </xdr:nvSpPr>
      <xdr:spPr>
        <a:xfrm>
          <a:off x="22212300" y="646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9" name="円/楕円 73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0" name="テキスト ボックス 73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70017</xdr:rowOff>
    </xdr:from>
    <xdr:to>
      <xdr:col>29</xdr:col>
      <xdr:colOff>568325</xdr:colOff>
      <xdr:row>39</xdr:row>
      <xdr:rowOff>167</xdr:rowOff>
    </xdr:to>
    <xdr:sp macro="" textlink="">
      <xdr:nvSpPr>
        <xdr:cNvPr id="741" name="円/楕円 740"/>
        <xdr:cNvSpPr/>
      </xdr:nvSpPr>
      <xdr:spPr>
        <a:xfrm>
          <a:off x="20383500" y="65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162744</xdr:rowOff>
    </xdr:from>
    <xdr:ext cx="378565" cy="259045"/>
    <xdr:sp macro="" textlink="">
      <xdr:nvSpPr>
        <xdr:cNvPr id="742" name="テキスト ボックス 741"/>
        <xdr:cNvSpPr txBox="1"/>
      </xdr:nvSpPr>
      <xdr:spPr>
        <a:xfrm>
          <a:off x="20245017" y="6677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3" name="円/楕円 74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4" name="テキスト ボックス 74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5" name="円/楕円 74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6" name="テキスト ボックス 74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8" name="直線コネクタ 767"/>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71"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72" name="直線コネクタ 771"/>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4"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5" name="フローチャート : 判断 774"/>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7" name="フローチャート : 判断 776"/>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8" name="テキスト ボックス 777"/>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121046</xdr:rowOff>
    </xdr:from>
    <xdr:to>
      <xdr:col>29</xdr:col>
      <xdr:colOff>517525</xdr:colOff>
      <xdr:row>58</xdr:row>
      <xdr:rowOff>139700</xdr:rowOff>
    </xdr:to>
    <xdr:cxnSp macro="">
      <xdr:nvCxnSpPr>
        <xdr:cNvPr id="779" name="直線コネクタ 778"/>
        <xdr:cNvCxnSpPr/>
      </xdr:nvCxnSpPr>
      <xdr:spPr>
        <a:xfrm>
          <a:off x="19545300" y="10065146"/>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80" name="フローチャート : 判断 779"/>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81" name="テキスト ボックス 780"/>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170515</xdr:rowOff>
    </xdr:from>
    <xdr:to>
      <xdr:col>28</xdr:col>
      <xdr:colOff>314325</xdr:colOff>
      <xdr:row>58</xdr:row>
      <xdr:rowOff>121046</xdr:rowOff>
    </xdr:to>
    <xdr:cxnSp macro="">
      <xdr:nvCxnSpPr>
        <xdr:cNvPr id="782" name="直線コネクタ 781"/>
        <xdr:cNvCxnSpPr/>
      </xdr:nvCxnSpPr>
      <xdr:spPr>
        <a:xfrm>
          <a:off x="18656300" y="9943165"/>
          <a:ext cx="889000" cy="12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83" name="フローチャート : 判断 782"/>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4" name="テキスト ボックス 783"/>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5" name="フローチャート : 判断 784"/>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6" name="テキスト ボックス 785"/>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70246</xdr:rowOff>
    </xdr:from>
    <xdr:to>
      <xdr:col>28</xdr:col>
      <xdr:colOff>365125</xdr:colOff>
      <xdr:row>59</xdr:row>
      <xdr:rowOff>396</xdr:rowOff>
    </xdr:to>
    <xdr:sp macro="" textlink="">
      <xdr:nvSpPr>
        <xdr:cNvPr id="798" name="円/楕円 797"/>
        <xdr:cNvSpPr/>
      </xdr:nvSpPr>
      <xdr:spPr>
        <a:xfrm>
          <a:off x="19494500" y="100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162973</xdr:rowOff>
    </xdr:from>
    <xdr:ext cx="378565" cy="259045"/>
    <xdr:sp macro="" textlink="">
      <xdr:nvSpPr>
        <xdr:cNvPr id="799" name="テキスト ボックス 798"/>
        <xdr:cNvSpPr txBox="1"/>
      </xdr:nvSpPr>
      <xdr:spPr>
        <a:xfrm>
          <a:off x="19356017" y="10107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119715</xdr:rowOff>
    </xdr:from>
    <xdr:to>
      <xdr:col>27</xdr:col>
      <xdr:colOff>161925</xdr:colOff>
      <xdr:row>58</xdr:row>
      <xdr:rowOff>49865</xdr:rowOff>
    </xdr:to>
    <xdr:sp macro="" textlink="">
      <xdr:nvSpPr>
        <xdr:cNvPr id="800" name="円/楕円 799"/>
        <xdr:cNvSpPr/>
      </xdr:nvSpPr>
      <xdr:spPr>
        <a:xfrm>
          <a:off x="18605500" y="989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40992</xdr:rowOff>
    </xdr:from>
    <xdr:ext cx="469744" cy="259045"/>
    <xdr:sp macro="" textlink="">
      <xdr:nvSpPr>
        <xdr:cNvPr id="801" name="テキスト ボックス 800"/>
        <xdr:cNvSpPr txBox="1"/>
      </xdr:nvSpPr>
      <xdr:spPr>
        <a:xfrm>
          <a:off x="18421427" y="998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0" name="テキスト ボックス 81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6" name="直線コネクタ 825"/>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7"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8" name="直線コネクタ 827"/>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9"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30" name="直線コネクタ 829"/>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16663</xdr:rowOff>
    </xdr:from>
    <xdr:to>
      <xdr:col>32</xdr:col>
      <xdr:colOff>187325</xdr:colOff>
      <xdr:row>75</xdr:row>
      <xdr:rowOff>127800</xdr:rowOff>
    </xdr:to>
    <xdr:cxnSp macro="">
      <xdr:nvCxnSpPr>
        <xdr:cNvPr id="831" name="直線コネクタ 830"/>
        <xdr:cNvCxnSpPr/>
      </xdr:nvCxnSpPr>
      <xdr:spPr>
        <a:xfrm flipV="1">
          <a:off x="21323300" y="12875413"/>
          <a:ext cx="838200" cy="1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32"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33" name="フローチャート : 判断 832"/>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127800</xdr:rowOff>
    </xdr:from>
    <xdr:to>
      <xdr:col>31</xdr:col>
      <xdr:colOff>34925</xdr:colOff>
      <xdr:row>75</xdr:row>
      <xdr:rowOff>169430</xdr:rowOff>
    </xdr:to>
    <xdr:cxnSp macro="">
      <xdr:nvCxnSpPr>
        <xdr:cNvPr id="834" name="直線コネクタ 833"/>
        <xdr:cNvCxnSpPr/>
      </xdr:nvCxnSpPr>
      <xdr:spPr>
        <a:xfrm flipV="1">
          <a:off x="20434300" y="12986550"/>
          <a:ext cx="889000" cy="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5" name="フローチャート : 判断 834"/>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6" name="テキスト ボックス 835"/>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169430</xdr:rowOff>
    </xdr:from>
    <xdr:to>
      <xdr:col>29</xdr:col>
      <xdr:colOff>517525</xdr:colOff>
      <xdr:row>76</xdr:row>
      <xdr:rowOff>39636</xdr:rowOff>
    </xdr:to>
    <xdr:cxnSp macro="">
      <xdr:nvCxnSpPr>
        <xdr:cNvPr id="837" name="直線コネクタ 836"/>
        <xdr:cNvCxnSpPr/>
      </xdr:nvCxnSpPr>
      <xdr:spPr>
        <a:xfrm flipV="1">
          <a:off x="19545300" y="13028180"/>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8" name="フローチャート : 判断 837"/>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9" name="テキスト ボックス 838"/>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39636</xdr:rowOff>
    </xdr:from>
    <xdr:to>
      <xdr:col>28</xdr:col>
      <xdr:colOff>314325</xdr:colOff>
      <xdr:row>76</xdr:row>
      <xdr:rowOff>72568</xdr:rowOff>
    </xdr:to>
    <xdr:cxnSp macro="">
      <xdr:nvCxnSpPr>
        <xdr:cNvPr id="840" name="直線コネクタ 839"/>
        <xdr:cNvCxnSpPr/>
      </xdr:nvCxnSpPr>
      <xdr:spPr>
        <a:xfrm flipV="1">
          <a:off x="18656300" y="13069836"/>
          <a:ext cx="889000" cy="3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41" name="フローチャート : 判断 840"/>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42" name="テキスト ボックス 841"/>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43" name="フローチャート : 判断 842"/>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4" name="テキスト ボックス 843"/>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137313</xdr:rowOff>
    </xdr:from>
    <xdr:to>
      <xdr:col>32</xdr:col>
      <xdr:colOff>238125</xdr:colOff>
      <xdr:row>75</xdr:row>
      <xdr:rowOff>67463</xdr:rowOff>
    </xdr:to>
    <xdr:sp macro="" textlink="">
      <xdr:nvSpPr>
        <xdr:cNvPr id="850" name="円/楕円 849"/>
        <xdr:cNvSpPr/>
      </xdr:nvSpPr>
      <xdr:spPr>
        <a:xfrm>
          <a:off x="22110700" y="1282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160190</xdr:rowOff>
    </xdr:from>
    <xdr:ext cx="534377" cy="259045"/>
    <xdr:sp macro="" textlink="">
      <xdr:nvSpPr>
        <xdr:cNvPr id="851" name="繰出金該当値テキスト"/>
        <xdr:cNvSpPr txBox="1"/>
      </xdr:nvSpPr>
      <xdr:spPr>
        <a:xfrm>
          <a:off x="22212300" y="1267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86,188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77000</xdr:rowOff>
    </xdr:from>
    <xdr:to>
      <xdr:col>31</xdr:col>
      <xdr:colOff>85725</xdr:colOff>
      <xdr:row>76</xdr:row>
      <xdr:rowOff>7150</xdr:rowOff>
    </xdr:to>
    <xdr:sp macro="" textlink="">
      <xdr:nvSpPr>
        <xdr:cNvPr id="852" name="円/楕円 851"/>
        <xdr:cNvSpPr/>
      </xdr:nvSpPr>
      <xdr:spPr>
        <a:xfrm>
          <a:off x="21272500" y="129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23677</xdr:rowOff>
    </xdr:from>
    <xdr:ext cx="534377" cy="259045"/>
    <xdr:sp macro="" textlink="">
      <xdr:nvSpPr>
        <xdr:cNvPr id="853" name="テキスト ボックス 852"/>
        <xdr:cNvSpPr txBox="1"/>
      </xdr:nvSpPr>
      <xdr:spPr>
        <a:xfrm>
          <a:off x="21056111" y="127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77,437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118631</xdr:rowOff>
    </xdr:from>
    <xdr:to>
      <xdr:col>29</xdr:col>
      <xdr:colOff>568325</xdr:colOff>
      <xdr:row>76</xdr:row>
      <xdr:rowOff>48782</xdr:rowOff>
    </xdr:to>
    <xdr:sp macro="" textlink="">
      <xdr:nvSpPr>
        <xdr:cNvPr id="854" name="円/楕円 853"/>
        <xdr:cNvSpPr/>
      </xdr:nvSpPr>
      <xdr:spPr>
        <a:xfrm>
          <a:off x="20383500" y="129773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65308</xdr:rowOff>
    </xdr:from>
    <xdr:ext cx="534377" cy="259045"/>
    <xdr:sp macro="" textlink="">
      <xdr:nvSpPr>
        <xdr:cNvPr id="855" name="テキスト ボックス 854"/>
        <xdr:cNvSpPr txBox="1"/>
      </xdr:nvSpPr>
      <xdr:spPr>
        <a:xfrm>
          <a:off x="20167111" y="127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160286</xdr:rowOff>
    </xdr:from>
    <xdr:to>
      <xdr:col>28</xdr:col>
      <xdr:colOff>365125</xdr:colOff>
      <xdr:row>76</xdr:row>
      <xdr:rowOff>90436</xdr:rowOff>
    </xdr:to>
    <xdr:sp macro="" textlink="">
      <xdr:nvSpPr>
        <xdr:cNvPr id="856" name="円/楕円 855"/>
        <xdr:cNvSpPr/>
      </xdr:nvSpPr>
      <xdr:spPr>
        <a:xfrm>
          <a:off x="19494500" y="1301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106963</xdr:rowOff>
    </xdr:from>
    <xdr:ext cx="534377" cy="259045"/>
    <xdr:sp macro="" textlink="">
      <xdr:nvSpPr>
        <xdr:cNvPr id="857" name="テキスト ボックス 856"/>
        <xdr:cNvSpPr txBox="1"/>
      </xdr:nvSpPr>
      <xdr:spPr>
        <a:xfrm>
          <a:off x="19278111" y="1279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21768</xdr:rowOff>
    </xdr:from>
    <xdr:to>
      <xdr:col>27</xdr:col>
      <xdr:colOff>161925</xdr:colOff>
      <xdr:row>76</xdr:row>
      <xdr:rowOff>123368</xdr:rowOff>
    </xdr:to>
    <xdr:sp macro="" textlink="">
      <xdr:nvSpPr>
        <xdr:cNvPr id="858" name="円/楕円 857"/>
        <xdr:cNvSpPr/>
      </xdr:nvSpPr>
      <xdr:spPr>
        <a:xfrm>
          <a:off x="18605500" y="130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139895</xdr:rowOff>
    </xdr:from>
    <xdr:ext cx="534377" cy="259045"/>
    <xdr:sp macro="" textlink="">
      <xdr:nvSpPr>
        <xdr:cNvPr id="859" name="テキスト ボックス 858"/>
        <xdr:cNvSpPr txBox="1"/>
      </xdr:nvSpPr>
      <xdr:spPr>
        <a:xfrm>
          <a:off x="18389111" y="128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歳出決算総額の主な構成項目である人件費は、住民一人当たり</a:t>
          </a:r>
          <a:r>
            <a:rPr kumimoji="1" lang="en-US" altLang="ja-JP" sz="1300">
              <a:latin typeface="ＭＳ Ｐゴシック"/>
            </a:rPr>
            <a:t>165,135</a:t>
          </a:r>
          <a:r>
            <a:rPr kumimoji="1" lang="ja-JP" altLang="en-US" sz="1300">
              <a:latin typeface="ＭＳ Ｐゴシック"/>
            </a:rPr>
            <a:t>円で全国・県内平均を大きく上回っており、類似団体でも最高額となっている。昨年度と比較し、職員給は減少したものの、人口減少や退職者の増加等により数値が上昇している。今後も、行財政改革大綱や定員管理計画に沿って、職員数の適正化・職員給の見直し等を行い、人件費の削減に努めていく必要がある。</a:t>
          </a:r>
        </a:p>
        <a:p>
          <a:r>
            <a:rPr kumimoji="1" lang="ja-JP" altLang="en-US" sz="1300">
              <a:latin typeface="ＭＳ Ｐゴシック"/>
            </a:rPr>
            <a:t>　 また、災害復旧費は平成２４年度発災の九州北部豪雨の災害復旧事業が終息したことに伴い大幅に減少している。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大分県竹田市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23,278
23,094
477.53
19,343,610
18,133,320
858,055
11,036,879
15,577,005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48260</xdr:rowOff>
    </xdr:from>
    <xdr:to>
      <xdr:col>6</xdr:col>
      <xdr:colOff>511175</xdr:colOff>
      <xdr:row>32</xdr:row>
      <xdr:rowOff>151511</xdr:rowOff>
    </xdr:to>
    <xdr:cxnSp macro="">
      <xdr:nvCxnSpPr>
        <xdr:cNvPr id="61" name="直線コネクタ 60"/>
        <xdr:cNvCxnSpPr/>
      </xdr:nvCxnSpPr>
      <xdr:spPr>
        <a:xfrm flipV="1">
          <a:off x="3797300" y="5534660"/>
          <a:ext cx="8382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151511</xdr:rowOff>
    </xdr:from>
    <xdr:to>
      <xdr:col>5</xdr:col>
      <xdr:colOff>358775</xdr:colOff>
      <xdr:row>33</xdr:row>
      <xdr:rowOff>18161</xdr:rowOff>
    </xdr:to>
    <xdr:cxnSp macro="">
      <xdr:nvCxnSpPr>
        <xdr:cNvPr id="64" name="直線コネクタ 63"/>
        <xdr:cNvCxnSpPr/>
      </xdr:nvCxnSpPr>
      <xdr:spPr>
        <a:xfrm flipV="1">
          <a:off x="2908300" y="5637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101600</xdr:rowOff>
    </xdr:from>
    <xdr:to>
      <xdr:col>4</xdr:col>
      <xdr:colOff>155575</xdr:colOff>
      <xdr:row>33</xdr:row>
      <xdr:rowOff>18161</xdr:rowOff>
    </xdr:to>
    <xdr:cxnSp macro="">
      <xdr:nvCxnSpPr>
        <xdr:cNvPr id="67" name="直線コネクタ 66"/>
        <xdr:cNvCxnSpPr/>
      </xdr:nvCxnSpPr>
      <xdr:spPr>
        <a:xfrm>
          <a:off x="2019300" y="5588000"/>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14922</xdr:rowOff>
    </xdr:from>
    <xdr:to>
      <xdr:col>2</xdr:col>
      <xdr:colOff>638175</xdr:colOff>
      <xdr:row>32</xdr:row>
      <xdr:rowOff>101600</xdr:rowOff>
    </xdr:to>
    <xdr:cxnSp macro="">
      <xdr:nvCxnSpPr>
        <xdr:cNvPr id="70" name="直線コネクタ 69"/>
        <xdr:cNvCxnSpPr/>
      </xdr:nvCxnSpPr>
      <xdr:spPr>
        <a:xfrm>
          <a:off x="1130300" y="5329872"/>
          <a:ext cx="889000" cy="2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168910</xdr:rowOff>
    </xdr:from>
    <xdr:to>
      <xdr:col>6</xdr:col>
      <xdr:colOff>561975</xdr:colOff>
      <xdr:row>32</xdr:row>
      <xdr:rowOff>99060</xdr:rowOff>
    </xdr:to>
    <xdr:sp macro="" textlink="">
      <xdr:nvSpPr>
        <xdr:cNvPr id="80" name="円/楕円 79"/>
        <xdr:cNvSpPr/>
      </xdr:nvSpPr>
      <xdr:spPr>
        <a:xfrm>
          <a:off x="45847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20337</xdr:rowOff>
    </xdr:from>
    <xdr:ext cx="469744" cy="259045"/>
    <xdr:sp macro="" textlink="">
      <xdr:nvSpPr>
        <xdr:cNvPr id="81" name="議会費該当値テキスト"/>
        <xdr:cNvSpPr txBox="1"/>
      </xdr:nvSpPr>
      <xdr:spPr>
        <a:xfrm>
          <a:off x="4686300" y="533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100711</xdr:rowOff>
    </xdr:from>
    <xdr:to>
      <xdr:col>5</xdr:col>
      <xdr:colOff>409575</xdr:colOff>
      <xdr:row>33</xdr:row>
      <xdr:rowOff>30861</xdr:rowOff>
    </xdr:to>
    <xdr:sp macro="" textlink="">
      <xdr:nvSpPr>
        <xdr:cNvPr id="82" name="円/楕円 81"/>
        <xdr:cNvSpPr/>
      </xdr:nvSpPr>
      <xdr:spPr>
        <a:xfrm>
          <a:off x="3746500" y="558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47388</xdr:rowOff>
    </xdr:from>
    <xdr:ext cx="469744" cy="259045"/>
    <xdr:sp macro="" textlink="">
      <xdr:nvSpPr>
        <xdr:cNvPr id="83" name="テキスト ボックス 82"/>
        <xdr:cNvSpPr txBox="1"/>
      </xdr:nvSpPr>
      <xdr:spPr>
        <a:xfrm>
          <a:off x="3562427" y="53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138811</xdr:rowOff>
    </xdr:from>
    <xdr:to>
      <xdr:col>4</xdr:col>
      <xdr:colOff>206375</xdr:colOff>
      <xdr:row>33</xdr:row>
      <xdr:rowOff>68961</xdr:rowOff>
    </xdr:to>
    <xdr:sp macro="" textlink="">
      <xdr:nvSpPr>
        <xdr:cNvPr id="84" name="円/楕円 83"/>
        <xdr:cNvSpPr/>
      </xdr:nvSpPr>
      <xdr:spPr>
        <a:xfrm>
          <a:off x="2857500" y="56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85488</xdr:rowOff>
    </xdr:from>
    <xdr:ext cx="469744" cy="259045"/>
    <xdr:sp macro="" textlink="">
      <xdr:nvSpPr>
        <xdr:cNvPr id="85" name="テキスト ボックス 84"/>
        <xdr:cNvSpPr txBox="1"/>
      </xdr:nvSpPr>
      <xdr:spPr>
        <a:xfrm>
          <a:off x="2673427" y="54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50800</xdr:rowOff>
    </xdr:from>
    <xdr:to>
      <xdr:col>3</xdr:col>
      <xdr:colOff>3175</xdr:colOff>
      <xdr:row>32</xdr:row>
      <xdr:rowOff>152400</xdr:rowOff>
    </xdr:to>
    <xdr:sp macro="" textlink="">
      <xdr:nvSpPr>
        <xdr:cNvPr id="86" name="円/楕円 85"/>
        <xdr:cNvSpPr/>
      </xdr:nvSpPr>
      <xdr:spPr>
        <a:xfrm>
          <a:off x="19685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168927</xdr:rowOff>
    </xdr:from>
    <xdr:ext cx="469744" cy="259045"/>
    <xdr:sp macro="" textlink="">
      <xdr:nvSpPr>
        <xdr:cNvPr id="87" name="テキスト ボックス 86"/>
        <xdr:cNvSpPr txBox="1"/>
      </xdr:nvSpPr>
      <xdr:spPr>
        <a:xfrm>
          <a:off x="1784427" y="53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135572</xdr:rowOff>
    </xdr:from>
    <xdr:to>
      <xdr:col>1</xdr:col>
      <xdr:colOff>485775</xdr:colOff>
      <xdr:row>31</xdr:row>
      <xdr:rowOff>65722</xdr:rowOff>
    </xdr:to>
    <xdr:sp macro="" textlink="">
      <xdr:nvSpPr>
        <xdr:cNvPr id="88" name="円/楕円 87"/>
        <xdr:cNvSpPr/>
      </xdr:nvSpPr>
      <xdr:spPr>
        <a:xfrm>
          <a:off x="1079500" y="527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82249</xdr:rowOff>
    </xdr:from>
    <xdr:ext cx="469744" cy="259045"/>
    <xdr:sp macro="" textlink="">
      <xdr:nvSpPr>
        <xdr:cNvPr id="89" name="テキスト ボックス 88"/>
        <xdr:cNvSpPr txBox="1"/>
      </xdr:nvSpPr>
      <xdr:spPr>
        <a:xfrm>
          <a:off x="895427" y="505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113015</xdr:rowOff>
    </xdr:from>
    <xdr:to>
      <xdr:col>6</xdr:col>
      <xdr:colOff>511175</xdr:colOff>
      <xdr:row>55</xdr:row>
      <xdr:rowOff>35337</xdr:rowOff>
    </xdr:to>
    <xdr:cxnSp macro="">
      <xdr:nvCxnSpPr>
        <xdr:cNvPr id="119" name="直線コネクタ 118"/>
        <xdr:cNvCxnSpPr/>
      </xdr:nvCxnSpPr>
      <xdr:spPr>
        <a:xfrm>
          <a:off x="3797300" y="9371315"/>
          <a:ext cx="838200" cy="9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65374</xdr:rowOff>
    </xdr:from>
    <xdr:to>
      <xdr:col>5</xdr:col>
      <xdr:colOff>358775</xdr:colOff>
      <xdr:row>54</xdr:row>
      <xdr:rowOff>113015</xdr:rowOff>
    </xdr:to>
    <xdr:cxnSp macro="">
      <xdr:nvCxnSpPr>
        <xdr:cNvPr id="122" name="直線コネクタ 121"/>
        <xdr:cNvCxnSpPr/>
      </xdr:nvCxnSpPr>
      <xdr:spPr>
        <a:xfrm>
          <a:off x="2908300" y="9323674"/>
          <a:ext cx="889000" cy="4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65374</xdr:rowOff>
    </xdr:from>
    <xdr:to>
      <xdr:col>4</xdr:col>
      <xdr:colOff>155575</xdr:colOff>
      <xdr:row>56</xdr:row>
      <xdr:rowOff>871</xdr:rowOff>
    </xdr:to>
    <xdr:cxnSp macro="">
      <xdr:nvCxnSpPr>
        <xdr:cNvPr id="125" name="直線コネクタ 124"/>
        <xdr:cNvCxnSpPr/>
      </xdr:nvCxnSpPr>
      <xdr:spPr>
        <a:xfrm flipV="1">
          <a:off x="2019300" y="9323674"/>
          <a:ext cx="889000" cy="27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160990</xdr:rowOff>
    </xdr:from>
    <xdr:to>
      <xdr:col>2</xdr:col>
      <xdr:colOff>638175</xdr:colOff>
      <xdr:row>56</xdr:row>
      <xdr:rowOff>871</xdr:rowOff>
    </xdr:to>
    <xdr:cxnSp macro="">
      <xdr:nvCxnSpPr>
        <xdr:cNvPr id="128" name="直線コネクタ 127"/>
        <xdr:cNvCxnSpPr/>
      </xdr:nvCxnSpPr>
      <xdr:spPr>
        <a:xfrm>
          <a:off x="1130300" y="9590740"/>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43187</xdr:rowOff>
    </xdr:from>
    <xdr:ext cx="534377" cy="259045"/>
    <xdr:sp macro="" textlink="">
      <xdr:nvSpPr>
        <xdr:cNvPr id="130" name="テキスト ボックス 129"/>
        <xdr:cNvSpPr txBox="1"/>
      </xdr:nvSpPr>
      <xdr:spPr>
        <a:xfrm>
          <a:off x="1752111" y="99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863111" y="9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155987</xdr:rowOff>
    </xdr:from>
    <xdr:to>
      <xdr:col>6</xdr:col>
      <xdr:colOff>561975</xdr:colOff>
      <xdr:row>55</xdr:row>
      <xdr:rowOff>86137</xdr:rowOff>
    </xdr:to>
    <xdr:sp macro="" textlink="">
      <xdr:nvSpPr>
        <xdr:cNvPr id="138" name="円/楕円 137"/>
        <xdr:cNvSpPr/>
      </xdr:nvSpPr>
      <xdr:spPr>
        <a:xfrm>
          <a:off x="4584700" y="94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7414</xdr:rowOff>
    </xdr:from>
    <xdr:ext cx="599010" cy="259045"/>
    <xdr:sp macro="" textlink="">
      <xdr:nvSpPr>
        <xdr:cNvPr id="139" name="総務費該当値テキスト"/>
        <xdr:cNvSpPr txBox="1"/>
      </xdr:nvSpPr>
      <xdr:spPr>
        <a:xfrm>
          <a:off x="4686300" y="926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141,196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62215</xdr:rowOff>
    </xdr:from>
    <xdr:to>
      <xdr:col>5</xdr:col>
      <xdr:colOff>409575</xdr:colOff>
      <xdr:row>54</xdr:row>
      <xdr:rowOff>163815</xdr:rowOff>
    </xdr:to>
    <xdr:sp macro="" textlink="">
      <xdr:nvSpPr>
        <xdr:cNvPr id="140" name="円/楕円 139"/>
        <xdr:cNvSpPr/>
      </xdr:nvSpPr>
      <xdr:spPr>
        <a:xfrm>
          <a:off x="3746500" y="93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8892</xdr:rowOff>
    </xdr:from>
    <xdr:ext cx="599010" cy="259045"/>
    <xdr:sp macro="" textlink="">
      <xdr:nvSpPr>
        <xdr:cNvPr id="141" name="テキスト ボックス 140"/>
        <xdr:cNvSpPr txBox="1"/>
      </xdr:nvSpPr>
      <xdr:spPr>
        <a:xfrm>
          <a:off x="3497794" y="909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153,502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14574</xdr:rowOff>
    </xdr:from>
    <xdr:to>
      <xdr:col>4</xdr:col>
      <xdr:colOff>206375</xdr:colOff>
      <xdr:row>54</xdr:row>
      <xdr:rowOff>116174</xdr:rowOff>
    </xdr:to>
    <xdr:sp macro="" textlink="">
      <xdr:nvSpPr>
        <xdr:cNvPr id="142" name="円/楕円 141"/>
        <xdr:cNvSpPr/>
      </xdr:nvSpPr>
      <xdr:spPr>
        <a:xfrm>
          <a:off x="2857500" y="92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132701</xdr:rowOff>
    </xdr:from>
    <xdr:ext cx="599010" cy="259045"/>
    <xdr:sp macro="" textlink="">
      <xdr:nvSpPr>
        <xdr:cNvPr id="143" name="テキスト ボックス 142"/>
        <xdr:cNvSpPr txBox="1"/>
      </xdr:nvSpPr>
      <xdr:spPr>
        <a:xfrm>
          <a:off x="2608794" y="904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159,754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121521</xdr:rowOff>
    </xdr:from>
    <xdr:to>
      <xdr:col>3</xdr:col>
      <xdr:colOff>3175</xdr:colOff>
      <xdr:row>56</xdr:row>
      <xdr:rowOff>51671</xdr:rowOff>
    </xdr:to>
    <xdr:sp macro="" textlink="">
      <xdr:nvSpPr>
        <xdr:cNvPr id="144" name="円/楕円 143"/>
        <xdr:cNvSpPr/>
      </xdr:nvSpPr>
      <xdr:spPr>
        <a:xfrm>
          <a:off x="1968500" y="95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68198</xdr:rowOff>
    </xdr:from>
    <xdr:ext cx="599010" cy="259045"/>
    <xdr:sp macro="" textlink="">
      <xdr:nvSpPr>
        <xdr:cNvPr id="145" name="テキスト ボックス 144"/>
        <xdr:cNvSpPr txBox="1"/>
      </xdr:nvSpPr>
      <xdr:spPr>
        <a:xfrm>
          <a:off x="1719794" y="932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110190</xdr:rowOff>
    </xdr:from>
    <xdr:to>
      <xdr:col>1</xdr:col>
      <xdr:colOff>485775</xdr:colOff>
      <xdr:row>56</xdr:row>
      <xdr:rowOff>40340</xdr:rowOff>
    </xdr:to>
    <xdr:sp macro="" textlink="">
      <xdr:nvSpPr>
        <xdr:cNvPr id="146" name="円/楕円 145"/>
        <xdr:cNvSpPr/>
      </xdr:nvSpPr>
      <xdr:spPr>
        <a:xfrm>
          <a:off x="1079500" y="95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56867</xdr:rowOff>
    </xdr:from>
    <xdr:ext cx="599010" cy="259045"/>
    <xdr:sp macro="" textlink="">
      <xdr:nvSpPr>
        <xdr:cNvPr id="147" name="テキスト ボックス 146"/>
        <xdr:cNvSpPr txBox="1"/>
      </xdr:nvSpPr>
      <xdr:spPr>
        <a:xfrm>
          <a:off x="830794" y="931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90246</xdr:rowOff>
    </xdr:from>
    <xdr:to>
      <xdr:col>6</xdr:col>
      <xdr:colOff>511175</xdr:colOff>
      <xdr:row>72</xdr:row>
      <xdr:rowOff>138895</xdr:rowOff>
    </xdr:to>
    <xdr:cxnSp macro="">
      <xdr:nvCxnSpPr>
        <xdr:cNvPr id="179" name="直線コネクタ 178"/>
        <xdr:cNvCxnSpPr/>
      </xdr:nvCxnSpPr>
      <xdr:spPr>
        <a:xfrm flipV="1">
          <a:off x="3797300" y="12263196"/>
          <a:ext cx="838200" cy="22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138895</xdr:rowOff>
    </xdr:from>
    <xdr:to>
      <xdr:col>5</xdr:col>
      <xdr:colOff>358775</xdr:colOff>
      <xdr:row>73</xdr:row>
      <xdr:rowOff>75572</xdr:rowOff>
    </xdr:to>
    <xdr:cxnSp macro="">
      <xdr:nvCxnSpPr>
        <xdr:cNvPr id="182" name="直線コネクタ 181"/>
        <xdr:cNvCxnSpPr/>
      </xdr:nvCxnSpPr>
      <xdr:spPr>
        <a:xfrm flipV="1">
          <a:off x="2908300" y="12483295"/>
          <a:ext cx="889000" cy="10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75572</xdr:rowOff>
    </xdr:from>
    <xdr:to>
      <xdr:col>4</xdr:col>
      <xdr:colOff>155575</xdr:colOff>
      <xdr:row>73</xdr:row>
      <xdr:rowOff>115120</xdr:rowOff>
    </xdr:to>
    <xdr:cxnSp macro="">
      <xdr:nvCxnSpPr>
        <xdr:cNvPr id="185" name="直線コネクタ 184"/>
        <xdr:cNvCxnSpPr/>
      </xdr:nvCxnSpPr>
      <xdr:spPr>
        <a:xfrm flipV="1">
          <a:off x="2019300" y="12591422"/>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57088</xdr:rowOff>
    </xdr:from>
    <xdr:to>
      <xdr:col>2</xdr:col>
      <xdr:colOff>638175</xdr:colOff>
      <xdr:row>73</xdr:row>
      <xdr:rowOff>115120</xdr:rowOff>
    </xdr:to>
    <xdr:cxnSp macro="">
      <xdr:nvCxnSpPr>
        <xdr:cNvPr id="188" name="直線コネクタ 187"/>
        <xdr:cNvCxnSpPr/>
      </xdr:nvCxnSpPr>
      <xdr:spPr>
        <a:xfrm>
          <a:off x="1130300" y="12572938"/>
          <a:ext cx="889000" cy="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39446</xdr:rowOff>
    </xdr:from>
    <xdr:to>
      <xdr:col>6</xdr:col>
      <xdr:colOff>561975</xdr:colOff>
      <xdr:row>71</xdr:row>
      <xdr:rowOff>141046</xdr:rowOff>
    </xdr:to>
    <xdr:sp macro="" textlink="">
      <xdr:nvSpPr>
        <xdr:cNvPr id="198" name="円/楕円 197"/>
        <xdr:cNvSpPr/>
      </xdr:nvSpPr>
      <xdr:spPr>
        <a:xfrm>
          <a:off x="4584700" y="122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125823</xdr:rowOff>
    </xdr:from>
    <xdr:ext cx="599010" cy="259045"/>
    <xdr:sp macro="" textlink="">
      <xdr:nvSpPr>
        <xdr:cNvPr id="199" name="民生費該当値テキスト"/>
        <xdr:cNvSpPr txBox="1"/>
      </xdr:nvSpPr>
      <xdr:spPr>
        <a:xfrm>
          <a:off x="4686300" y="1212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216,793</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88095</xdr:rowOff>
    </xdr:from>
    <xdr:to>
      <xdr:col>5</xdr:col>
      <xdr:colOff>409575</xdr:colOff>
      <xdr:row>73</xdr:row>
      <xdr:rowOff>18245</xdr:rowOff>
    </xdr:to>
    <xdr:sp macro="" textlink="">
      <xdr:nvSpPr>
        <xdr:cNvPr id="200" name="円/楕円 199"/>
        <xdr:cNvSpPr/>
      </xdr:nvSpPr>
      <xdr:spPr>
        <a:xfrm>
          <a:off x="3746500" y="1243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34772</xdr:rowOff>
    </xdr:from>
    <xdr:ext cx="599010" cy="259045"/>
    <xdr:sp macro="" textlink="">
      <xdr:nvSpPr>
        <xdr:cNvPr id="201" name="テキスト ボックス 200"/>
        <xdr:cNvSpPr txBox="1"/>
      </xdr:nvSpPr>
      <xdr:spPr>
        <a:xfrm>
          <a:off x="3497794" y="1220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196,574</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24772</xdr:rowOff>
    </xdr:from>
    <xdr:to>
      <xdr:col>4</xdr:col>
      <xdr:colOff>206375</xdr:colOff>
      <xdr:row>73</xdr:row>
      <xdr:rowOff>126372</xdr:rowOff>
    </xdr:to>
    <xdr:sp macro="" textlink="">
      <xdr:nvSpPr>
        <xdr:cNvPr id="202" name="円/楕円 201"/>
        <xdr:cNvSpPr/>
      </xdr:nvSpPr>
      <xdr:spPr>
        <a:xfrm>
          <a:off x="2857500" y="125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142899</xdr:rowOff>
    </xdr:from>
    <xdr:ext cx="599010" cy="259045"/>
    <xdr:sp macro="" textlink="">
      <xdr:nvSpPr>
        <xdr:cNvPr id="203" name="テキスト ボックス 202"/>
        <xdr:cNvSpPr txBox="1"/>
      </xdr:nvSpPr>
      <xdr:spPr>
        <a:xfrm>
          <a:off x="2608794" y="1231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186,641</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64320</xdr:rowOff>
    </xdr:from>
    <xdr:to>
      <xdr:col>3</xdr:col>
      <xdr:colOff>3175</xdr:colOff>
      <xdr:row>73</xdr:row>
      <xdr:rowOff>165920</xdr:rowOff>
    </xdr:to>
    <xdr:sp macro="" textlink="">
      <xdr:nvSpPr>
        <xdr:cNvPr id="204" name="円/楕円 203"/>
        <xdr:cNvSpPr/>
      </xdr:nvSpPr>
      <xdr:spPr>
        <a:xfrm>
          <a:off x="1968500" y="125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10997</xdr:rowOff>
    </xdr:from>
    <xdr:ext cx="599010" cy="259045"/>
    <xdr:sp macro="" textlink="">
      <xdr:nvSpPr>
        <xdr:cNvPr id="205" name="テキスト ボックス 204"/>
        <xdr:cNvSpPr txBox="1"/>
      </xdr:nvSpPr>
      <xdr:spPr>
        <a:xfrm>
          <a:off x="1719794" y="123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183,008</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6288</xdr:rowOff>
    </xdr:from>
    <xdr:to>
      <xdr:col>1</xdr:col>
      <xdr:colOff>485775</xdr:colOff>
      <xdr:row>73</xdr:row>
      <xdr:rowOff>107888</xdr:rowOff>
    </xdr:to>
    <xdr:sp macro="" textlink="">
      <xdr:nvSpPr>
        <xdr:cNvPr id="206" name="円/楕円 205"/>
        <xdr:cNvSpPr/>
      </xdr:nvSpPr>
      <xdr:spPr>
        <a:xfrm>
          <a:off x="1079500" y="125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124415</xdr:rowOff>
    </xdr:from>
    <xdr:ext cx="599010" cy="259045"/>
    <xdr:sp macro="" textlink="">
      <xdr:nvSpPr>
        <xdr:cNvPr id="207" name="テキスト ボックス 206"/>
        <xdr:cNvSpPr txBox="1"/>
      </xdr:nvSpPr>
      <xdr:spPr>
        <a:xfrm>
          <a:off x="830794" y="1229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61389</xdr:rowOff>
    </xdr:from>
    <xdr:to>
      <xdr:col>6</xdr:col>
      <xdr:colOff>511175</xdr:colOff>
      <xdr:row>97</xdr:row>
      <xdr:rowOff>79496</xdr:rowOff>
    </xdr:to>
    <xdr:cxnSp macro="">
      <xdr:nvCxnSpPr>
        <xdr:cNvPr id="239" name="直線コネクタ 238"/>
        <xdr:cNvCxnSpPr/>
      </xdr:nvCxnSpPr>
      <xdr:spPr>
        <a:xfrm flipV="1">
          <a:off x="3797300" y="16692039"/>
          <a:ext cx="838200" cy="1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117852</xdr:rowOff>
    </xdr:from>
    <xdr:to>
      <xdr:col>5</xdr:col>
      <xdr:colOff>358775</xdr:colOff>
      <xdr:row>97</xdr:row>
      <xdr:rowOff>79496</xdr:rowOff>
    </xdr:to>
    <xdr:cxnSp macro="">
      <xdr:nvCxnSpPr>
        <xdr:cNvPr id="242" name="直線コネクタ 241"/>
        <xdr:cNvCxnSpPr/>
      </xdr:nvCxnSpPr>
      <xdr:spPr>
        <a:xfrm>
          <a:off x="2908300" y="16577052"/>
          <a:ext cx="889000" cy="13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4" name="テキスト ボックス 243"/>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117852</xdr:rowOff>
    </xdr:from>
    <xdr:to>
      <xdr:col>4</xdr:col>
      <xdr:colOff>155575</xdr:colOff>
      <xdr:row>97</xdr:row>
      <xdr:rowOff>81733</xdr:rowOff>
    </xdr:to>
    <xdr:cxnSp macro="">
      <xdr:nvCxnSpPr>
        <xdr:cNvPr id="245" name="直線コネクタ 244"/>
        <xdr:cNvCxnSpPr/>
      </xdr:nvCxnSpPr>
      <xdr:spPr>
        <a:xfrm flipV="1">
          <a:off x="2019300" y="16577052"/>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73651</xdr:rowOff>
    </xdr:from>
    <xdr:to>
      <xdr:col>2</xdr:col>
      <xdr:colOff>638175</xdr:colOff>
      <xdr:row>97</xdr:row>
      <xdr:rowOff>81733</xdr:rowOff>
    </xdr:to>
    <xdr:cxnSp macro="">
      <xdr:nvCxnSpPr>
        <xdr:cNvPr id="248" name="直線コネクタ 247"/>
        <xdr:cNvCxnSpPr/>
      </xdr:nvCxnSpPr>
      <xdr:spPr>
        <a:xfrm>
          <a:off x="1130300" y="16361401"/>
          <a:ext cx="889000" cy="35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10589</xdr:rowOff>
    </xdr:from>
    <xdr:to>
      <xdr:col>6</xdr:col>
      <xdr:colOff>561975</xdr:colOff>
      <xdr:row>97</xdr:row>
      <xdr:rowOff>112189</xdr:rowOff>
    </xdr:to>
    <xdr:sp macro="" textlink="">
      <xdr:nvSpPr>
        <xdr:cNvPr id="258" name="円/楕円 257"/>
        <xdr:cNvSpPr/>
      </xdr:nvSpPr>
      <xdr:spPr>
        <a:xfrm>
          <a:off x="4584700" y="166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160466</xdr:rowOff>
    </xdr:from>
    <xdr:ext cx="534377" cy="259045"/>
    <xdr:sp macro="" textlink="">
      <xdr:nvSpPr>
        <xdr:cNvPr id="259" name="衛生費該当値テキスト"/>
        <xdr:cNvSpPr txBox="1"/>
      </xdr:nvSpPr>
      <xdr:spPr>
        <a:xfrm>
          <a:off x="4686300" y="1661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43,296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28696</xdr:rowOff>
    </xdr:from>
    <xdr:to>
      <xdr:col>5</xdr:col>
      <xdr:colOff>409575</xdr:colOff>
      <xdr:row>97</xdr:row>
      <xdr:rowOff>130296</xdr:rowOff>
    </xdr:to>
    <xdr:sp macro="" textlink="">
      <xdr:nvSpPr>
        <xdr:cNvPr id="260" name="円/楕円 259"/>
        <xdr:cNvSpPr/>
      </xdr:nvSpPr>
      <xdr:spPr>
        <a:xfrm>
          <a:off x="3746500" y="166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121423</xdr:rowOff>
    </xdr:from>
    <xdr:ext cx="534377" cy="259045"/>
    <xdr:sp macro="" textlink="">
      <xdr:nvSpPr>
        <xdr:cNvPr id="261" name="テキスト ボックス 260"/>
        <xdr:cNvSpPr txBox="1"/>
      </xdr:nvSpPr>
      <xdr:spPr>
        <a:xfrm>
          <a:off x="3530111" y="167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67052</xdr:rowOff>
    </xdr:from>
    <xdr:to>
      <xdr:col>4</xdr:col>
      <xdr:colOff>206375</xdr:colOff>
      <xdr:row>96</xdr:row>
      <xdr:rowOff>168652</xdr:rowOff>
    </xdr:to>
    <xdr:sp macro="" textlink="">
      <xdr:nvSpPr>
        <xdr:cNvPr id="262" name="円/楕円 261"/>
        <xdr:cNvSpPr/>
      </xdr:nvSpPr>
      <xdr:spPr>
        <a:xfrm>
          <a:off x="2857500" y="165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xdr:rowOff>
    </xdr:from>
    <xdr:ext cx="534377" cy="259045"/>
    <xdr:sp macro="" textlink="">
      <xdr:nvSpPr>
        <xdr:cNvPr id="263" name="テキスト ボックス 262"/>
        <xdr:cNvSpPr txBox="1"/>
      </xdr:nvSpPr>
      <xdr:spPr>
        <a:xfrm>
          <a:off x="2641111" y="163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30933</xdr:rowOff>
    </xdr:from>
    <xdr:to>
      <xdr:col>3</xdr:col>
      <xdr:colOff>3175</xdr:colOff>
      <xdr:row>97</xdr:row>
      <xdr:rowOff>132533</xdr:rowOff>
    </xdr:to>
    <xdr:sp macro="" textlink="">
      <xdr:nvSpPr>
        <xdr:cNvPr id="264" name="円/楕円 263"/>
        <xdr:cNvSpPr/>
      </xdr:nvSpPr>
      <xdr:spPr>
        <a:xfrm>
          <a:off x="1968500" y="166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123660</xdr:rowOff>
    </xdr:from>
    <xdr:ext cx="534377" cy="259045"/>
    <xdr:sp macro="" textlink="">
      <xdr:nvSpPr>
        <xdr:cNvPr id="265" name="テキスト ボックス 264"/>
        <xdr:cNvSpPr txBox="1"/>
      </xdr:nvSpPr>
      <xdr:spPr>
        <a:xfrm>
          <a:off x="1752111" y="167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22851</xdr:rowOff>
    </xdr:from>
    <xdr:to>
      <xdr:col>1</xdr:col>
      <xdr:colOff>485775</xdr:colOff>
      <xdr:row>95</xdr:row>
      <xdr:rowOff>124451</xdr:rowOff>
    </xdr:to>
    <xdr:sp macro="" textlink="">
      <xdr:nvSpPr>
        <xdr:cNvPr id="266" name="円/楕円 265"/>
        <xdr:cNvSpPr/>
      </xdr:nvSpPr>
      <xdr:spPr>
        <a:xfrm>
          <a:off x="1079500" y="1631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140978</xdr:rowOff>
    </xdr:from>
    <xdr:ext cx="534377" cy="259045"/>
    <xdr:sp macro="" textlink="">
      <xdr:nvSpPr>
        <xdr:cNvPr id="267" name="テキスト ボックス 266"/>
        <xdr:cNvSpPr txBox="1"/>
      </xdr:nvSpPr>
      <xdr:spPr>
        <a:xfrm>
          <a:off x="863111" y="1608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91313</xdr:rowOff>
    </xdr:from>
    <xdr:to>
      <xdr:col>15</xdr:col>
      <xdr:colOff>180340</xdr:colOff>
      <xdr:row>39</xdr:row>
      <xdr:rowOff>44450</xdr:rowOff>
    </xdr:to>
    <xdr:cxnSp macro="">
      <xdr:nvCxnSpPr>
        <xdr:cNvPr id="291" name="直線コネクタ 290"/>
        <xdr:cNvCxnSpPr/>
      </xdr:nvCxnSpPr>
      <xdr:spPr>
        <a:xfrm flipV="1">
          <a:off x="10475595" y="5749163"/>
          <a:ext cx="1270" cy="98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37990</xdr:rowOff>
    </xdr:from>
    <xdr:ext cx="469744" cy="259045"/>
    <xdr:sp macro="" textlink="">
      <xdr:nvSpPr>
        <xdr:cNvPr id="294" name="労働費最大値テキスト"/>
        <xdr:cNvSpPr txBox="1"/>
      </xdr:nvSpPr>
      <xdr:spPr>
        <a:xfrm>
          <a:off x="10528300" y="552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33</xdr:row>
      <xdr:rowOff>91313</xdr:rowOff>
    </xdr:from>
    <xdr:to>
      <xdr:col>15</xdr:col>
      <xdr:colOff>269875</xdr:colOff>
      <xdr:row>33</xdr:row>
      <xdr:rowOff>91313</xdr:rowOff>
    </xdr:to>
    <xdr:cxnSp macro="">
      <xdr:nvCxnSpPr>
        <xdr:cNvPr id="295" name="直線コネクタ 294"/>
        <xdr:cNvCxnSpPr/>
      </xdr:nvCxnSpPr>
      <xdr:spPr>
        <a:xfrm>
          <a:off x="10388600" y="574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85217</xdr:rowOff>
    </xdr:from>
    <xdr:to>
      <xdr:col>15</xdr:col>
      <xdr:colOff>180975</xdr:colOff>
      <xdr:row>37</xdr:row>
      <xdr:rowOff>133604</xdr:rowOff>
    </xdr:to>
    <xdr:cxnSp macro="">
      <xdr:nvCxnSpPr>
        <xdr:cNvPr id="296" name="直線コネクタ 295"/>
        <xdr:cNvCxnSpPr/>
      </xdr:nvCxnSpPr>
      <xdr:spPr>
        <a:xfrm>
          <a:off x="9639300" y="6428867"/>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156735</xdr:rowOff>
    </xdr:from>
    <xdr:ext cx="469744" cy="259045"/>
    <xdr:sp macro="" textlink="">
      <xdr:nvSpPr>
        <xdr:cNvPr id="297" name="労働費平均値テキスト"/>
        <xdr:cNvSpPr txBox="1"/>
      </xdr:nvSpPr>
      <xdr:spPr>
        <a:xfrm>
          <a:off x="10528300" y="6500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6858</xdr:rowOff>
    </xdr:from>
    <xdr:to>
      <xdr:col>15</xdr:col>
      <xdr:colOff>231775</xdr:colOff>
      <xdr:row>38</xdr:row>
      <xdr:rowOff>108458</xdr:rowOff>
    </xdr:to>
    <xdr:sp macro="" textlink="">
      <xdr:nvSpPr>
        <xdr:cNvPr id="298" name="フローチャート : 判断 297"/>
        <xdr:cNvSpPr/>
      </xdr:nvSpPr>
      <xdr:spPr>
        <a:xfrm>
          <a:off x="10426700" y="652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148590</xdr:rowOff>
    </xdr:from>
    <xdr:to>
      <xdr:col>14</xdr:col>
      <xdr:colOff>28575</xdr:colOff>
      <xdr:row>37</xdr:row>
      <xdr:rowOff>85217</xdr:rowOff>
    </xdr:to>
    <xdr:cxnSp macro="">
      <xdr:nvCxnSpPr>
        <xdr:cNvPr id="299" name="直線コネクタ 298"/>
        <xdr:cNvCxnSpPr/>
      </xdr:nvCxnSpPr>
      <xdr:spPr>
        <a:xfrm>
          <a:off x="8750300" y="6320790"/>
          <a:ext cx="889000" cy="1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124841</xdr:rowOff>
    </xdr:from>
    <xdr:to>
      <xdr:col>14</xdr:col>
      <xdr:colOff>79375</xdr:colOff>
      <xdr:row>38</xdr:row>
      <xdr:rowOff>54990</xdr:rowOff>
    </xdr:to>
    <xdr:sp macro="" textlink="">
      <xdr:nvSpPr>
        <xdr:cNvPr id="300" name="フローチャート : 判断 299"/>
        <xdr:cNvSpPr/>
      </xdr:nvSpPr>
      <xdr:spPr>
        <a:xfrm>
          <a:off x="9588500" y="6468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46118</xdr:rowOff>
    </xdr:from>
    <xdr:ext cx="469744" cy="259045"/>
    <xdr:sp macro="" textlink="">
      <xdr:nvSpPr>
        <xdr:cNvPr id="301" name="テキスト ボックス 300"/>
        <xdr:cNvSpPr txBox="1"/>
      </xdr:nvSpPr>
      <xdr:spPr>
        <a:xfrm>
          <a:off x="9404427" y="656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148590</xdr:rowOff>
    </xdr:from>
    <xdr:to>
      <xdr:col>12</xdr:col>
      <xdr:colOff>511175</xdr:colOff>
      <xdr:row>37</xdr:row>
      <xdr:rowOff>29464</xdr:rowOff>
    </xdr:to>
    <xdr:cxnSp macro="">
      <xdr:nvCxnSpPr>
        <xdr:cNvPr id="302" name="直線コネクタ 301"/>
        <xdr:cNvCxnSpPr/>
      </xdr:nvCxnSpPr>
      <xdr:spPr>
        <a:xfrm flipV="1">
          <a:off x="7861300" y="6320790"/>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41148</xdr:rowOff>
    </xdr:from>
    <xdr:to>
      <xdr:col>12</xdr:col>
      <xdr:colOff>561975</xdr:colOff>
      <xdr:row>37</xdr:row>
      <xdr:rowOff>142748</xdr:rowOff>
    </xdr:to>
    <xdr:sp macro="" textlink="">
      <xdr:nvSpPr>
        <xdr:cNvPr id="303" name="フローチャート : 判断 302"/>
        <xdr:cNvSpPr/>
      </xdr:nvSpPr>
      <xdr:spPr>
        <a:xfrm>
          <a:off x="8699500" y="63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133875</xdr:rowOff>
    </xdr:from>
    <xdr:ext cx="469744" cy="259045"/>
    <xdr:sp macro="" textlink="">
      <xdr:nvSpPr>
        <xdr:cNvPr id="304" name="テキスト ボックス 303"/>
        <xdr:cNvSpPr txBox="1"/>
      </xdr:nvSpPr>
      <xdr:spPr>
        <a:xfrm>
          <a:off x="8515427" y="647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38735</xdr:rowOff>
    </xdr:from>
    <xdr:to>
      <xdr:col>11</xdr:col>
      <xdr:colOff>307975</xdr:colOff>
      <xdr:row>37</xdr:row>
      <xdr:rowOff>29464</xdr:rowOff>
    </xdr:to>
    <xdr:cxnSp macro="">
      <xdr:nvCxnSpPr>
        <xdr:cNvPr id="305" name="直線コネクタ 304"/>
        <xdr:cNvCxnSpPr/>
      </xdr:nvCxnSpPr>
      <xdr:spPr>
        <a:xfrm>
          <a:off x="6972300" y="5353685"/>
          <a:ext cx="889000" cy="10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163703</xdr:rowOff>
    </xdr:from>
    <xdr:to>
      <xdr:col>11</xdr:col>
      <xdr:colOff>358775</xdr:colOff>
      <xdr:row>37</xdr:row>
      <xdr:rowOff>93853</xdr:rowOff>
    </xdr:to>
    <xdr:sp macro="" textlink="">
      <xdr:nvSpPr>
        <xdr:cNvPr id="306" name="フローチャート : 判断 305"/>
        <xdr:cNvSpPr/>
      </xdr:nvSpPr>
      <xdr:spPr>
        <a:xfrm>
          <a:off x="7810500" y="633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84980</xdr:rowOff>
    </xdr:from>
    <xdr:ext cx="469744" cy="259045"/>
    <xdr:sp macro="" textlink="">
      <xdr:nvSpPr>
        <xdr:cNvPr id="307" name="テキスト ボックス 306"/>
        <xdr:cNvSpPr txBox="1"/>
      </xdr:nvSpPr>
      <xdr:spPr>
        <a:xfrm>
          <a:off x="7626427" y="642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147828</xdr:rowOff>
    </xdr:from>
    <xdr:to>
      <xdr:col>10</xdr:col>
      <xdr:colOff>155575</xdr:colOff>
      <xdr:row>36</xdr:row>
      <xdr:rowOff>77978</xdr:rowOff>
    </xdr:to>
    <xdr:sp macro="" textlink="">
      <xdr:nvSpPr>
        <xdr:cNvPr id="308" name="フローチャート : 判断 307"/>
        <xdr:cNvSpPr/>
      </xdr:nvSpPr>
      <xdr:spPr>
        <a:xfrm>
          <a:off x="6921500" y="614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69105</xdr:rowOff>
    </xdr:from>
    <xdr:ext cx="469744" cy="259045"/>
    <xdr:sp macro="" textlink="">
      <xdr:nvSpPr>
        <xdr:cNvPr id="309" name="テキスト ボックス 308"/>
        <xdr:cNvSpPr txBox="1"/>
      </xdr:nvSpPr>
      <xdr:spPr>
        <a:xfrm>
          <a:off x="6737427"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82804</xdr:rowOff>
    </xdr:from>
    <xdr:to>
      <xdr:col>15</xdr:col>
      <xdr:colOff>231775</xdr:colOff>
      <xdr:row>38</xdr:row>
      <xdr:rowOff>12954</xdr:rowOff>
    </xdr:to>
    <xdr:sp macro="" textlink="">
      <xdr:nvSpPr>
        <xdr:cNvPr id="315" name="円/楕円 314"/>
        <xdr:cNvSpPr/>
      </xdr:nvSpPr>
      <xdr:spPr>
        <a:xfrm>
          <a:off x="10426700" y="64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105681</xdr:rowOff>
    </xdr:from>
    <xdr:ext cx="469744" cy="259045"/>
    <xdr:sp macro="" textlink="">
      <xdr:nvSpPr>
        <xdr:cNvPr id="316" name="労働費該当値テキスト"/>
        <xdr:cNvSpPr txBox="1"/>
      </xdr:nvSpPr>
      <xdr:spPr>
        <a:xfrm>
          <a:off x="10528300" y="627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34417</xdr:rowOff>
    </xdr:from>
    <xdr:to>
      <xdr:col>14</xdr:col>
      <xdr:colOff>79375</xdr:colOff>
      <xdr:row>37</xdr:row>
      <xdr:rowOff>136017</xdr:rowOff>
    </xdr:to>
    <xdr:sp macro="" textlink="">
      <xdr:nvSpPr>
        <xdr:cNvPr id="317" name="円/楕円 316"/>
        <xdr:cNvSpPr/>
      </xdr:nvSpPr>
      <xdr:spPr>
        <a:xfrm>
          <a:off x="9588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152544</xdr:rowOff>
    </xdr:from>
    <xdr:ext cx="469744" cy="259045"/>
    <xdr:sp macro="" textlink="">
      <xdr:nvSpPr>
        <xdr:cNvPr id="318" name="テキスト ボックス 317"/>
        <xdr:cNvSpPr txBox="1"/>
      </xdr:nvSpPr>
      <xdr:spPr>
        <a:xfrm>
          <a:off x="9404427" y="615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97790</xdr:rowOff>
    </xdr:from>
    <xdr:to>
      <xdr:col>12</xdr:col>
      <xdr:colOff>561975</xdr:colOff>
      <xdr:row>37</xdr:row>
      <xdr:rowOff>27940</xdr:rowOff>
    </xdr:to>
    <xdr:sp macro="" textlink="">
      <xdr:nvSpPr>
        <xdr:cNvPr id="319" name="円/楕円 318"/>
        <xdr:cNvSpPr/>
      </xdr:nvSpPr>
      <xdr:spPr>
        <a:xfrm>
          <a:off x="8699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44467</xdr:rowOff>
    </xdr:from>
    <xdr:ext cx="469744" cy="259045"/>
    <xdr:sp macro="" textlink="">
      <xdr:nvSpPr>
        <xdr:cNvPr id="320" name="テキスト ボックス 319"/>
        <xdr:cNvSpPr txBox="1"/>
      </xdr:nvSpPr>
      <xdr:spPr>
        <a:xfrm>
          <a:off x="851542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150114</xdr:rowOff>
    </xdr:from>
    <xdr:to>
      <xdr:col>11</xdr:col>
      <xdr:colOff>358775</xdr:colOff>
      <xdr:row>37</xdr:row>
      <xdr:rowOff>80264</xdr:rowOff>
    </xdr:to>
    <xdr:sp macro="" textlink="">
      <xdr:nvSpPr>
        <xdr:cNvPr id="321" name="円/楕円 320"/>
        <xdr:cNvSpPr/>
      </xdr:nvSpPr>
      <xdr:spPr>
        <a:xfrm>
          <a:off x="7810500" y="63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96791</xdr:rowOff>
    </xdr:from>
    <xdr:ext cx="469744" cy="259045"/>
    <xdr:sp macro="" textlink="">
      <xdr:nvSpPr>
        <xdr:cNvPr id="322" name="テキスト ボックス 321"/>
        <xdr:cNvSpPr txBox="1"/>
      </xdr:nvSpPr>
      <xdr:spPr>
        <a:xfrm>
          <a:off x="7626427" y="60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159385</xdr:rowOff>
    </xdr:from>
    <xdr:to>
      <xdr:col>10</xdr:col>
      <xdr:colOff>155575</xdr:colOff>
      <xdr:row>31</xdr:row>
      <xdr:rowOff>89535</xdr:rowOff>
    </xdr:to>
    <xdr:sp macro="" textlink="">
      <xdr:nvSpPr>
        <xdr:cNvPr id="323" name="円/楕円 322"/>
        <xdr:cNvSpPr/>
      </xdr:nvSpPr>
      <xdr:spPr>
        <a:xfrm>
          <a:off x="6921500" y="53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106062</xdr:rowOff>
    </xdr:from>
    <xdr:ext cx="534377" cy="259045"/>
    <xdr:sp macro="" textlink="">
      <xdr:nvSpPr>
        <xdr:cNvPr id="324" name="テキスト ボックス 323"/>
        <xdr:cNvSpPr txBox="1"/>
      </xdr:nvSpPr>
      <xdr:spPr>
        <a:xfrm>
          <a:off x="6705111" y="507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90894</xdr:rowOff>
    </xdr:from>
    <xdr:to>
      <xdr:col>15</xdr:col>
      <xdr:colOff>180975</xdr:colOff>
      <xdr:row>52</xdr:row>
      <xdr:rowOff>165278</xdr:rowOff>
    </xdr:to>
    <xdr:cxnSp macro="">
      <xdr:nvCxnSpPr>
        <xdr:cNvPr id="353" name="直線コネクタ 352"/>
        <xdr:cNvCxnSpPr/>
      </xdr:nvCxnSpPr>
      <xdr:spPr>
        <a:xfrm flipV="1">
          <a:off x="9639300" y="9006294"/>
          <a:ext cx="838200" cy="7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165278</xdr:rowOff>
    </xdr:from>
    <xdr:to>
      <xdr:col>14</xdr:col>
      <xdr:colOff>28575</xdr:colOff>
      <xdr:row>54</xdr:row>
      <xdr:rowOff>16611</xdr:rowOff>
    </xdr:to>
    <xdr:cxnSp macro="">
      <xdr:nvCxnSpPr>
        <xdr:cNvPr id="356" name="直線コネクタ 355"/>
        <xdr:cNvCxnSpPr/>
      </xdr:nvCxnSpPr>
      <xdr:spPr>
        <a:xfrm flipV="1">
          <a:off x="8750300" y="9080678"/>
          <a:ext cx="889000" cy="19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15101</xdr:rowOff>
    </xdr:from>
    <xdr:to>
      <xdr:col>12</xdr:col>
      <xdr:colOff>511175</xdr:colOff>
      <xdr:row>54</xdr:row>
      <xdr:rowOff>16611</xdr:rowOff>
    </xdr:to>
    <xdr:cxnSp macro="">
      <xdr:nvCxnSpPr>
        <xdr:cNvPr id="359" name="直線コネクタ 358"/>
        <xdr:cNvCxnSpPr/>
      </xdr:nvCxnSpPr>
      <xdr:spPr>
        <a:xfrm>
          <a:off x="7861300" y="9101951"/>
          <a:ext cx="889000" cy="17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15101</xdr:rowOff>
    </xdr:from>
    <xdr:to>
      <xdr:col>11</xdr:col>
      <xdr:colOff>307975</xdr:colOff>
      <xdr:row>54</xdr:row>
      <xdr:rowOff>5550</xdr:rowOff>
    </xdr:to>
    <xdr:cxnSp macro="">
      <xdr:nvCxnSpPr>
        <xdr:cNvPr id="362" name="直線コネクタ 361"/>
        <xdr:cNvCxnSpPr/>
      </xdr:nvCxnSpPr>
      <xdr:spPr>
        <a:xfrm flipV="1">
          <a:off x="6972300" y="9101951"/>
          <a:ext cx="889000" cy="1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40094</xdr:rowOff>
    </xdr:from>
    <xdr:to>
      <xdr:col>15</xdr:col>
      <xdr:colOff>231775</xdr:colOff>
      <xdr:row>52</xdr:row>
      <xdr:rowOff>141694</xdr:rowOff>
    </xdr:to>
    <xdr:sp macro="" textlink="">
      <xdr:nvSpPr>
        <xdr:cNvPr id="372" name="円/楕円 371"/>
        <xdr:cNvSpPr/>
      </xdr:nvSpPr>
      <xdr:spPr>
        <a:xfrm>
          <a:off x="10426700" y="89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62971</xdr:rowOff>
    </xdr:from>
    <xdr:ext cx="534377" cy="259045"/>
    <xdr:sp macro="" textlink="">
      <xdr:nvSpPr>
        <xdr:cNvPr id="373" name="農林水産業費該当値テキスト"/>
        <xdr:cNvSpPr txBox="1"/>
      </xdr:nvSpPr>
      <xdr:spPr>
        <a:xfrm>
          <a:off x="10528300" y="8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90,843</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114478</xdr:rowOff>
    </xdr:from>
    <xdr:to>
      <xdr:col>14</xdr:col>
      <xdr:colOff>79375</xdr:colOff>
      <xdr:row>53</xdr:row>
      <xdr:rowOff>44628</xdr:rowOff>
    </xdr:to>
    <xdr:sp macro="" textlink="">
      <xdr:nvSpPr>
        <xdr:cNvPr id="374" name="円/楕円 373"/>
        <xdr:cNvSpPr/>
      </xdr:nvSpPr>
      <xdr:spPr>
        <a:xfrm>
          <a:off x="9588500" y="902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61155</xdr:rowOff>
    </xdr:from>
    <xdr:ext cx="534377" cy="259045"/>
    <xdr:sp macro="" textlink="">
      <xdr:nvSpPr>
        <xdr:cNvPr id="375" name="テキスト ボックス 374"/>
        <xdr:cNvSpPr txBox="1"/>
      </xdr:nvSpPr>
      <xdr:spPr>
        <a:xfrm>
          <a:off x="9372111" y="88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84,986</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137261</xdr:rowOff>
    </xdr:from>
    <xdr:to>
      <xdr:col>12</xdr:col>
      <xdr:colOff>561975</xdr:colOff>
      <xdr:row>54</xdr:row>
      <xdr:rowOff>67411</xdr:rowOff>
    </xdr:to>
    <xdr:sp macro="" textlink="">
      <xdr:nvSpPr>
        <xdr:cNvPr id="376" name="円/楕円 375"/>
        <xdr:cNvSpPr/>
      </xdr:nvSpPr>
      <xdr:spPr>
        <a:xfrm>
          <a:off x="8699500" y="92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83938</xdr:rowOff>
    </xdr:from>
    <xdr:ext cx="534377" cy="259045"/>
    <xdr:sp macro="" textlink="">
      <xdr:nvSpPr>
        <xdr:cNvPr id="377" name="テキスト ボックス 376"/>
        <xdr:cNvSpPr txBox="1"/>
      </xdr:nvSpPr>
      <xdr:spPr>
        <a:xfrm>
          <a:off x="8483111" y="89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69,692</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135751</xdr:rowOff>
    </xdr:from>
    <xdr:to>
      <xdr:col>11</xdr:col>
      <xdr:colOff>358775</xdr:colOff>
      <xdr:row>53</xdr:row>
      <xdr:rowOff>65901</xdr:rowOff>
    </xdr:to>
    <xdr:sp macro="" textlink="">
      <xdr:nvSpPr>
        <xdr:cNvPr id="378" name="円/楕円 377"/>
        <xdr:cNvSpPr/>
      </xdr:nvSpPr>
      <xdr:spPr>
        <a:xfrm>
          <a:off x="7810500" y="905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82428</xdr:rowOff>
    </xdr:from>
    <xdr:ext cx="534377" cy="259045"/>
    <xdr:sp macro="" textlink="">
      <xdr:nvSpPr>
        <xdr:cNvPr id="379" name="テキスト ボックス 378"/>
        <xdr:cNvSpPr txBox="1"/>
      </xdr:nvSpPr>
      <xdr:spPr>
        <a:xfrm>
          <a:off x="7594111" y="882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83,311</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126200</xdr:rowOff>
    </xdr:from>
    <xdr:to>
      <xdr:col>10</xdr:col>
      <xdr:colOff>155575</xdr:colOff>
      <xdr:row>54</xdr:row>
      <xdr:rowOff>56350</xdr:rowOff>
    </xdr:to>
    <xdr:sp macro="" textlink="">
      <xdr:nvSpPr>
        <xdr:cNvPr id="380" name="円/楕円 379"/>
        <xdr:cNvSpPr/>
      </xdr:nvSpPr>
      <xdr:spPr>
        <a:xfrm>
          <a:off x="6921500" y="92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72877</xdr:rowOff>
    </xdr:from>
    <xdr:ext cx="534377" cy="259045"/>
    <xdr:sp macro="" textlink="">
      <xdr:nvSpPr>
        <xdr:cNvPr id="381" name="テキスト ボックス 380"/>
        <xdr:cNvSpPr txBox="1"/>
      </xdr:nvSpPr>
      <xdr:spPr>
        <a:xfrm>
          <a:off x="6705111" y="898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81788</xdr:rowOff>
    </xdr:from>
    <xdr:to>
      <xdr:col>15</xdr:col>
      <xdr:colOff>180975</xdr:colOff>
      <xdr:row>74</xdr:row>
      <xdr:rowOff>95161</xdr:rowOff>
    </xdr:to>
    <xdr:cxnSp macro="">
      <xdr:nvCxnSpPr>
        <xdr:cNvPr id="410" name="直線コネクタ 409"/>
        <xdr:cNvCxnSpPr/>
      </xdr:nvCxnSpPr>
      <xdr:spPr>
        <a:xfrm flipV="1">
          <a:off x="9639300" y="12254738"/>
          <a:ext cx="838200" cy="5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95161</xdr:rowOff>
    </xdr:from>
    <xdr:to>
      <xdr:col>14</xdr:col>
      <xdr:colOff>28575</xdr:colOff>
      <xdr:row>75</xdr:row>
      <xdr:rowOff>8407</xdr:rowOff>
    </xdr:to>
    <xdr:cxnSp macro="">
      <xdr:nvCxnSpPr>
        <xdr:cNvPr id="413" name="直線コネクタ 412"/>
        <xdr:cNvCxnSpPr/>
      </xdr:nvCxnSpPr>
      <xdr:spPr>
        <a:xfrm flipV="1">
          <a:off x="8750300" y="12782461"/>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95217</xdr:rowOff>
    </xdr:from>
    <xdr:ext cx="534377" cy="259045"/>
    <xdr:sp macro="" textlink="">
      <xdr:nvSpPr>
        <xdr:cNvPr id="415" name="テキスト ボックス 414"/>
        <xdr:cNvSpPr txBox="1"/>
      </xdr:nvSpPr>
      <xdr:spPr>
        <a:xfrm>
          <a:off x="9372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5855</xdr:rowOff>
    </xdr:from>
    <xdr:to>
      <xdr:col>12</xdr:col>
      <xdr:colOff>511175</xdr:colOff>
      <xdr:row>75</xdr:row>
      <xdr:rowOff>8407</xdr:rowOff>
    </xdr:to>
    <xdr:cxnSp macro="">
      <xdr:nvCxnSpPr>
        <xdr:cNvPr id="416" name="直線コネクタ 415"/>
        <xdr:cNvCxnSpPr/>
      </xdr:nvCxnSpPr>
      <xdr:spPr>
        <a:xfrm>
          <a:off x="7861300" y="12864605"/>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107714</xdr:rowOff>
    </xdr:from>
    <xdr:ext cx="534377" cy="259045"/>
    <xdr:sp macro="" textlink="">
      <xdr:nvSpPr>
        <xdr:cNvPr id="418" name="テキスト ボックス 417"/>
        <xdr:cNvSpPr txBox="1"/>
      </xdr:nvSpPr>
      <xdr:spPr>
        <a:xfrm>
          <a:off x="8483111" y="13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146710</xdr:rowOff>
    </xdr:from>
    <xdr:to>
      <xdr:col>11</xdr:col>
      <xdr:colOff>307975</xdr:colOff>
      <xdr:row>75</xdr:row>
      <xdr:rowOff>5855</xdr:rowOff>
    </xdr:to>
    <xdr:cxnSp macro="">
      <xdr:nvCxnSpPr>
        <xdr:cNvPr id="419" name="直線コネクタ 418"/>
        <xdr:cNvCxnSpPr/>
      </xdr:nvCxnSpPr>
      <xdr:spPr>
        <a:xfrm>
          <a:off x="6972300" y="12834010"/>
          <a:ext cx="8890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102264</xdr:rowOff>
    </xdr:from>
    <xdr:ext cx="534377" cy="259045"/>
    <xdr:sp macro="" textlink="">
      <xdr:nvSpPr>
        <xdr:cNvPr id="421" name="テキスト ボックス 420"/>
        <xdr:cNvSpPr txBox="1"/>
      </xdr:nvSpPr>
      <xdr:spPr>
        <a:xfrm>
          <a:off x="7594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87940</xdr:rowOff>
    </xdr:from>
    <xdr:ext cx="534377" cy="259045"/>
    <xdr:sp macro="" textlink="">
      <xdr:nvSpPr>
        <xdr:cNvPr id="423" name="テキスト ボックス 422"/>
        <xdr:cNvSpPr txBox="1"/>
      </xdr:nvSpPr>
      <xdr:spPr>
        <a:xfrm>
          <a:off x="6705111" y="131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30988</xdr:rowOff>
    </xdr:from>
    <xdr:to>
      <xdr:col>15</xdr:col>
      <xdr:colOff>231775</xdr:colOff>
      <xdr:row>71</xdr:row>
      <xdr:rowOff>132588</xdr:rowOff>
    </xdr:to>
    <xdr:sp macro="" textlink="">
      <xdr:nvSpPr>
        <xdr:cNvPr id="429" name="円/楕円 428"/>
        <xdr:cNvSpPr/>
      </xdr:nvSpPr>
      <xdr:spPr>
        <a:xfrm>
          <a:off x="10426700" y="122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53865</xdr:rowOff>
    </xdr:from>
    <xdr:ext cx="534377" cy="259045"/>
    <xdr:sp macro="" textlink="">
      <xdr:nvSpPr>
        <xdr:cNvPr id="430" name="商工費該当値テキスト"/>
        <xdr:cNvSpPr txBox="1"/>
      </xdr:nvSpPr>
      <xdr:spPr>
        <a:xfrm>
          <a:off x="10528300" y="120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35,020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44361</xdr:rowOff>
    </xdr:from>
    <xdr:to>
      <xdr:col>14</xdr:col>
      <xdr:colOff>79375</xdr:colOff>
      <xdr:row>74</xdr:row>
      <xdr:rowOff>145961</xdr:rowOff>
    </xdr:to>
    <xdr:sp macro="" textlink="">
      <xdr:nvSpPr>
        <xdr:cNvPr id="431" name="円/楕円 430"/>
        <xdr:cNvSpPr/>
      </xdr:nvSpPr>
      <xdr:spPr>
        <a:xfrm>
          <a:off x="9588500" y="127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162488</xdr:rowOff>
    </xdr:from>
    <xdr:ext cx="534377" cy="259045"/>
    <xdr:sp macro="" textlink="">
      <xdr:nvSpPr>
        <xdr:cNvPr id="432" name="テキスト ボックス 431"/>
        <xdr:cNvSpPr txBox="1"/>
      </xdr:nvSpPr>
      <xdr:spPr>
        <a:xfrm>
          <a:off x="9372111" y="125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129057</xdr:rowOff>
    </xdr:from>
    <xdr:to>
      <xdr:col>12</xdr:col>
      <xdr:colOff>561975</xdr:colOff>
      <xdr:row>75</xdr:row>
      <xdr:rowOff>59207</xdr:rowOff>
    </xdr:to>
    <xdr:sp macro="" textlink="">
      <xdr:nvSpPr>
        <xdr:cNvPr id="433" name="円/楕円 432"/>
        <xdr:cNvSpPr/>
      </xdr:nvSpPr>
      <xdr:spPr>
        <a:xfrm>
          <a:off x="8699500" y="128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75734</xdr:rowOff>
    </xdr:from>
    <xdr:ext cx="534377" cy="259045"/>
    <xdr:sp macro="" textlink="">
      <xdr:nvSpPr>
        <xdr:cNvPr id="434" name="テキスト ボックス 433"/>
        <xdr:cNvSpPr txBox="1"/>
      </xdr:nvSpPr>
      <xdr:spPr>
        <a:xfrm>
          <a:off x="8483111" y="125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18,946</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126505</xdr:rowOff>
    </xdr:from>
    <xdr:to>
      <xdr:col>11</xdr:col>
      <xdr:colOff>358775</xdr:colOff>
      <xdr:row>75</xdr:row>
      <xdr:rowOff>56655</xdr:rowOff>
    </xdr:to>
    <xdr:sp macro="" textlink="">
      <xdr:nvSpPr>
        <xdr:cNvPr id="435" name="円/楕円 434"/>
        <xdr:cNvSpPr/>
      </xdr:nvSpPr>
      <xdr:spPr>
        <a:xfrm>
          <a:off x="7810500" y="128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73182</xdr:rowOff>
    </xdr:from>
    <xdr:ext cx="534377" cy="259045"/>
    <xdr:sp macro="" textlink="">
      <xdr:nvSpPr>
        <xdr:cNvPr id="436" name="テキスト ボックス 435"/>
        <xdr:cNvSpPr txBox="1"/>
      </xdr:nvSpPr>
      <xdr:spPr>
        <a:xfrm>
          <a:off x="7594111" y="125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19,013</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95910</xdr:rowOff>
    </xdr:from>
    <xdr:to>
      <xdr:col>10</xdr:col>
      <xdr:colOff>155575</xdr:colOff>
      <xdr:row>75</xdr:row>
      <xdr:rowOff>26060</xdr:rowOff>
    </xdr:to>
    <xdr:sp macro="" textlink="">
      <xdr:nvSpPr>
        <xdr:cNvPr id="437" name="円/楕円 436"/>
        <xdr:cNvSpPr/>
      </xdr:nvSpPr>
      <xdr:spPr>
        <a:xfrm>
          <a:off x="6921500" y="127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42587</xdr:rowOff>
    </xdr:from>
    <xdr:ext cx="534377" cy="259045"/>
    <xdr:sp macro="" textlink="">
      <xdr:nvSpPr>
        <xdr:cNvPr id="438" name="テキスト ボックス 437"/>
        <xdr:cNvSpPr txBox="1"/>
      </xdr:nvSpPr>
      <xdr:spPr>
        <a:xfrm>
          <a:off x="6705111" y="1255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139936</xdr:rowOff>
    </xdr:from>
    <xdr:to>
      <xdr:col>15</xdr:col>
      <xdr:colOff>180975</xdr:colOff>
      <xdr:row>97</xdr:row>
      <xdr:rowOff>64810</xdr:rowOff>
    </xdr:to>
    <xdr:cxnSp macro="">
      <xdr:nvCxnSpPr>
        <xdr:cNvPr id="467" name="直線コネクタ 466"/>
        <xdr:cNvCxnSpPr/>
      </xdr:nvCxnSpPr>
      <xdr:spPr>
        <a:xfrm>
          <a:off x="9639300" y="16599136"/>
          <a:ext cx="838200" cy="9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139936</xdr:rowOff>
    </xdr:from>
    <xdr:to>
      <xdr:col>14</xdr:col>
      <xdr:colOff>28575</xdr:colOff>
      <xdr:row>97</xdr:row>
      <xdr:rowOff>16698</xdr:rowOff>
    </xdr:to>
    <xdr:cxnSp macro="">
      <xdr:nvCxnSpPr>
        <xdr:cNvPr id="470" name="直線コネクタ 469"/>
        <xdr:cNvCxnSpPr/>
      </xdr:nvCxnSpPr>
      <xdr:spPr>
        <a:xfrm flipV="1">
          <a:off x="8750300" y="16599136"/>
          <a:ext cx="889000" cy="4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2" name="テキスト ボックス 471"/>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16698</xdr:rowOff>
    </xdr:from>
    <xdr:to>
      <xdr:col>12</xdr:col>
      <xdr:colOff>511175</xdr:colOff>
      <xdr:row>97</xdr:row>
      <xdr:rowOff>105516</xdr:rowOff>
    </xdr:to>
    <xdr:cxnSp macro="">
      <xdr:nvCxnSpPr>
        <xdr:cNvPr id="473" name="直線コネクタ 472"/>
        <xdr:cNvCxnSpPr/>
      </xdr:nvCxnSpPr>
      <xdr:spPr>
        <a:xfrm flipV="1">
          <a:off x="7861300" y="16647348"/>
          <a:ext cx="889000" cy="8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45935</xdr:rowOff>
    </xdr:from>
    <xdr:to>
      <xdr:col>11</xdr:col>
      <xdr:colOff>307975</xdr:colOff>
      <xdr:row>97</xdr:row>
      <xdr:rowOff>105516</xdr:rowOff>
    </xdr:to>
    <xdr:cxnSp macro="">
      <xdr:nvCxnSpPr>
        <xdr:cNvPr id="476" name="直線コネクタ 475"/>
        <xdr:cNvCxnSpPr/>
      </xdr:nvCxnSpPr>
      <xdr:spPr>
        <a:xfrm>
          <a:off x="6972300" y="16676585"/>
          <a:ext cx="889000" cy="5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79621</xdr:rowOff>
    </xdr:from>
    <xdr:ext cx="534377" cy="259045"/>
    <xdr:sp macro="" textlink="">
      <xdr:nvSpPr>
        <xdr:cNvPr id="480" name="テキスト ボックス 479"/>
        <xdr:cNvSpPr txBox="1"/>
      </xdr:nvSpPr>
      <xdr:spPr>
        <a:xfrm>
          <a:off x="6705111" y="163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14010</xdr:rowOff>
    </xdr:from>
    <xdr:to>
      <xdr:col>15</xdr:col>
      <xdr:colOff>231775</xdr:colOff>
      <xdr:row>97</xdr:row>
      <xdr:rowOff>115610</xdr:rowOff>
    </xdr:to>
    <xdr:sp macro="" textlink="">
      <xdr:nvSpPr>
        <xdr:cNvPr id="486" name="円/楕円 485"/>
        <xdr:cNvSpPr/>
      </xdr:nvSpPr>
      <xdr:spPr>
        <a:xfrm>
          <a:off x="10426700" y="166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163887</xdr:rowOff>
    </xdr:from>
    <xdr:ext cx="534377" cy="259045"/>
    <xdr:sp macro="" textlink="">
      <xdr:nvSpPr>
        <xdr:cNvPr id="487" name="土木費該当値テキスト"/>
        <xdr:cNvSpPr txBox="1"/>
      </xdr:nvSpPr>
      <xdr:spPr>
        <a:xfrm>
          <a:off x="10528300" y="1662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89136</xdr:rowOff>
    </xdr:from>
    <xdr:to>
      <xdr:col>14</xdr:col>
      <xdr:colOff>79375</xdr:colOff>
      <xdr:row>97</xdr:row>
      <xdr:rowOff>19286</xdr:rowOff>
    </xdr:to>
    <xdr:sp macro="" textlink="">
      <xdr:nvSpPr>
        <xdr:cNvPr id="488" name="円/楕円 487"/>
        <xdr:cNvSpPr/>
      </xdr:nvSpPr>
      <xdr:spPr>
        <a:xfrm>
          <a:off x="9588500" y="165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35813</xdr:rowOff>
    </xdr:from>
    <xdr:ext cx="534377" cy="259045"/>
    <xdr:sp macro="" textlink="">
      <xdr:nvSpPr>
        <xdr:cNvPr id="489" name="テキスト ボックス 488"/>
        <xdr:cNvSpPr txBox="1"/>
      </xdr:nvSpPr>
      <xdr:spPr>
        <a:xfrm>
          <a:off x="9372111" y="163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137348</xdr:rowOff>
    </xdr:from>
    <xdr:to>
      <xdr:col>12</xdr:col>
      <xdr:colOff>561975</xdr:colOff>
      <xdr:row>97</xdr:row>
      <xdr:rowOff>67498</xdr:rowOff>
    </xdr:to>
    <xdr:sp macro="" textlink="">
      <xdr:nvSpPr>
        <xdr:cNvPr id="490" name="円/楕円 489"/>
        <xdr:cNvSpPr/>
      </xdr:nvSpPr>
      <xdr:spPr>
        <a:xfrm>
          <a:off x="8699500" y="1659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58625</xdr:rowOff>
    </xdr:from>
    <xdr:ext cx="534377" cy="259045"/>
    <xdr:sp macro="" textlink="">
      <xdr:nvSpPr>
        <xdr:cNvPr id="491" name="テキスト ボックス 490"/>
        <xdr:cNvSpPr txBox="1"/>
      </xdr:nvSpPr>
      <xdr:spPr>
        <a:xfrm>
          <a:off x="8483111" y="1668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54716</xdr:rowOff>
    </xdr:from>
    <xdr:to>
      <xdr:col>11</xdr:col>
      <xdr:colOff>358775</xdr:colOff>
      <xdr:row>97</xdr:row>
      <xdr:rowOff>156316</xdr:rowOff>
    </xdr:to>
    <xdr:sp macro="" textlink="">
      <xdr:nvSpPr>
        <xdr:cNvPr id="492" name="円/楕円 491"/>
        <xdr:cNvSpPr/>
      </xdr:nvSpPr>
      <xdr:spPr>
        <a:xfrm>
          <a:off x="7810500" y="16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147443</xdr:rowOff>
    </xdr:from>
    <xdr:ext cx="534377" cy="259045"/>
    <xdr:sp macro="" textlink="">
      <xdr:nvSpPr>
        <xdr:cNvPr id="493" name="テキスト ボックス 492"/>
        <xdr:cNvSpPr txBox="1"/>
      </xdr:nvSpPr>
      <xdr:spPr>
        <a:xfrm>
          <a:off x="7594111" y="1677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166585</xdr:rowOff>
    </xdr:from>
    <xdr:to>
      <xdr:col>10</xdr:col>
      <xdr:colOff>155575</xdr:colOff>
      <xdr:row>97</xdr:row>
      <xdr:rowOff>96735</xdr:rowOff>
    </xdr:to>
    <xdr:sp macro="" textlink="">
      <xdr:nvSpPr>
        <xdr:cNvPr id="494" name="円/楕円 493"/>
        <xdr:cNvSpPr/>
      </xdr:nvSpPr>
      <xdr:spPr>
        <a:xfrm>
          <a:off x="6921500" y="166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87862</xdr:rowOff>
    </xdr:from>
    <xdr:ext cx="534377" cy="259045"/>
    <xdr:sp macro="" textlink="">
      <xdr:nvSpPr>
        <xdr:cNvPr id="495" name="テキスト ボックス 494"/>
        <xdr:cNvSpPr txBox="1"/>
      </xdr:nvSpPr>
      <xdr:spPr>
        <a:xfrm>
          <a:off x="6705111" y="167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93275</xdr:rowOff>
    </xdr:from>
    <xdr:to>
      <xdr:col>23</xdr:col>
      <xdr:colOff>517525</xdr:colOff>
      <xdr:row>36</xdr:row>
      <xdr:rowOff>25952</xdr:rowOff>
    </xdr:to>
    <xdr:cxnSp macro="">
      <xdr:nvCxnSpPr>
        <xdr:cNvPr id="524" name="直線コネクタ 523"/>
        <xdr:cNvCxnSpPr/>
      </xdr:nvCxnSpPr>
      <xdr:spPr>
        <a:xfrm>
          <a:off x="15481300" y="5751125"/>
          <a:ext cx="838200" cy="4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30999</xdr:rowOff>
    </xdr:from>
    <xdr:ext cx="534377" cy="259045"/>
    <xdr:sp macro="" textlink="">
      <xdr:nvSpPr>
        <xdr:cNvPr id="525" name="消防費平均値テキスト"/>
        <xdr:cNvSpPr txBox="1"/>
      </xdr:nvSpPr>
      <xdr:spPr>
        <a:xfrm>
          <a:off x="16370300" y="6203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93275</xdr:rowOff>
    </xdr:from>
    <xdr:to>
      <xdr:col>22</xdr:col>
      <xdr:colOff>365125</xdr:colOff>
      <xdr:row>34</xdr:row>
      <xdr:rowOff>48203</xdr:rowOff>
    </xdr:to>
    <xdr:cxnSp macro="">
      <xdr:nvCxnSpPr>
        <xdr:cNvPr id="527" name="直線コネクタ 526"/>
        <xdr:cNvCxnSpPr/>
      </xdr:nvCxnSpPr>
      <xdr:spPr>
        <a:xfrm flipV="1">
          <a:off x="14592300" y="5751125"/>
          <a:ext cx="889000" cy="1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127449</xdr:rowOff>
    </xdr:from>
    <xdr:ext cx="534377" cy="259045"/>
    <xdr:sp macro="" textlink="">
      <xdr:nvSpPr>
        <xdr:cNvPr id="529" name="テキスト ボックス 528"/>
        <xdr:cNvSpPr txBox="1"/>
      </xdr:nvSpPr>
      <xdr:spPr>
        <a:xfrm>
          <a:off x="15214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48203</xdr:rowOff>
    </xdr:from>
    <xdr:to>
      <xdr:col>21</xdr:col>
      <xdr:colOff>161925</xdr:colOff>
      <xdr:row>36</xdr:row>
      <xdr:rowOff>23304</xdr:rowOff>
    </xdr:to>
    <xdr:cxnSp macro="">
      <xdr:nvCxnSpPr>
        <xdr:cNvPr id="530" name="直線コネクタ 529"/>
        <xdr:cNvCxnSpPr/>
      </xdr:nvCxnSpPr>
      <xdr:spPr>
        <a:xfrm flipV="1">
          <a:off x="13703300" y="5877503"/>
          <a:ext cx="889000" cy="31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23304</xdr:rowOff>
    </xdr:from>
    <xdr:to>
      <xdr:col>19</xdr:col>
      <xdr:colOff>644525</xdr:colOff>
      <xdr:row>36</xdr:row>
      <xdr:rowOff>61481</xdr:rowOff>
    </xdr:to>
    <xdr:cxnSp macro="">
      <xdr:nvCxnSpPr>
        <xdr:cNvPr id="533" name="直線コネクタ 532"/>
        <xdr:cNvCxnSpPr/>
      </xdr:nvCxnSpPr>
      <xdr:spPr>
        <a:xfrm flipV="1">
          <a:off x="12814300" y="6195504"/>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5" name="テキスト ボックス 534"/>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7" name="テキスト ボックス 536"/>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146602</xdr:rowOff>
    </xdr:from>
    <xdr:to>
      <xdr:col>23</xdr:col>
      <xdr:colOff>568325</xdr:colOff>
      <xdr:row>36</xdr:row>
      <xdr:rowOff>76752</xdr:rowOff>
    </xdr:to>
    <xdr:sp macro="" textlink="">
      <xdr:nvSpPr>
        <xdr:cNvPr id="543" name="円/楕円 542"/>
        <xdr:cNvSpPr/>
      </xdr:nvSpPr>
      <xdr:spPr>
        <a:xfrm>
          <a:off x="16268700" y="61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169479</xdr:rowOff>
    </xdr:from>
    <xdr:ext cx="534377" cy="259045"/>
    <xdr:sp macro="" textlink="">
      <xdr:nvSpPr>
        <xdr:cNvPr id="544" name="消防費該当値テキスト"/>
        <xdr:cNvSpPr txBox="1"/>
      </xdr:nvSpPr>
      <xdr:spPr>
        <a:xfrm>
          <a:off x="16370300"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27,971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42475</xdr:rowOff>
    </xdr:from>
    <xdr:to>
      <xdr:col>22</xdr:col>
      <xdr:colOff>415925</xdr:colOff>
      <xdr:row>33</xdr:row>
      <xdr:rowOff>144075</xdr:rowOff>
    </xdr:to>
    <xdr:sp macro="" textlink="">
      <xdr:nvSpPr>
        <xdr:cNvPr id="545" name="円/楕円 544"/>
        <xdr:cNvSpPr/>
      </xdr:nvSpPr>
      <xdr:spPr>
        <a:xfrm>
          <a:off x="15430500" y="57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160602</xdr:rowOff>
    </xdr:from>
    <xdr:ext cx="534377" cy="259045"/>
    <xdr:sp macro="" textlink="">
      <xdr:nvSpPr>
        <xdr:cNvPr id="546" name="テキスト ボックス 545"/>
        <xdr:cNvSpPr txBox="1"/>
      </xdr:nvSpPr>
      <xdr:spPr>
        <a:xfrm>
          <a:off x="15214111" y="54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168853</xdr:rowOff>
    </xdr:from>
    <xdr:to>
      <xdr:col>21</xdr:col>
      <xdr:colOff>212725</xdr:colOff>
      <xdr:row>34</xdr:row>
      <xdr:rowOff>99003</xdr:rowOff>
    </xdr:to>
    <xdr:sp macro="" textlink="">
      <xdr:nvSpPr>
        <xdr:cNvPr id="547" name="円/楕円 546"/>
        <xdr:cNvSpPr/>
      </xdr:nvSpPr>
      <xdr:spPr>
        <a:xfrm>
          <a:off x="14541500" y="582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115530</xdr:rowOff>
    </xdr:from>
    <xdr:ext cx="534377" cy="259045"/>
    <xdr:sp macro="" textlink="">
      <xdr:nvSpPr>
        <xdr:cNvPr id="548" name="テキスト ボックス 547"/>
        <xdr:cNvSpPr txBox="1"/>
      </xdr:nvSpPr>
      <xdr:spPr>
        <a:xfrm>
          <a:off x="14325111" y="5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143954</xdr:rowOff>
    </xdr:from>
    <xdr:to>
      <xdr:col>20</xdr:col>
      <xdr:colOff>9525</xdr:colOff>
      <xdr:row>36</xdr:row>
      <xdr:rowOff>74104</xdr:rowOff>
    </xdr:to>
    <xdr:sp macro="" textlink="">
      <xdr:nvSpPr>
        <xdr:cNvPr id="549" name="円/楕円 548"/>
        <xdr:cNvSpPr/>
      </xdr:nvSpPr>
      <xdr:spPr>
        <a:xfrm>
          <a:off x="13652500" y="61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90631</xdr:rowOff>
    </xdr:from>
    <xdr:ext cx="534377" cy="259045"/>
    <xdr:sp macro="" textlink="">
      <xdr:nvSpPr>
        <xdr:cNvPr id="550" name="テキスト ボックス 549"/>
        <xdr:cNvSpPr txBox="1"/>
      </xdr:nvSpPr>
      <xdr:spPr>
        <a:xfrm>
          <a:off x="13436111" y="591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10681</xdr:rowOff>
    </xdr:from>
    <xdr:to>
      <xdr:col>18</xdr:col>
      <xdr:colOff>492125</xdr:colOff>
      <xdr:row>36</xdr:row>
      <xdr:rowOff>112281</xdr:rowOff>
    </xdr:to>
    <xdr:sp macro="" textlink="">
      <xdr:nvSpPr>
        <xdr:cNvPr id="551" name="円/楕円 550"/>
        <xdr:cNvSpPr/>
      </xdr:nvSpPr>
      <xdr:spPr>
        <a:xfrm>
          <a:off x="12763500" y="61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128808</xdr:rowOff>
    </xdr:from>
    <xdr:ext cx="534377" cy="259045"/>
    <xdr:sp macro="" textlink="">
      <xdr:nvSpPr>
        <xdr:cNvPr id="552" name="テキスト ボックス 551"/>
        <xdr:cNvSpPr txBox="1"/>
      </xdr:nvSpPr>
      <xdr:spPr>
        <a:xfrm>
          <a:off x="12547111" y="595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125070</xdr:rowOff>
    </xdr:from>
    <xdr:to>
      <xdr:col>23</xdr:col>
      <xdr:colOff>517525</xdr:colOff>
      <xdr:row>56</xdr:row>
      <xdr:rowOff>72116</xdr:rowOff>
    </xdr:to>
    <xdr:cxnSp macro="">
      <xdr:nvCxnSpPr>
        <xdr:cNvPr id="584" name="直線コネクタ 583"/>
        <xdr:cNvCxnSpPr/>
      </xdr:nvCxnSpPr>
      <xdr:spPr>
        <a:xfrm flipV="1">
          <a:off x="15481300" y="9383370"/>
          <a:ext cx="838200" cy="28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43508</xdr:rowOff>
    </xdr:from>
    <xdr:to>
      <xdr:col>22</xdr:col>
      <xdr:colOff>365125</xdr:colOff>
      <xdr:row>56</xdr:row>
      <xdr:rowOff>72116</xdr:rowOff>
    </xdr:to>
    <xdr:cxnSp macro="">
      <xdr:nvCxnSpPr>
        <xdr:cNvPr id="587" name="直線コネクタ 586"/>
        <xdr:cNvCxnSpPr/>
      </xdr:nvCxnSpPr>
      <xdr:spPr>
        <a:xfrm>
          <a:off x="14592300" y="9644708"/>
          <a:ext cx="8890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9" name="テキスト ボックス 588"/>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164895</xdr:rowOff>
    </xdr:from>
    <xdr:to>
      <xdr:col>21</xdr:col>
      <xdr:colOff>161925</xdr:colOff>
      <xdr:row>56</xdr:row>
      <xdr:rowOff>43508</xdr:rowOff>
    </xdr:to>
    <xdr:cxnSp macro="">
      <xdr:nvCxnSpPr>
        <xdr:cNvPr id="590" name="直線コネクタ 589"/>
        <xdr:cNvCxnSpPr/>
      </xdr:nvCxnSpPr>
      <xdr:spPr>
        <a:xfrm>
          <a:off x="13703300" y="9594645"/>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134948</xdr:rowOff>
    </xdr:from>
    <xdr:to>
      <xdr:col>19</xdr:col>
      <xdr:colOff>644525</xdr:colOff>
      <xdr:row>55</xdr:row>
      <xdr:rowOff>164895</xdr:rowOff>
    </xdr:to>
    <xdr:cxnSp macro="">
      <xdr:nvCxnSpPr>
        <xdr:cNvPr id="593" name="直線コネクタ 592"/>
        <xdr:cNvCxnSpPr/>
      </xdr:nvCxnSpPr>
      <xdr:spPr>
        <a:xfrm>
          <a:off x="12814300" y="9564698"/>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5" name="テキスト ボックス 594"/>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7" name="テキスト ボックス 596"/>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74270</xdr:rowOff>
    </xdr:from>
    <xdr:to>
      <xdr:col>23</xdr:col>
      <xdr:colOff>568325</xdr:colOff>
      <xdr:row>55</xdr:row>
      <xdr:rowOff>4420</xdr:rowOff>
    </xdr:to>
    <xdr:sp macro="" textlink="">
      <xdr:nvSpPr>
        <xdr:cNvPr id="603" name="円/楕円 602"/>
        <xdr:cNvSpPr/>
      </xdr:nvSpPr>
      <xdr:spPr>
        <a:xfrm>
          <a:off x="16268700" y="93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97147</xdr:rowOff>
    </xdr:from>
    <xdr:ext cx="534377" cy="259045"/>
    <xdr:sp macro="" textlink="">
      <xdr:nvSpPr>
        <xdr:cNvPr id="604" name="教育費該当値テキスト"/>
        <xdr:cNvSpPr txBox="1"/>
      </xdr:nvSpPr>
      <xdr:spPr>
        <a:xfrm>
          <a:off x="16370300" y="918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70,896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21316</xdr:rowOff>
    </xdr:from>
    <xdr:to>
      <xdr:col>22</xdr:col>
      <xdr:colOff>415925</xdr:colOff>
      <xdr:row>56</xdr:row>
      <xdr:rowOff>122916</xdr:rowOff>
    </xdr:to>
    <xdr:sp macro="" textlink="">
      <xdr:nvSpPr>
        <xdr:cNvPr id="605" name="円/楕円 604"/>
        <xdr:cNvSpPr/>
      </xdr:nvSpPr>
      <xdr:spPr>
        <a:xfrm>
          <a:off x="15430500" y="962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114043</xdr:rowOff>
    </xdr:from>
    <xdr:ext cx="534377" cy="259045"/>
    <xdr:sp macro="" textlink="">
      <xdr:nvSpPr>
        <xdr:cNvPr id="606" name="テキスト ボックス 605"/>
        <xdr:cNvSpPr txBox="1"/>
      </xdr:nvSpPr>
      <xdr:spPr>
        <a:xfrm>
          <a:off x="15214111" y="971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164158</xdr:rowOff>
    </xdr:from>
    <xdr:to>
      <xdr:col>21</xdr:col>
      <xdr:colOff>212725</xdr:colOff>
      <xdr:row>56</xdr:row>
      <xdr:rowOff>94308</xdr:rowOff>
    </xdr:to>
    <xdr:sp macro="" textlink="">
      <xdr:nvSpPr>
        <xdr:cNvPr id="607" name="円/楕円 606"/>
        <xdr:cNvSpPr/>
      </xdr:nvSpPr>
      <xdr:spPr>
        <a:xfrm>
          <a:off x="14541500" y="95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85435</xdr:rowOff>
    </xdr:from>
    <xdr:ext cx="534377" cy="259045"/>
    <xdr:sp macro="" textlink="">
      <xdr:nvSpPr>
        <xdr:cNvPr id="608" name="テキスト ボックス 607"/>
        <xdr:cNvSpPr txBox="1"/>
      </xdr:nvSpPr>
      <xdr:spPr>
        <a:xfrm>
          <a:off x="14325111" y="968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114095</xdr:rowOff>
    </xdr:from>
    <xdr:to>
      <xdr:col>20</xdr:col>
      <xdr:colOff>9525</xdr:colOff>
      <xdr:row>56</xdr:row>
      <xdr:rowOff>44245</xdr:rowOff>
    </xdr:to>
    <xdr:sp macro="" textlink="">
      <xdr:nvSpPr>
        <xdr:cNvPr id="609" name="円/楕円 608"/>
        <xdr:cNvSpPr/>
      </xdr:nvSpPr>
      <xdr:spPr>
        <a:xfrm>
          <a:off x="13652500" y="95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60772</xdr:rowOff>
    </xdr:from>
    <xdr:ext cx="534377" cy="259045"/>
    <xdr:sp macro="" textlink="">
      <xdr:nvSpPr>
        <xdr:cNvPr id="610" name="テキスト ボックス 609"/>
        <xdr:cNvSpPr txBox="1"/>
      </xdr:nvSpPr>
      <xdr:spPr>
        <a:xfrm>
          <a:off x="13436111" y="93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84148</xdr:rowOff>
    </xdr:from>
    <xdr:to>
      <xdr:col>18</xdr:col>
      <xdr:colOff>492125</xdr:colOff>
      <xdr:row>56</xdr:row>
      <xdr:rowOff>14298</xdr:rowOff>
    </xdr:to>
    <xdr:sp macro="" textlink="">
      <xdr:nvSpPr>
        <xdr:cNvPr id="611" name="円/楕円 610"/>
        <xdr:cNvSpPr/>
      </xdr:nvSpPr>
      <xdr:spPr>
        <a:xfrm>
          <a:off x="12763500" y="95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30825</xdr:rowOff>
    </xdr:from>
    <xdr:ext cx="534377" cy="259045"/>
    <xdr:sp macro="" textlink="">
      <xdr:nvSpPr>
        <xdr:cNvPr id="612" name="テキスト ボックス 611"/>
        <xdr:cNvSpPr txBox="1"/>
      </xdr:nvSpPr>
      <xdr:spPr>
        <a:xfrm>
          <a:off x="12547111" y="92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2" name="テキスト ボックス 63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166567</xdr:rowOff>
    </xdr:from>
    <xdr:to>
      <xdr:col>23</xdr:col>
      <xdr:colOff>516889</xdr:colOff>
      <xdr:row>79</xdr:row>
      <xdr:rowOff>98879</xdr:rowOff>
    </xdr:to>
    <xdr:cxnSp macro="">
      <xdr:nvCxnSpPr>
        <xdr:cNvPr id="638" name="直線コネクタ 637"/>
        <xdr:cNvCxnSpPr/>
      </xdr:nvCxnSpPr>
      <xdr:spPr>
        <a:xfrm flipV="1">
          <a:off x="16317595" y="13368217"/>
          <a:ext cx="1269" cy="27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126575</xdr:rowOff>
    </xdr:from>
    <xdr:ext cx="249299" cy="259045"/>
    <xdr:sp macro="" textlink="">
      <xdr:nvSpPr>
        <xdr:cNvPr id="639" name="災害復旧費最小値テキスト"/>
        <xdr:cNvSpPr txBox="1"/>
      </xdr:nvSpPr>
      <xdr:spPr>
        <a:xfrm>
          <a:off x="16370300" y="136711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113244</xdr:rowOff>
    </xdr:from>
    <xdr:ext cx="534377" cy="259045"/>
    <xdr:sp macro="" textlink="">
      <xdr:nvSpPr>
        <xdr:cNvPr id="641" name="災害復旧費最大値テキスト"/>
        <xdr:cNvSpPr txBox="1"/>
      </xdr:nvSpPr>
      <xdr:spPr>
        <a:xfrm>
          <a:off x="16370300" y="131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77</xdr:row>
      <xdr:rowOff>166567</xdr:rowOff>
    </xdr:from>
    <xdr:to>
      <xdr:col>23</xdr:col>
      <xdr:colOff>606425</xdr:colOff>
      <xdr:row>77</xdr:row>
      <xdr:rowOff>166567</xdr:rowOff>
    </xdr:to>
    <xdr:cxnSp macro="">
      <xdr:nvCxnSpPr>
        <xdr:cNvPr id="642" name="直線コネクタ 641"/>
        <xdr:cNvCxnSpPr/>
      </xdr:nvCxnSpPr>
      <xdr:spPr>
        <a:xfrm>
          <a:off x="16230600" y="1336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26293</xdr:rowOff>
    </xdr:from>
    <xdr:to>
      <xdr:col>23</xdr:col>
      <xdr:colOff>517525</xdr:colOff>
      <xdr:row>78</xdr:row>
      <xdr:rowOff>159969</xdr:rowOff>
    </xdr:to>
    <xdr:cxnSp macro="">
      <xdr:nvCxnSpPr>
        <xdr:cNvPr id="643" name="直線コネクタ 642"/>
        <xdr:cNvCxnSpPr/>
      </xdr:nvCxnSpPr>
      <xdr:spPr>
        <a:xfrm>
          <a:off x="15481300" y="12713593"/>
          <a:ext cx="838200" cy="8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171025</xdr:rowOff>
    </xdr:from>
    <xdr:ext cx="469744" cy="259045"/>
    <xdr:sp macro="" textlink="">
      <xdr:nvSpPr>
        <xdr:cNvPr id="644" name="災害復旧費平均値テキスト"/>
        <xdr:cNvSpPr txBox="1"/>
      </xdr:nvSpPr>
      <xdr:spPr>
        <a:xfrm>
          <a:off x="16370300" y="1354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21148</xdr:rowOff>
    </xdr:from>
    <xdr:to>
      <xdr:col>23</xdr:col>
      <xdr:colOff>568325</xdr:colOff>
      <xdr:row>79</xdr:row>
      <xdr:rowOff>122748</xdr:rowOff>
    </xdr:to>
    <xdr:sp macro="" textlink="">
      <xdr:nvSpPr>
        <xdr:cNvPr id="645" name="フローチャート : 判断 644"/>
        <xdr:cNvSpPr/>
      </xdr:nvSpPr>
      <xdr:spPr>
        <a:xfrm>
          <a:off x="16268700" y="1356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88363</xdr:rowOff>
    </xdr:from>
    <xdr:to>
      <xdr:col>22</xdr:col>
      <xdr:colOff>365125</xdr:colOff>
      <xdr:row>74</xdr:row>
      <xdr:rowOff>26293</xdr:rowOff>
    </xdr:to>
    <xdr:cxnSp macro="">
      <xdr:nvCxnSpPr>
        <xdr:cNvPr id="646" name="直線コネクタ 645"/>
        <xdr:cNvCxnSpPr/>
      </xdr:nvCxnSpPr>
      <xdr:spPr>
        <a:xfrm>
          <a:off x="14592300" y="12089863"/>
          <a:ext cx="889000" cy="6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170946</xdr:rowOff>
    </xdr:from>
    <xdr:to>
      <xdr:col>22</xdr:col>
      <xdr:colOff>415925</xdr:colOff>
      <xdr:row>79</xdr:row>
      <xdr:rowOff>101096</xdr:rowOff>
    </xdr:to>
    <xdr:sp macro="" textlink="">
      <xdr:nvSpPr>
        <xdr:cNvPr id="647" name="フローチャート : 判断 646"/>
        <xdr:cNvSpPr/>
      </xdr:nvSpPr>
      <xdr:spPr>
        <a:xfrm>
          <a:off x="15430500" y="1354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92223</xdr:rowOff>
    </xdr:from>
    <xdr:ext cx="469744" cy="259045"/>
    <xdr:sp macro="" textlink="">
      <xdr:nvSpPr>
        <xdr:cNvPr id="648" name="テキスト ボックス 647"/>
        <xdr:cNvSpPr txBox="1"/>
      </xdr:nvSpPr>
      <xdr:spPr>
        <a:xfrm>
          <a:off x="15246427" y="136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88363</xdr:rowOff>
    </xdr:from>
    <xdr:to>
      <xdr:col>21</xdr:col>
      <xdr:colOff>161925</xdr:colOff>
      <xdr:row>75</xdr:row>
      <xdr:rowOff>60420</xdr:rowOff>
    </xdr:to>
    <xdr:cxnSp macro="">
      <xdr:nvCxnSpPr>
        <xdr:cNvPr id="649" name="直線コネクタ 648"/>
        <xdr:cNvCxnSpPr/>
      </xdr:nvCxnSpPr>
      <xdr:spPr>
        <a:xfrm flipV="1">
          <a:off x="13703300" y="12089863"/>
          <a:ext cx="889000" cy="8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143819</xdr:rowOff>
    </xdr:from>
    <xdr:to>
      <xdr:col>21</xdr:col>
      <xdr:colOff>212725</xdr:colOff>
      <xdr:row>79</xdr:row>
      <xdr:rowOff>73969</xdr:rowOff>
    </xdr:to>
    <xdr:sp macro="" textlink="">
      <xdr:nvSpPr>
        <xdr:cNvPr id="650" name="フローチャート : 判断 649"/>
        <xdr:cNvSpPr/>
      </xdr:nvSpPr>
      <xdr:spPr>
        <a:xfrm>
          <a:off x="14541500" y="13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65096</xdr:rowOff>
    </xdr:from>
    <xdr:ext cx="469744" cy="259045"/>
    <xdr:sp macro="" textlink="">
      <xdr:nvSpPr>
        <xdr:cNvPr id="651" name="テキスト ボックス 650"/>
        <xdr:cNvSpPr txBox="1"/>
      </xdr:nvSpPr>
      <xdr:spPr>
        <a:xfrm>
          <a:off x="14357427" y="1360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60420</xdr:rowOff>
    </xdr:from>
    <xdr:to>
      <xdr:col>19</xdr:col>
      <xdr:colOff>644525</xdr:colOff>
      <xdr:row>79</xdr:row>
      <xdr:rowOff>16866</xdr:rowOff>
    </xdr:to>
    <xdr:cxnSp macro="">
      <xdr:nvCxnSpPr>
        <xdr:cNvPr id="652" name="直線コネクタ 651"/>
        <xdr:cNvCxnSpPr/>
      </xdr:nvCxnSpPr>
      <xdr:spPr>
        <a:xfrm flipV="1">
          <a:off x="12814300" y="12919170"/>
          <a:ext cx="889000" cy="64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131201</xdr:rowOff>
    </xdr:from>
    <xdr:to>
      <xdr:col>20</xdr:col>
      <xdr:colOff>9525</xdr:colOff>
      <xdr:row>79</xdr:row>
      <xdr:rowOff>61351</xdr:rowOff>
    </xdr:to>
    <xdr:sp macro="" textlink="">
      <xdr:nvSpPr>
        <xdr:cNvPr id="653" name="フローチャート : 判断 652"/>
        <xdr:cNvSpPr/>
      </xdr:nvSpPr>
      <xdr:spPr>
        <a:xfrm>
          <a:off x="13652500" y="135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52478</xdr:rowOff>
    </xdr:from>
    <xdr:ext cx="469744" cy="259045"/>
    <xdr:sp macro="" textlink="">
      <xdr:nvSpPr>
        <xdr:cNvPr id="654" name="テキスト ボックス 653"/>
        <xdr:cNvSpPr txBox="1"/>
      </xdr:nvSpPr>
      <xdr:spPr>
        <a:xfrm>
          <a:off x="13468427" y="1359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140509</xdr:rowOff>
    </xdr:from>
    <xdr:to>
      <xdr:col>18</xdr:col>
      <xdr:colOff>492125</xdr:colOff>
      <xdr:row>79</xdr:row>
      <xdr:rowOff>70659</xdr:rowOff>
    </xdr:to>
    <xdr:sp macro="" textlink="">
      <xdr:nvSpPr>
        <xdr:cNvPr id="655" name="フローチャート : 判断 654"/>
        <xdr:cNvSpPr/>
      </xdr:nvSpPr>
      <xdr:spPr>
        <a:xfrm>
          <a:off x="12763500" y="135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61786</xdr:rowOff>
    </xdr:from>
    <xdr:ext cx="469744" cy="259045"/>
    <xdr:sp macro="" textlink="">
      <xdr:nvSpPr>
        <xdr:cNvPr id="656" name="テキスト ボックス 655"/>
        <xdr:cNvSpPr txBox="1"/>
      </xdr:nvSpPr>
      <xdr:spPr>
        <a:xfrm>
          <a:off x="12579427" y="1360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109169</xdr:rowOff>
    </xdr:from>
    <xdr:to>
      <xdr:col>23</xdr:col>
      <xdr:colOff>568325</xdr:colOff>
      <xdr:row>79</xdr:row>
      <xdr:rowOff>39319</xdr:rowOff>
    </xdr:to>
    <xdr:sp macro="" textlink="">
      <xdr:nvSpPr>
        <xdr:cNvPr id="662" name="円/楕円 661"/>
        <xdr:cNvSpPr/>
      </xdr:nvSpPr>
      <xdr:spPr>
        <a:xfrm>
          <a:off x="16268700" y="134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68793</xdr:rowOff>
    </xdr:from>
    <xdr:ext cx="534377" cy="259045"/>
    <xdr:sp macro="" textlink="">
      <xdr:nvSpPr>
        <xdr:cNvPr id="663" name="災害復旧費該当値テキスト"/>
        <xdr:cNvSpPr txBox="1"/>
      </xdr:nvSpPr>
      <xdr:spPr>
        <a:xfrm>
          <a:off x="16370300" y="1327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146943</xdr:rowOff>
    </xdr:from>
    <xdr:to>
      <xdr:col>22</xdr:col>
      <xdr:colOff>415925</xdr:colOff>
      <xdr:row>74</xdr:row>
      <xdr:rowOff>77093</xdr:rowOff>
    </xdr:to>
    <xdr:sp macro="" textlink="">
      <xdr:nvSpPr>
        <xdr:cNvPr id="664" name="円/楕円 663"/>
        <xdr:cNvSpPr/>
      </xdr:nvSpPr>
      <xdr:spPr>
        <a:xfrm>
          <a:off x="15430500" y="1266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93620</xdr:rowOff>
    </xdr:from>
    <xdr:ext cx="534377" cy="259045"/>
    <xdr:sp macro="" textlink="">
      <xdr:nvSpPr>
        <xdr:cNvPr id="665" name="テキスト ボックス 664"/>
        <xdr:cNvSpPr txBox="1"/>
      </xdr:nvSpPr>
      <xdr:spPr>
        <a:xfrm>
          <a:off x="15214111" y="1243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85,418</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37563</xdr:rowOff>
    </xdr:from>
    <xdr:to>
      <xdr:col>21</xdr:col>
      <xdr:colOff>212725</xdr:colOff>
      <xdr:row>70</xdr:row>
      <xdr:rowOff>139163</xdr:rowOff>
    </xdr:to>
    <xdr:sp macro="" textlink="">
      <xdr:nvSpPr>
        <xdr:cNvPr id="666" name="円/楕円 665"/>
        <xdr:cNvSpPr/>
      </xdr:nvSpPr>
      <xdr:spPr>
        <a:xfrm>
          <a:off x="14541500" y="1203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68</xdr:row>
      <xdr:rowOff>155690</xdr:rowOff>
    </xdr:from>
    <xdr:ext cx="599010" cy="259045"/>
    <xdr:sp macro="" textlink="">
      <xdr:nvSpPr>
        <xdr:cNvPr id="667" name="テキスト ボックス 666"/>
        <xdr:cNvSpPr txBox="1"/>
      </xdr:nvSpPr>
      <xdr:spPr>
        <a:xfrm>
          <a:off x="14292794" y="1181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142,716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9620</xdr:rowOff>
    </xdr:from>
    <xdr:to>
      <xdr:col>20</xdr:col>
      <xdr:colOff>9525</xdr:colOff>
      <xdr:row>75</xdr:row>
      <xdr:rowOff>111220</xdr:rowOff>
    </xdr:to>
    <xdr:sp macro="" textlink="">
      <xdr:nvSpPr>
        <xdr:cNvPr id="668" name="円/楕円 667"/>
        <xdr:cNvSpPr/>
      </xdr:nvSpPr>
      <xdr:spPr>
        <a:xfrm>
          <a:off x="13652500" y="128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127747</xdr:rowOff>
    </xdr:from>
    <xdr:ext cx="534377" cy="259045"/>
    <xdr:sp macro="" textlink="">
      <xdr:nvSpPr>
        <xdr:cNvPr id="669" name="テキスト ボックス 668"/>
        <xdr:cNvSpPr txBox="1"/>
      </xdr:nvSpPr>
      <xdr:spPr>
        <a:xfrm>
          <a:off x="13436111" y="1264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137516</xdr:rowOff>
    </xdr:from>
    <xdr:to>
      <xdr:col>18</xdr:col>
      <xdr:colOff>492125</xdr:colOff>
      <xdr:row>79</xdr:row>
      <xdr:rowOff>67666</xdr:rowOff>
    </xdr:to>
    <xdr:sp macro="" textlink="">
      <xdr:nvSpPr>
        <xdr:cNvPr id="670" name="円/楕円 669"/>
        <xdr:cNvSpPr/>
      </xdr:nvSpPr>
      <xdr:spPr>
        <a:xfrm>
          <a:off x="12763500" y="135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84193</xdr:rowOff>
    </xdr:from>
    <xdr:ext cx="469744" cy="259045"/>
    <xdr:sp macro="" textlink="">
      <xdr:nvSpPr>
        <xdr:cNvPr id="671" name="テキスト ボックス 670"/>
        <xdr:cNvSpPr txBox="1"/>
      </xdr:nvSpPr>
      <xdr:spPr>
        <a:xfrm>
          <a:off x="12579427" y="1328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7" name="直線コネクタ 696"/>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8"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9" name="直線コネクタ 698"/>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700"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701" name="直線コネクタ 700"/>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110004</xdr:rowOff>
    </xdr:from>
    <xdr:to>
      <xdr:col>23</xdr:col>
      <xdr:colOff>517525</xdr:colOff>
      <xdr:row>93</xdr:row>
      <xdr:rowOff>145349</xdr:rowOff>
    </xdr:to>
    <xdr:cxnSp macro="">
      <xdr:nvCxnSpPr>
        <xdr:cNvPr id="702" name="直線コネクタ 701"/>
        <xdr:cNvCxnSpPr/>
      </xdr:nvCxnSpPr>
      <xdr:spPr>
        <a:xfrm>
          <a:off x="15481300" y="16054854"/>
          <a:ext cx="838200" cy="3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703"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4" name="フローチャート : 判断 703"/>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17050</xdr:rowOff>
    </xdr:from>
    <xdr:to>
      <xdr:col>22</xdr:col>
      <xdr:colOff>365125</xdr:colOff>
      <xdr:row>93</xdr:row>
      <xdr:rowOff>110004</xdr:rowOff>
    </xdr:to>
    <xdr:cxnSp macro="">
      <xdr:nvCxnSpPr>
        <xdr:cNvPr id="705" name="直線コネクタ 704"/>
        <xdr:cNvCxnSpPr/>
      </xdr:nvCxnSpPr>
      <xdr:spPr>
        <a:xfrm>
          <a:off x="14592300" y="15961900"/>
          <a:ext cx="889000" cy="9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6" name="フローチャート : 判断 705"/>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7" name="テキスト ボックス 706"/>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75104</xdr:rowOff>
    </xdr:from>
    <xdr:to>
      <xdr:col>21</xdr:col>
      <xdr:colOff>161925</xdr:colOff>
      <xdr:row>93</xdr:row>
      <xdr:rowOff>17050</xdr:rowOff>
    </xdr:to>
    <xdr:cxnSp macro="">
      <xdr:nvCxnSpPr>
        <xdr:cNvPr id="708" name="直線コネクタ 707"/>
        <xdr:cNvCxnSpPr/>
      </xdr:nvCxnSpPr>
      <xdr:spPr>
        <a:xfrm>
          <a:off x="13703300" y="15848504"/>
          <a:ext cx="889000" cy="1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9" name="フローチャート : 判断 708"/>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10" name="テキスト ボックス 709"/>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75104</xdr:rowOff>
    </xdr:from>
    <xdr:to>
      <xdr:col>19</xdr:col>
      <xdr:colOff>644525</xdr:colOff>
      <xdr:row>92</xdr:row>
      <xdr:rowOff>102274</xdr:rowOff>
    </xdr:to>
    <xdr:cxnSp macro="">
      <xdr:nvCxnSpPr>
        <xdr:cNvPr id="711" name="直線コネクタ 710"/>
        <xdr:cNvCxnSpPr/>
      </xdr:nvCxnSpPr>
      <xdr:spPr>
        <a:xfrm flipV="1">
          <a:off x="12814300" y="15848504"/>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12" name="フローチャート : 判断 711"/>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125261</xdr:rowOff>
    </xdr:from>
    <xdr:ext cx="534377" cy="259045"/>
    <xdr:sp macro="" textlink="">
      <xdr:nvSpPr>
        <xdr:cNvPr id="713" name="テキスト ボックス 712"/>
        <xdr:cNvSpPr txBox="1"/>
      </xdr:nvSpPr>
      <xdr:spPr>
        <a:xfrm>
          <a:off x="13436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4" name="フローチャート : 判断 713"/>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99516</xdr:rowOff>
    </xdr:from>
    <xdr:ext cx="534377" cy="259045"/>
    <xdr:sp macro="" textlink="">
      <xdr:nvSpPr>
        <xdr:cNvPr id="715" name="テキスト ボックス 714"/>
        <xdr:cNvSpPr txBox="1"/>
      </xdr:nvSpPr>
      <xdr:spPr>
        <a:xfrm>
          <a:off x="12547111" y="163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94549</xdr:rowOff>
    </xdr:from>
    <xdr:to>
      <xdr:col>23</xdr:col>
      <xdr:colOff>568325</xdr:colOff>
      <xdr:row>94</xdr:row>
      <xdr:rowOff>24699</xdr:rowOff>
    </xdr:to>
    <xdr:sp macro="" textlink="">
      <xdr:nvSpPr>
        <xdr:cNvPr id="721" name="円/楕円 720"/>
        <xdr:cNvSpPr/>
      </xdr:nvSpPr>
      <xdr:spPr>
        <a:xfrm>
          <a:off x="16268700" y="1603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117426</xdr:rowOff>
    </xdr:from>
    <xdr:ext cx="534377" cy="259045"/>
    <xdr:sp macro="" textlink="">
      <xdr:nvSpPr>
        <xdr:cNvPr id="722" name="公債費該当値テキスト"/>
        <xdr:cNvSpPr txBox="1"/>
      </xdr:nvSpPr>
      <xdr:spPr>
        <a:xfrm>
          <a:off x="16370300" y="1589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90,231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59204</xdr:rowOff>
    </xdr:from>
    <xdr:to>
      <xdr:col>22</xdr:col>
      <xdr:colOff>415925</xdr:colOff>
      <xdr:row>93</xdr:row>
      <xdr:rowOff>160804</xdr:rowOff>
    </xdr:to>
    <xdr:sp macro="" textlink="">
      <xdr:nvSpPr>
        <xdr:cNvPr id="723" name="円/楕円 722"/>
        <xdr:cNvSpPr/>
      </xdr:nvSpPr>
      <xdr:spPr>
        <a:xfrm>
          <a:off x="15430500" y="1600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5881</xdr:rowOff>
    </xdr:from>
    <xdr:ext cx="534377" cy="259045"/>
    <xdr:sp macro="" textlink="">
      <xdr:nvSpPr>
        <xdr:cNvPr id="724" name="テキスト ボックス 723"/>
        <xdr:cNvSpPr txBox="1"/>
      </xdr:nvSpPr>
      <xdr:spPr>
        <a:xfrm>
          <a:off x="15214111" y="1577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93,478</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137700</xdr:rowOff>
    </xdr:from>
    <xdr:to>
      <xdr:col>21</xdr:col>
      <xdr:colOff>212725</xdr:colOff>
      <xdr:row>93</xdr:row>
      <xdr:rowOff>67850</xdr:rowOff>
    </xdr:to>
    <xdr:sp macro="" textlink="">
      <xdr:nvSpPr>
        <xdr:cNvPr id="725" name="円/楕円 724"/>
        <xdr:cNvSpPr/>
      </xdr:nvSpPr>
      <xdr:spPr>
        <a:xfrm>
          <a:off x="14541500" y="159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84377</xdr:rowOff>
    </xdr:from>
    <xdr:ext cx="599010" cy="259045"/>
    <xdr:sp macro="" textlink="">
      <xdr:nvSpPr>
        <xdr:cNvPr id="726" name="テキスト ボックス 725"/>
        <xdr:cNvSpPr txBox="1"/>
      </xdr:nvSpPr>
      <xdr:spPr>
        <a:xfrm>
          <a:off x="14292794" y="1568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102,017</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24304</xdr:rowOff>
    </xdr:from>
    <xdr:to>
      <xdr:col>20</xdr:col>
      <xdr:colOff>9525</xdr:colOff>
      <xdr:row>92</xdr:row>
      <xdr:rowOff>125904</xdr:rowOff>
    </xdr:to>
    <xdr:sp macro="" textlink="">
      <xdr:nvSpPr>
        <xdr:cNvPr id="727" name="円/楕円 726"/>
        <xdr:cNvSpPr/>
      </xdr:nvSpPr>
      <xdr:spPr>
        <a:xfrm>
          <a:off x="13652500" y="157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142431</xdr:rowOff>
    </xdr:from>
    <xdr:ext cx="599010" cy="259045"/>
    <xdr:sp macro="" textlink="">
      <xdr:nvSpPr>
        <xdr:cNvPr id="728" name="テキスト ボックス 727"/>
        <xdr:cNvSpPr txBox="1"/>
      </xdr:nvSpPr>
      <xdr:spPr>
        <a:xfrm>
          <a:off x="13403794" y="1557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112,434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51474</xdr:rowOff>
    </xdr:from>
    <xdr:to>
      <xdr:col>18</xdr:col>
      <xdr:colOff>492125</xdr:colOff>
      <xdr:row>92</xdr:row>
      <xdr:rowOff>153074</xdr:rowOff>
    </xdr:to>
    <xdr:sp macro="" textlink="">
      <xdr:nvSpPr>
        <xdr:cNvPr id="729" name="円/楕円 728"/>
        <xdr:cNvSpPr/>
      </xdr:nvSpPr>
      <xdr:spPr>
        <a:xfrm>
          <a:off x="12763500" y="1582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169601</xdr:rowOff>
    </xdr:from>
    <xdr:ext cx="599010" cy="259045"/>
    <xdr:sp macro="" textlink="">
      <xdr:nvSpPr>
        <xdr:cNvPr id="730" name="テキスト ボックス 729"/>
        <xdr:cNvSpPr txBox="1"/>
      </xdr:nvSpPr>
      <xdr:spPr>
        <a:xfrm>
          <a:off x="12514794" y="156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4" name="テキスト ボックス 74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6" name="テキスト ボックス 74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8" name="テキスト ボックス 74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50" name="テキスト ボックス 74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4" name="直線コネクタ 753"/>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5"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7"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8" name="直線コネクタ 757"/>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60"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61" name="フローチャート : 判断 760"/>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63" name="フローチャート : 判断 762"/>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4" name="テキスト ボックス 763"/>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6" name="フローチャート : 判断 765"/>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7" name="テキスト ボックス 766"/>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9" name="フローチャート : 判断 768"/>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70" name="テキスト ボックス 769"/>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71" name="フローチャート : 判断 770"/>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72" name="テキスト ボックス 771"/>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9"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フローチャート :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2" name="フローチャート :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3" name="テキスト ボックス 81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5" name="フローチャート :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6" name="テキスト ボックス 81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8" name="フローチャート :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9" name="テキスト ボックス 81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フローチャート :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1" name="テキスト ボックス 82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7" name="円/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9" name="円/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30" name="テキスト ボックス 82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1" name="円/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2" name="テキスト ボックス 83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3" name="円/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4" name="テキスト ボックス 83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5" name="円/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6" name="テキスト ボックス 83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歳出決算総額のおよそ３割を占める民生費は、住民一人当たり</a:t>
          </a:r>
          <a:r>
            <a:rPr kumimoji="1" lang="en-US" altLang="ja-JP" sz="1300">
              <a:latin typeface="ＭＳ Ｐゴシック"/>
            </a:rPr>
            <a:t>216,793</a:t>
          </a:r>
          <a:r>
            <a:rPr kumimoji="1" lang="ja-JP" altLang="en-US" sz="1300">
              <a:latin typeface="ＭＳ Ｐゴシック"/>
            </a:rPr>
            <a:t>円となっており、類似団体の中でも一人当たりのコストが高い状況となっている。これは生活保護費等が増加傾向にあることや平成２７年度は民営化した養護老人ホームへの建設補助金や認定こども園整備補助金が増加したためである。</a:t>
          </a:r>
        </a:p>
        <a:p>
          <a:r>
            <a:rPr kumimoji="1" lang="ja-JP" altLang="en-US" sz="1300">
              <a:latin typeface="ＭＳ Ｐゴシック"/>
            </a:rPr>
            <a:t>　 また、商工費は地方創生関連事業やまちづくりたけた株式会社への出資・補助等により増加した一方、災害復旧費は平成２４年度発災の九州北部豪雨の災害復旧事業が終息したことに伴い大幅に減少した。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財政調整基金については、中期的な見通しのもとに、決算剰余金による積立てを行うとともに、最低水準の取崩しに努め、順調に残高を増やしている。</a:t>
          </a:r>
        </a:p>
        <a:p>
          <a:r>
            <a:rPr kumimoji="1" lang="ja-JP" altLang="en-US" sz="1400">
              <a:latin typeface="ＭＳ ゴシック" pitchFamily="49" charset="-128"/>
              <a:ea typeface="ＭＳ ゴシック" pitchFamily="49" charset="-128"/>
            </a:rPr>
            <a:t>　実質収支比率については、これまで実質赤字額がないため該当比率は良好な状態にあると思われる。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連結実質収支比率については、赤字の会計がないため当該比率は良好な状態にあると思われる。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19343610</v>
      </c>
      <c r="BO4" s="379"/>
      <c r="BP4" s="379"/>
      <c r="BQ4" s="379"/>
      <c r="BR4" s="379"/>
      <c r="BS4" s="379"/>
      <c r="BT4" s="379"/>
      <c r="BU4" s="380"/>
      <c r="BV4" s="378">
        <v>21292434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7.8</v>
      </c>
      <c r="CU4" s="385"/>
      <c r="CV4" s="385"/>
      <c r="CW4" s="385"/>
      <c r="CX4" s="385"/>
      <c r="CY4" s="385"/>
      <c r="CZ4" s="385"/>
      <c r="DA4" s="386"/>
      <c r="DB4" s="384">
        <v>8.1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18133320</v>
      </c>
      <c r="BO5" s="416"/>
      <c r="BP5" s="416"/>
      <c r="BQ5" s="416"/>
      <c r="BR5" s="416"/>
      <c r="BS5" s="416"/>
      <c r="BT5" s="416"/>
      <c r="BU5" s="417"/>
      <c r="BV5" s="415">
        <v>20201218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88.8</v>
      </c>
      <c r="CU5" s="413"/>
      <c r="CV5" s="413"/>
      <c r="CW5" s="413"/>
      <c r="CX5" s="413"/>
      <c r="CY5" s="413"/>
      <c r="CZ5" s="413"/>
      <c r="DA5" s="414"/>
      <c r="DB5" s="412">
        <v>87.3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1210290</v>
      </c>
      <c r="BO6" s="416"/>
      <c r="BP6" s="416"/>
      <c r="BQ6" s="416"/>
      <c r="BR6" s="416"/>
      <c r="BS6" s="416"/>
      <c r="BT6" s="416"/>
      <c r="BU6" s="417"/>
      <c r="BV6" s="415">
        <v>1091216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93.5</v>
      </c>
      <c r="CU6" s="453"/>
      <c r="CV6" s="453"/>
      <c r="CW6" s="453"/>
      <c r="CX6" s="453"/>
      <c r="CY6" s="453"/>
      <c r="CZ6" s="453"/>
      <c r="DA6" s="454"/>
      <c r="DB6" s="452">
        <v>92.3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352235</v>
      </c>
      <c r="BO7" s="416"/>
      <c r="BP7" s="416"/>
      <c r="BQ7" s="416"/>
      <c r="BR7" s="416"/>
      <c r="BS7" s="416"/>
      <c r="BT7" s="416"/>
      <c r="BU7" s="417"/>
      <c r="BV7" s="415">
        <v>204330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11036879</v>
      </c>
      <c r="CU7" s="416"/>
      <c r="CV7" s="416"/>
      <c r="CW7" s="416"/>
      <c r="CX7" s="416"/>
      <c r="CY7" s="416"/>
      <c r="CZ7" s="416"/>
      <c r="DA7" s="417"/>
      <c r="DB7" s="415">
        <v>11013541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858055</v>
      </c>
      <c r="BO8" s="416"/>
      <c r="BP8" s="416"/>
      <c r="BQ8" s="416"/>
      <c r="BR8" s="416"/>
      <c r="BS8" s="416"/>
      <c r="BT8" s="416"/>
      <c r="BU8" s="417"/>
      <c r="BV8" s="415">
        <v>886886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0.23</v>
      </c>
      <c r="CU8" s="456"/>
      <c r="CV8" s="456"/>
      <c r="CW8" s="456"/>
      <c r="CX8" s="456"/>
      <c r="CY8" s="456"/>
      <c r="CZ8" s="456"/>
      <c r="DA8" s="457"/>
      <c r="DB8" s="455">
        <v>0.23</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22332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-28831</v>
      </c>
      <c r="BO9" s="416"/>
      <c r="BP9" s="416"/>
      <c r="BQ9" s="416"/>
      <c r="BR9" s="416"/>
      <c r="BS9" s="416"/>
      <c r="BT9" s="416"/>
      <c r="BU9" s="417"/>
      <c r="BV9" s="415">
        <v>-440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14.7</v>
      </c>
      <c r="CU9" s="413"/>
      <c r="CV9" s="413"/>
      <c r="CW9" s="413"/>
      <c r="CX9" s="413"/>
      <c r="CY9" s="413"/>
      <c r="CZ9" s="413"/>
      <c r="DA9" s="414"/>
      <c r="DB9" s="412">
        <v>15.7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24423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257921</v>
      </c>
      <c r="BO10" s="416"/>
      <c r="BP10" s="416"/>
      <c r="BQ10" s="416"/>
      <c r="BR10" s="416"/>
      <c r="BS10" s="416"/>
      <c r="BT10" s="416"/>
      <c r="BU10" s="417"/>
      <c r="BV10" s="415">
        <v>255608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45000</v>
      </c>
      <c r="BO11" s="416"/>
      <c r="BP11" s="416"/>
      <c r="BQ11" s="416"/>
      <c r="BR11" s="416"/>
      <c r="BS11" s="416"/>
      <c r="BT11" s="416"/>
      <c r="BU11" s="417"/>
      <c r="BV11" s="415">
        <v>69781</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23278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175000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23094</v>
      </c>
      <c r="S13" s="497"/>
      <c r="T13" s="497"/>
      <c r="U13" s="497"/>
      <c r="V13" s="498"/>
      <c r="W13" s="431" t="s">
        <v>120</v>
      </c>
      <c r="X13" s="432"/>
      <c r="Y13" s="432"/>
      <c r="Z13" s="432"/>
      <c r="AA13" s="432"/>
      <c r="AB13" s="422"/>
      <c r="AC13" s="466">
        <v>4179</v>
      </c>
      <c r="AD13" s="467"/>
      <c r="AE13" s="467"/>
      <c r="AF13" s="467"/>
      <c r="AG13" s="506"/>
      <c r="AH13" s="466">
        <v>4661</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274090</v>
      </c>
      <c r="BO13" s="416"/>
      <c r="BP13" s="416"/>
      <c r="BQ13" s="416"/>
      <c r="BR13" s="416"/>
      <c r="BS13" s="416"/>
      <c r="BT13" s="416"/>
      <c r="BU13" s="417"/>
      <c r="BV13" s="415">
        <v>149949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4.5</v>
      </c>
      <c r="CU13" s="413"/>
      <c r="CV13" s="413"/>
      <c r="CW13" s="413"/>
      <c r="CX13" s="413"/>
      <c r="CY13" s="413"/>
      <c r="CZ13" s="413"/>
      <c r="DA13" s="414"/>
      <c r="DB13" s="412">
        <v>5.2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23851</v>
      </c>
      <c r="S14" s="497"/>
      <c r="T14" s="497"/>
      <c r="U14" s="497"/>
      <c r="V14" s="498"/>
      <c r="W14" s="405"/>
      <c r="X14" s="406"/>
      <c r="Y14" s="406"/>
      <c r="Z14" s="406"/>
      <c r="AA14" s="406"/>
      <c r="AB14" s="395"/>
      <c r="AC14" s="499">
        <v>33.799999999999997</v>
      </c>
      <c r="AD14" s="500"/>
      <c r="AE14" s="500"/>
      <c r="AF14" s="500"/>
      <c r="AG14" s="501"/>
      <c r="AH14" s="499">
        <v>33.200000000000003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2.4</v>
      </c>
      <c r="CU14" s="511"/>
      <c r="CV14" s="511"/>
      <c r="CW14" s="511"/>
      <c r="CX14" s="511"/>
      <c r="CY14" s="511"/>
      <c r="CZ14" s="511"/>
      <c r="DA14" s="512"/>
      <c r="DB14" s="510">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23653</v>
      </c>
      <c r="S15" s="497"/>
      <c r="T15" s="497"/>
      <c r="U15" s="497"/>
      <c r="V15" s="498"/>
      <c r="W15" s="431" t="s">
        <v>127</v>
      </c>
      <c r="X15" s="432"/>
      <c r="Y15" s="432"/>
      <c r="Z15" s="432"/>
      <c r="AA15" s="432"/>
      <c r="AB15" s="422"/>
      <c r="AC15" s="466">
        <v>1558</v>
      </c>
      <c r="AD15" s="467"/>
      <c r="AE15" s="467"/>
      <c r="AF15" s="467"/>
      <c r="AG15" s="506"/>
      <c r="AH15" s="466">
        <v>2161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2035518</v>
      </c>
      <c r="BO15" s="379"/>
      <c r="BP15" s="379"/>
      <c r="BQ15" s="379"/>
      <c r="BR15" s="379"/>
      <c r="BS15" s="379"/>
      <c r="BT15" s="379"/>
      <c r="BU15" s="380"/>
      <c r="BV15" s="378">
        <v>1940252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12.6</v>
      </c>
      <c r="AD16" s="500"/>
      <c r="AE16" s="500"/>
      <c r="AF16" s="500"/>
      <c r="AG16" s="501"/>
      <c r="AH16" s="499">
        <v>15.4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8654931</v>
      </c>
      <c r="BO16" s="416"/>
      <c r="BP16" s="416"/>
      <c r="BQ16" s="416"/>
      <c r="BR16" s="416"/>
      <c r="BS16" s="416"/>
      <c r="BT16" s="416"/>
      <c r="BU16" s="417"/>
      <c r="BV16" s="415">
        <v>8339854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6615</v>
      </c>
      <c r="AD17" s="467"/>
      <c r="AE17" s="467"/>
      <c r="AF17" s="467"/>
      <c r="AG17" s="506"/>
      <c r="AH17" s="466">
        <v>7212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2512221</v>
      </c>
      <c r="BO17" s="416"/>
      <c r="BP17" s="416"/>
      <c r="BQ17" s="416"/>
      <c r="BR17" s="416"/>
      <c r="BS17" s="416"/>
      <c r="BT17" s="416"/>
      <c r="BU17" s="417"/>
      <c r="BV17" s="415">
        <v>2419766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477.53</v>
      </c>
      <c r="M18" s="528"/>
      <c r="N18" s="528"/>
      <c r="O18" s="528"/>
      <c r="P18" s="528"/>
      <c r="Q18" s="528"/>
      <c r="R18" s="529"/>
      <c r="S18" s="529"/>
      <c r="T18" s="529"/>
      <c r="U18" s="529"/>
      <c r="V18" s="530"/>
      <c r="W18" s="433"/>
      <c r="X18" s="434"/>
      <c r="Y18" s="434"/>
      <c r="Z18" s="434"/>
      <c r="AA18" s="434"/>
      <c r="AB18" s="425"/>
      <c r="AC18" s="531">
        <v>53.6</v>
      </c>
      <c r="AD18" s="532"/>
      <c r="AE18" s="532"/>
      <c r="AF18" s="532"/>
      <c r="AG18" s="533"/>
      <c r="AH18" s="531">
        <v>51.3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9886763</v>
      </c>
      <c r="BO18" s="416"/>
      <c r="BP18" s="416"/>
      <c r="BQ18" s="416"/>
      <c r="BR18" s="416"/>
      <c r="BS18" s="416"/>
      <c r="BT18" s="416"/>
      <c r="BU18" s="417"/>
      <c r="BV18" s="415">
        <v>9633661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47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13930390</v>
      </c>
      <c r="BO19" s="416"/>
      <c r="BP19" s="416"/>
      <c r="BQ19" s="416"/>
      <c r="BR19" s="416"/>
      <c r="BS19" s="416"/>
      <c r="BT19" s="416"/>
      <c r="BU19" s="417"/>
      <c r="BV19" s="415">
        <v>13843082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9100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15577005</v>
      </c>
      <c r="BO23" s="416"/>
      <c r="BP23" s="416"/>
      <c r="BQ23" s="416"/>
      <c r="BR23" s="416"/>
      <c r="BS23" s="416"/>
      <c r="BT23" s="416"/>
      <c r="BU23" s="417"/>
      <c r="BV23" s="415">
        <v>16687090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5698</v>
      </c>
      <c r="R24" s="467"/>
      <c r="S24" s="467"/>
      <c r="T24" s="467"/>
      <c r="U24" s="467"/>
      <c r="V24" s="506"/>
      <c r="W24" s="561"/>
      <c r="X24" s="549"/>
      <c r="Y24" s="550"/>
      <c r="Z24" s="465" t="s">
        <v>150</v>
      </c>
      <c r="AA24" s="445"/>
      <c r="AB24" s="445"/>
      <c r="AC24" s="445"/>
      <c r="AD24" s="445"/>
      <c r="AE24" s="445"/>
      <c r="AF24" s="445"/>
      <c r="AG24" s="446"/>
      <c r="AH24" s="466">
        <v>322</v>
      </c>
      <c r="AI24" s="467"/>
      <c r="AJ24" s="467"/>
      <c r="AK24" s="467"/>
      <c r="AL24" s="506"/>
      <c r="AM24" s="466">
        <v>1089648</v>
      </c>
      <c r="AN24" s="467"/>
      <c r="AO24" s="467"/>
      <c r="AP24" s="467"/>
      <c r="AQ24" s="467"/>
      <c r="AR24" s="506"/>
      <c r="AS24" s="466">
        <v>3384</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10785105</v>
      </c>
      <c r="BO24" s="416"/>
      <c r="BP24" s="416"/>
      <c r="BQ24" s="416"/>
      <c r="BR24" s="416"/>
      <c r="BS24" s="416"/>
      <c r="BT24" s="416"/>
      <c r="BU24" s="417"/>
      <c r="BV24" s="415">
        <v>11446744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5682</v>
      </c>
      <c r="R25" s="467"/>
      <c r="S25" s="467"/>
      <c r="T25" s="467"/>
      <c r="U25" s="467"/>
      <c r="V25" s="506"/>
      <c r="W25" s="561"/>
      <c r="X25" s="549"/>
      <c r="Y25" s="550"/>
      <c r="Z25" s="465" t="s">
        <v>153</v>
      </c>
      <c r="AA25" s="445"/>
      <c r="AB25" s="445"/>
      <c r="AC25" s="445"/>
      <c r="AD25" s="445"/>
      <c r="AE25" s="445"/>
      <c r="AF25" s="445"/>
      <c r="AG25" s="446"/>
      <c r="AH25" s="466">
        <v>58</v>
      </c>
      <c r="AI25" s="467"/>
      <c r="AJ25" s="467"/>
      <c r="AK25" s="467"/>
      <c r="AL25" s="506"/>
      <c r="AM25" s="466">
        <v>155266</v>
      </c>
      <c r="AN25" s="467"/>
      <c r="AO25" s="467"/>
      <c r="AP25" s="467"/>
      <c r="AQ25" s="467"/>
      <c r="AR25" s="506"/>
      <c r="AS25" s="466">
        <v>2677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3794744</v>
      </c>
      <c r="BO25" s="379"/>
      <c r="BP25" s="379"/>
      <c r="BQ25" s="379"/>
      <c r="BR25" s="379"/>
      <c r="BS25" s="379"/>
      <c r="BT25" s="379"/>
      <c r="BU25" s="380"/>
      <c r="BV25" s="378">
        <v>3328217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5265</v>
      </c>
      <c r="R26" s="467"/>
      <c r="S26" s="467"/>
      <c r="T26" s="467"/>
      <c r="U26" s="467"/>
      <c r="V26" s="506"/>
      <c r="W26" s="561"/>
      <c r="X26" s="549"/>
      <c r="Y26" s="550"/>
      <c r="Z26" s="465" t="s">
        <v>156</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4020</v>
      </c>
      <c r="R27" s="467"/>
      <c r="S27" s="467"/>
      <c r="T27" s="467"/>
      <c r="U27" s="467"/>
      <c r="V27" s="506"/>
      <c r="W27" s="561"/>
      <c r="X27" s="549"/>
      <c r="Y27" s="550"/>
      <c r="Z27" s="465" t="s">
        <v>159</v>
      </c>
      <c r="AA27" s="445"/>
      <c r="AB27" s="445"/>
      <c r="AC27" s="445"/>
      <c r="AD27" s="445"/>
      <c r="AE27" s="445"/>
      <c r="AF27" s="445"/>
      <c r="AG27" s="446"/>
      <c r="AH27" s="466">
        <v>8</v>
      </c>
      <c r="AI27" s="467"/>
      <c r="AJ27" s="467"/>
      <c r="AK27" s="467"/>
      <c r="AL27" s="506"/>
      <c r="AM27" s="466">
        <v>30983</v>
      </c>
      <c r="AN27" s="467"/>
      <c r="AO27" s="467"/>
      <c r="AP27" s="467"/>
      <c r="AQ27" s="467"/>
      <c r="AR27" s="506"/>
      <c r="AS27" s="466">
        <v>3873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80000</v>
      </c>
      <c r="BO27" s="585"/>
      <c r="BP27" s="585"/>
      <c r="BQ27" s="585"/>
      <c r="BR27" s="585"/>
      <c r="BS27" s="585"/>
      <c r="BT27" s="585"/>
      <c r="BU27" s="586"/>
      <c r="BV27" s="584">
        <v>80000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3620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4019627</v>
      </c>
      <c r="BO28" s="379"/>
      <c r="BP28" s="379"/>
      <c r="BQ28" s="379"/>
      <c r="BR28" s="379"/>
      <c r="BS28" s="379"/>
      <c r="BT28" s="379"/>
      <c r="BU28" s="380"/>
      <c r="BV28" s="378">
        <v>3761706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16</v>
      </c>
      <c r="M29" s="467"/>
      <c r="N29" s="467"/>
      <c r="O29" s="467"/>
      <c r="P29" s="506"/>
      <c r="Q29" s="466">
        <v>3400</v>
      </c>
      <c r="R29" s="467"/>
      <c r="S29" s="467"/>
      <c r="T29" s="467"/>
      <c r="U29" s="467"/>
      <c r="V29" s="506"/>
      <c r="W29" s="562"/>
      <c r="X29" s="563"/>
      <c r="Y29" s="564"/>
      <c r="Z29" s="465" t="s">
        <v>166</v>
      </c>
      <c r="AA29" s="445"/>
      <c r="AB29" s="445"/>
      <c r="AC29" s="445"/>
      <c r="AD29" s="445"/>
      <c r="AE29" s="445"/>
      <c r="AF29" s="445"/>
      <c r="AG29" s="446"/>
      <c r="AH29" s="466">
        <v>330</v>
      </c>
      <c r="AI29" s="467"/>
      <c r="AJ29" s="467"/>
      <c r="AK29" s="467"/>
      <c r="AL29" s="506"/>
      <c r="AM29" s="466">
        <v>1120631</v>
      </c>
      <c r="AN29" s="467"/>
      <c r="AO29" s="467"/>
      <c r="AP29" s="467"/>
      <c r="AQ29" s="467"/>
      <c r="AR29" s="506"/>
      <c r="AS29" s="466">
        <v>3396</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592055</v>
      </c>
      <c r="BO29" s="416"/>
      <c r="BP29" s="416"/>
      <c r="BQ29" s="416"/>
      <c r="BR29" s="416"/>
      <c r="BS29" s="416"/>
      <c r="BT29" s="416"/>
      <c r="BU29" s="417"/>
      <c r="BV29" s="415">
        <v>519575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100.5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5313616</v>
      </c>
      <c r="BO30" s="585"/>
      <c r="BP30" s="585"/>
      <c r="BQ30" s="585"/>
      <c r="BR30" s="585"/>
      <c r="BS30" s="585"/>
      <c r="BT30" s="585"/>
      <c r="BU30" s="586"/>
      <c r="BV30" s="584">
        <v>5577371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IF('各会計、関係団体の財政状況及び健全化判断比率'!B32="","",'各会計、関係団体の財政状況及び健全化判断比率'!B32)</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大分県消防等補償組合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竹田市土地開発公社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市立こども診療所特別会計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大分県交通災害共済組合（交通災害共済事業会計）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荻町まちおこし（有）</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長湯温泉療養文化館特別会計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IF('各会計、関係団体の財政状況及び健全化判断比率'!B34="","",'各会計、関係団体の財政状況及び健全化判断比率'!B34)</f>
        <v>浄化槽整備推進事業特別会計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大分県市町村管理組合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（一財）久住やすらぎ観光公社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IF('各会計、関係団体の財政状況及び健全化判断比率'!B35="","",'各会計、関係団体の財政状況及び健全化判断比率'!B35)</f>
        <v>国民宿舎久住高原荘事業特別会計</v>
      </c>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大分県後期高齢者広域連合（普通会計）</v>
      </c>
      <c r="BZ37" s="597"/>
      <c r="CA37" s="597"/>
      <c r="CB37" s="597"/>
      <c r="CC37" s="597"/>
      <c r="CD37" s="597"/>
      <c r="CE37" s="597"/>
      <c r="CF37" s="597"/>
      <c r="CG37" s="597"/>
      <c r="CH37" s="597"/>
      <c r="CI37" s="597"/>
      <c r="CJ37" s="597"/>
      <c r="CK37" s="597"/>
      <c r="CL37" s="597"/>
      <c r="CM37" s="597"/>
      <c r="CN37" s="165"/>
      <c r="CO37" s="596">
        <f t="shared" si="3"/>
        <v>21</v>
      </c>
      <c r="CP37" s="596"/>
      <c r="CQ37" s="597" t="str">
        <f>IF('各会計、関係団体の財政状況及び健全化判断比率'!BS10="","",'各会計、関係団体の財政状況及び健全化判断比率'!BS10)</f>
        <v>（一社）農村商社わかば</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12</v>
      </c>
      <c r="BF38" s="596"/>
      <c r="BG38" s="597" t="str">
        <f>IF('各会計、関係団体の財政状況及び健全化判断比率'!B36="","",'各会計、関係団体の財政状況及び健全化判断比率'!B36)</f>
        <v>国民宿舎直入荘事業特別会計</v>
      </c>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大分県後期高齢者広域連合（後期高齢者医療事業会計）</v>
      </c>
      <c r="BZ38" s="597"/>
      <c r="CA38" s="597"/>
      <c r="CB38" s="597"/>
      <c r="CC38" s="597"/>
      <c r="CD38" s="597"/>
      <c r="CE38" s="597"/>
      <c r="CF38" s="597"/>
      <c r="CG38" s="597"/>
      <c r="CH38" s="597"/>
      <c r="CI38" s="597"/>
      <c r="CJ38" s="597"/>
      <c r="CK38" s="597"/>
      <c r="CL38" s="597"/>
      <c r="CM38" s="597"/>
      <c r="CN38" s="165"/>
      <c r="CO38" s="596">
        <f t="shared" si="3"/>
        <v>22</v>
      </c>
      <c r="CP38" s="596"/>
      <c r="CQ38" s="597" t="str">
        <f>IF('各会計、関係団体の財政状況及び健全化判断比率'!BS11="","",'各会計、関係団体の財政状況及び健全化判断比率'!BS11)</f>
        <v>まちづくりたけた（株）</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23</v>
      </c>
      <c r="CP39" s="596"/>
      <c r="CQ39" s="597" t="str">
        <f>IF('各会計、関係団体の財政状況及び健全化判断比率'!BS12="","",'各会計、関係団体の財政状況及び健全化判断比率'!BS12)</f>
        <v>（公社）大分県農業農村振興公社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531</v>
      </c>
      <c r="D34" s="1181"/>
      <c r="E34" s="1182"/>
      <c r="F34" s="32">
        <v>7.58</v>
      </c>
      <c r="G34" s="33">
        <v>7.01</v>
      </c>
      <c r="H34" s="33">
        <v>7.67</v>
      </c>
      <c r="I34" s="33">
        <v>7.87</v>
      </c>
      <c r="J34" s="34">
        <v>7.62</v>
      </c>
      <c r="K34" s="22"/>
      <c r="L34" s="22"/>
      <c r="M34" s="22"/>
      <c r="N34" s="22"/>
      <c r="O34" s="22"/>
      <c r="P34" s="22"/>
    </row>
    <row r="35" spans="1:16" ht="39" customHeight="1">
      <c r="A35" s="22"/>
      <c r="B35" s="35"/>
      <c r="C35" s="1175" t="s">
        <v>532</v>
      </c>
      <c r="D35" s="1176"/>
      <c r="E35" s="1177"/>
      <c r="F35" s="36">
        <v>2.34</v>
      </c>
      <c r="G35" s="37">
        <v>2.42</v>
      </c>
      <c r="H35" s="37">
        <v>2.5</v>
      </c>
      <c r="I35" s="37">
        <v>2.46</v>
      </c>
      <c r="J35" s="38">
        <v>2.34</v>
      </c>
      <c r="K35" s="22"/>
      <c r="L35" s="22"/>
      <c r="M35" s="22"/>
      <c r="N35" s="22"/>
      <c r="O35" s="22"/>
      <c r="P35" s="22"/>
    </row>
    <row r="36" spans="1:16" ht="39" customHeight="1">
      <c r="A36" s="22"/>
      <c r="B36" s="35"/>
      <c r="C36" s="1175" t="s">
        <v>533</v>
      </c>
      <c r="D36" s="1176"/>
      <c r="E36" s="1177"/>
      <c r="F36" s="36">
        <v>7.0000000000000007E-2</v>
      </c>
      <c r="G36" s="37">
        <v>0.82</v>
      </c>
      <c r="H36" s="37">
        <v>0.63</v>
      </c>
      <c r="I36" s="37">
        <v>1.49</v>
      </c>
      <c r="J36" s="38">
        <v>1.06</v>
      </c>
      <c r="K36" s="22"/>
      <c r="L36" s="22"/>
      <c r="M36" s="22"/>
      <c r="N36" s="22"/>
      <c r="O36" s="22"/>
      <c r="P36" s="22"/>
    </row>
    <row r="37" spans="1:16" ht="39" customHeight="1">
      <c r="A37" s="22"/>
      <c r="B37" s="35"/>
      <c r="C37" s="1175" t="s">
        <v>534</v>
      </c>
      <c r="D37" s="1176"/>
      <c r="E37" s="1177"/>
      <c r="F37" s="36">
        <v>0.04</v>
      </c>
      <c r="G37" s="37">
        <v>1.41</v>
      </c>
      <c r="H37" s="37">
        <v>0.32</v>
      </c>
      <c r="I37" s="37">
        <v>0.02</v>
      </c>
      <c r="J37" s="38">
        <v>0.12</v>
      </c>
      <c r="K37" s="22"/>
      <c r="L37" s="22"/>
      <c r="M37" s="22"/>
      <c r="N37" s="22"/>
      <c r="O37" s="22"/>
      <c r="P37" s="22"/>
    </row>
    <row r="38" spans="1:16" ht="39" customHeight="1">
      <c r="A38" s="22"/>
      <c r="B38" s="35"/>
      <c r="C38" s="1175" t="s">
        <v>535</v>
      </c>
      <c r="D38" s="1176"/>
      <c r="E38" s="1177"/>
      <c r="F38" s="36">
        <v>0.23</v>
      </c>
      <c r="G38" s="37">
        <v>0.17</v>
      </c>
      <c r="H38" s="37">
        <v>0.18</v>
      </c>
      <c r="I38" s="37">
        <v>0.14000000000000001</v>
      </c>
      <c r="J38" s="38">
        <v>0.1</v>
      </c>
      <c r="K38" s="22"/>
      <c r="L38" s="22"/>
      <c r="M38" s="22"/>
      <c r="N38" s="22"/>
      <c r="O38" s="22"/>
      <c r="P38" s="22"/>
    </row>
    <row r="39" spans="1:16" ht="39" customHeight="1">
      <c r="A39" s="22"/>
      <c r="B39" s="35"/>
      <c r="C39" s="1175" t="s">
        <v>536</v>
      </c>
      <c r="D39" s="1176"/>
      <c r="E39" s="1177"/>
      <c r="F39" s="36">
        <v>0.06</v>
      </c>
      <c r="G39" s="37">
        <v>0.04</v>
      </c>
      <c r="H39" s="37">
        <v>0.03</v>
      </c>
      <c r="I39" s="37">
        <v>0.03</v>
      </c>
      <c r="J39" s="38">
        <v>0.04</v>
      </c>
      <c r="K39" s="22"/>
      <c r="L39" s="22"/>
      <c r="M39" s="22"/>
      <c r="N39" s="22"/>
      <c r="O39" s="22"/>
      <c r="P39" s="22"/>
    </row>
    <row r="40" spans="1:16" ht="39" customHeight="1">
      <c r="A40" s="22"/>
      <c r="B40" s="35"/>
      <c r="C40" s="1175" t="s">
        <v>537</v>
      </c>
      <c r="D40" s="1176"/>
      <c r="E40" s="1177"/>
      <c r="F40" s="36">
        <v>0.01</v>
      </c>
      <c r="G40" s="37">
        <v>0</v>
      </c>
      <c r="H40" s="37">
        <v>0</v>
      </c>
      <c r="I40" s="37">
        <v>0</v>
      </c>
      <c r="J40" s="38">
        <v>0</v>
      </c>
      <c r="K40" s="22"/>
      <c r="L40" s="22"/>
      <c r="M40" s="22"/>
      <c r="N40" s="22"/>
      <c r="O40" s="22"/>
      <c r="P40" s="22"/>
    </row>
    <row r="41" spans="1:16" ht="39" customHeight="1">
      <c r="A41" s="22"/>
      <c r="B41" s="35"/>
      <c r="C41" s="1175" t="s">
        <v>538</v>
      </c>
      <c r="D41" s="1176"/>
      <c r="E41" s="1177"/>
      <c r="F41" s="36">
        <v>0</v>
      </c>
      <c r="G41" s="37">
        <v>0</v>
      </c>
      <c r="H41" s="37">
        <v>0</v>
      </c>
      <c r="I41" s="37">
        <v>0</v>
      </c>
      <c r="J41" s="38">
        <v>0</v>
      </c>
      <c r="K41" s="22"/>
      <c r="L41" s="22"/>
      <c r="M41" s="22"/>
      <c r="N41" s="22"/>
      <c r="O41" s="22"/>
      <c r="P41" s="22"/>
    </row>
    <row r="42" spans="1:16" ht="39" customHeight="1">
      <c r="A42" s="22"/>
      <c r="B42" s="39"/>
      <c r="C42" s="1175" t="s">
        <v>539</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540</v>
      </c>
      <c r="D43" s="1179"/>
      <c r="E43" s="1180"/>
      <c r="F43" s="41">
        <v>0.04</v>
      </c>
      <c r="G43" s="42">
        <v>0</v>
      </c>
      <c r="H43" s="42">
        <v>0.05</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10</v>
      </c>
      <c r="C45" s="1192"/>
      <c r="D45" s="58"/>
      <c r="E45" s="1197" t="s">
        <v>11</v>
      </c>
      <c r="F45" s="1197"/>
      <c r="G45" s="1197"/>
      <c r="H45" s="1197"/>
      <c r="I45" s="1197"/>
      <c r="J45" s="1198"/>
      <c r="K45" s="59">
        <v>2604</v>
      </c>
      <c r="L45" s="60">
        <v>2394</v>
      </c>
      <c r="M45" s="60">
        <v>2271</v>
      </c>
      <c r="N45" s="60">
        <v>2160</v>
      </c>
      <c r="O45" s="61">
        <v>2055</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140</v>
      </c>
      <c r="L48" s="64">
        <v>177</v>
      </c>
      <c r="M48" s="64">
        <v>164</v>
      </c>
      <c r="N48" s="64">
        <v>189</v>
      </c>
      <c r="O48" s="65">
        <v>172</v>
      </c>
      <c r="P48" s="48"/>
      <c r="Q48" s="48"/>
      <c r="R48" s="48"/>
      <c r="S48" s="48"/>
      <c r="T48" s="48"/>
      <c r="U48" s="48"/>
    </row>
    <row r="49" spans="1:21" ht="30.75" customHeight="1">
      <c r="A49" s="48"/>
      <c r="B49" s="1193"/>
      <c r="C49" s="1194"/>
      <c r="D49" s="62"/>
      <c r="E49" s="1185" t="s">
        <v>15</v>
      </c>
      <c r="F49" s="1185"/>
      <c r="G49" s="1185"/>
      <c r="H49" s="1185"/>
      <c r="I49" s="1185"/>
      <c r="J49" s="1186"/>
      <c r="K49" s="63" t="s">
        <v>486</v>
      </c>
      <c r="L49" s="64" t="s">
        <v>486</v>
      </c>
      <c r="M49" s="64" t="s">
        <v>486</v>
      </c>
      <c r="N49" s="64" t="s">
        <v>486</v>
      </c>
      <c r="O49" s="65" t="s">
        <v>486</v>
      </c>
      <c r="P49" s="48"/>
      <c r="Q49" s="48"/>
      <c r="R49" s="48"/>
      <c r="S49" s="48"/>
      <c r="T49" s="48"/>
      <c r="U49" s="48"/>
    </row>
    <row r="50" spans="1:21" ht="30.75" customHeight="1">
      <c r="A50" s="48"/>
      <c r="B50" s="1193"/>
      <c r="C50" s="1194"/>
      <c r="D50" s="62"/>
      <c r="E50" s="1185" t="s">
        <v>16</v>
      </c>
      <c r="F50" s="1185"/>
      <c r="G50" s="1185"/>
      <c r="H50" s="1185"/>
      <c r="I50" s="1185"/>
      <c r="J50" s="1186"/>
      <c r="K50" s="63">
        <v>37</v>
      </c>
      <c r="L50" s="64">
        <v>35</v>
      </c>
      <c r="M50" s="64">
        <v>35</v>
      </c>
      <c r="N50" s="64">
        <v>36</v>
      </c>
      <c r="O50" s="65">
        <v>35</v>
      </c>
      <c r="P50" s="48"/>
      <c r="Q50" s="48"/>
      <c r="R50" s="48"/>
      <c r="S50" s="48"/>
      <c r="T50" s="48"/>
      <c r="U50" s="48"/>
    </row>
    <row r="51" spans="1:21" ht="30.75" customHeight="1">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c r="A52" s="48"/>
      <c r="B52" s="1183" t="s">
        <v>18</v>
      </c>
      <c r="C52" s="1184"/>
      <c r="D52" s="66"/>
      <c r="E52" s="1185" t="s">
        <v>19</v>
      </c>
      <c r="F52" s="1185"/>
      <c r="G52" s="1185"/>
      <c r="H52" s="1185"/>
      <c r="I52" s="1185"/>
      <c r="J52" s="1186"/>
      <c r="K52" s="63">
        <v>2073</v>
      </c>
      <c r="L52" s="64">
        <v>2037</v>
      </c>
      <c r="M52" s="64">
        <v>1983</v>
      </c>
      <c r="N52" s="64">
        <v>1981</v>
      </c>
      <c r="O52" s="65">
        <v>1893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708</v>
      </c>
      <c r="L53" s="69">
        <v>569</v>
      </c>
      <c r="M53" s="69">
        <v>487</v>
      </c>
      <c r="N53" s="69">
        <v>404</v>
      </c>
      <c r="O53" s="70">
        <v>369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99" t="s">
        <v>23</v>
      </c>
      <c r="C41" s="1200"/>
      <c r="D41" s="81"/>
      <c r="E41" s="1205" t="s">
        <v>24</v>
      </c>
      <c r="F41" s="1205"/>
      <c r="G41" s="1205"/>
      <c r="H41" s="1206"/>
      <c r="I41" s="82">
        <v>20217</v>
      </c>
      <c r="J41" s="83">
        <v>18594</v>
      </c>
      <c r="K41" s="83">
        <v>17752</v>
      </c>
      <c r="L41" s="83">
        <v>16687</v>
      </c>
      <c r="M41" s="84">
        <v>15577</v>
      </c>
    </row>
    <row r="42" spans="2:13" ht="27.75" customHeight="1">
      <c r="B42" s="1201"/>
      <c r="C42" s="1202"/>
      <c r="D42" s="85"/>
      <c r="E42" s="1207" t="s">
        <v>25</v>
      </c>
      <c r="F42" s="1207"/>
      <c r="G42" s="1207"/>
      <c r="H42" s="1208"/>
      <c r="I42" s="86">
        <v>2525</v>
      </c>
      <c r="J42" s="87">
        <v>2742</v>
      </c>
      <c r="K42" s="87">
        <v>2671</v>
      </c>
      <c r="L42" s="87">
        <v>2640</v>
      </c>
      <c r="M42" s="88">
        <v>2569</v>
      </c>
    </row>
    <row r="43" spans="2:13" ht="27.75" customHeight="1">
      <c r="B43" s="1201"/>
      <c r="C43" s="1202"/>
      <c r="D43" s="85"/>
      <c r="E43" s="1207" t="s">
        <v>26</v>
      </c>
      <c r="F43" s="1207"/>
      <c r="G43" s="1207"/>
      <c r="H43" s="1208"/>
      <c r="I43" s="86">
        <v>1797</v>
      </c>
      <c r="J43" s="87">
        <v>1722</v>
      </c>
      <c r="K43" s="87">
        <v>1639</v>
      </c>
      <c r="L43" s="87">
        <v>1618</v>
      </c>
      <c r="M43" s="88">
        <v>1388</v>
      </c>
    </row>
    <row r="44" spans="2:13" ht="27.75" customHeight="1">
      <c r="B44" s="1201"/>
      <c r="C44" s="1202"/>
      <c r="D44" s="85"/>
      <c r="E44" s="1207" t="s">
        <v>27</v>
      </c>
      <c r="F44" s="1207"/>
      <c r="G44" s="1207"/>
      <c r="H44" s="1208"/>
      <c r="I44" s="86" t="s">
        <v>486</v>
      </c>
      <c r="J44" s="87" t="s">
        <v>486</v>
      </c>
      <c r="K44" s="87" t="s">
        <v>486</v>
      </c>
      <c r="L44" s="87" t="s">
        <v>486</v>
      </c>
      <c r="M44" s="88" t="s">
        <v>486</v>
      </c>
    </row>
    <row r="45" spans="2:13" ht="27.75" customHeight="1">
      <c r="B45" s="1201"/>
      <c r="C45" s="1202"/>
      <c r="D45" s="85"/>
      <c r="E45" s="1207" t="s">
        <v>28</v>
      </c>
      <c r="F45" s="1207"/>
      <c r="G45" s="1207"/>
      <c r="H45" s="1208"/>
      <c r="I45" s="86">
        <v>4397</v>
      </c>
      <c r="J45" s="87">
        <v>4194</v>
      </c>
      <c r="K45" s="87">
        <v>3910</v>
      </c>
      <c r="L45" s="87">
        <v>3601</v>
      </c>
      <c r="M45" s="88">
        <v>3199</v>
      </c>
    </row>
    <row r="46" spans="2:13" ht="27.75" customHeight="1">
      <c r="B46" s="1201"/>
      <c r="C46" s="1202"/>
      <c r="D46" s="85"/>
      <c r="E46" s="1207" t="s">
        <v>29</v>
      </c>
      <c r="F46" s="1207"/>
      <c r="G46" s="1207"/>
      <c r="H46" s="1208"/>
      <c r="I46" s="86">
        <v>10</v>
      </c>
      <c r="J46" s="87">
        <v>7</v>
      </c>
      <c r="K46" s="87">
        <v>0</v>
      </c>
      <c r="L46" s="87">
        <v>0</v>
      </c>
      <c r="M46" s="88" t="s">
        <v>486</v>
      </c>
    </row>
    <row r="47" spans="2:13" ht="27.75" customHeight="1">
      <c r="B47" s="1201"/>
      <c r="C47" s="1202"/>
      <c r="D47" s="85"/>
      <c r="E47" s="1207" t="s">
        <v>30</v>
      </c>
      <c r="F47" s="1207"/>
      <c r="G47" s="1207"/>
      <c r="H47" s="1208"/>
      <c r="I47" s="86" t="s">
        <v>486</v>
      </c>
      <c r="J47" s="87" t="s">
        <v>486</v>
      </c>
      <c r="K47" s="87" t="s">
        <v>486</v>
      </c>
      <c r="L47" s="87" t="s">
        <v>486</v>
      </c>
      <c r="M47" s="88" t="s">
        <v>486</v>
      </c>
    </row>
    <row r="48" spans="2:13" ht="27.75" customHeight="1">
      <c r="B48" s="1203"/>
      <c r="C48" s="1204"/>
      <c r="D48" s="85"/>
      <c r="E48" s="1207" t="s">
        <v>31</v>
      </c>
      <c r="F48" s="1207"/>
      <c r="G48" s="1207"/>
      <c r="H48" s="1208"/>
      <c r="I48" s="86" t="s">
        <v>486</v>
      </c>
      <c r="J48" s="87" t="s">
        <v>486</v>
      </c>
      <c r="K48" s="87" t="s">
        <v>486</v>
      </c>
      <c r="L48" s="87" t="s">
        <v>486</v>
      </c>
      <c r="M48" s="88" t="s">
        <v>486</v>
      </c>
    </row>
    <row r="49" spans="2:13" ht="27.75" customHeight="1">
      <c r="B49" s="1209" t="s">
        <v>32</v>
      </c>
      <c r="C49" s="1210"/>
      <c r="D49" s="89"/>
      <c r="E49" s="1207" t="s">
        <v>33</v>
      </c>
      <c r="F49" s="1207"/>
      <c r="G49" s="1207"/>
      <c r="H49" s="1208"/>
      <c r="I49" s="86">
        <v>7078</v>
      </c>
      <c r="J49" s="87">
        <v>6744</v>
      </c>
      <c r="K49" s="87">
        <v>7603</v>
      </c>
      <c r="L49" s="87">
        <v>8154</v>
      </c>
      <c r="M49" s="88">
        <v>8323</v>
      </c>
    </row>
    <row r="50" spans="2:13" ht="27.75" customHeight="1">
      <c r="B50" s="1201"/>
      <c r="C50" s="1202"/>
      <c r="D50" s="85"/>
      <c r="E50" s="1207" t="s">
        <v>34</v>
      </c>
      <c r="F50" s="1207"/>
      <c r="G50" s="1207"/>
      <c r="H50" s="1208"/>
      <c r="I50" s="86">
        <v>519</v>
      </c>
      <c r="J50" s="87">
        <v>518</v>
      </c>
      <c r="K50" s="87">
        <v>448</v>
      </c>
      <c r="L50" s="87">
        <v>390</v>
      </c>
      <c r="M50" s="88">
        <v>283</v>
      </c>
    </row>
    <row r="51" spans="2:13" ht="27.75" customHeight="1">
      <c r="B51" s="1203"/>
      <c r="C51" s="1204"/>
      <c r="D51" s="85"/>
      <c r="E51" s="1207" t="s">
        <v>35</v>
      </c>
      <c r="F51" s="1207"/>
      <c r="G51" s="1207"/>
      <c r="H51" s="1208"/>
      <c r="I51" s="86">
        <v>17159</v>
      </c>
      <c r="J51" s="87">
        <v>16207</v>
      </c>
      <c r="K51" s="87">
        <v>15733</v>
      </c>
      <c r="L51" s="87">
        <v>14922</v>
      </c>
      <c r="M51" s="88">
        <v>13905</v>
      </c>
    </row>
    <row r="52" spans="2:13" ht="27.75" customHeight="1" thickBot="1">
      <c r="B52" s="1211" t="s">
        <v>36</v>
      </c>
      <c r="C52" s="1212"/>
      <c r="D52" s="90"/>
      <c r="E52" s="1213" t="s">
        <v>37</v>
      </c>
      <c r="F52" s="1213"/>
      <c r="G52" s="1213"/>
      <c r="H52" s="1214"/>
      <c r="I52" s="91">
        <v>4189</v>
      </c>
      <c r="J52" s="92">
        <v>3788</v>
      </c>
      <c r="K52" s="92">
        <v>2189</v>
      </c>
      <c r="L52" s="92">
        <v>1081</v>
      </c>
      <c r="M52" s="93">
        <v>222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567</v>
      </c>
      <c r="C41" s="246"/>
      <c r="D41" s="246"/>
      <c r="E41" s="246"/>
      <c r="F41" s="246"/>
      <c r="G41" s="246"/>
      <c r="H41" s="246"/>
      <c r="I41" s="246"/>
      <c r="J41" s="246"/>
      <c r="K41" s="246"/>
      <c r="L41" s="246"/>
      <c r="M41" s="246"/>
      <c r="N41" s="246"/>
      <c r="O41" s="246"/>
      <c r="P41" s="247"/>
    </row>
    <row r="42" spans="2:17">
      <c r="B42" s="248"/>
      <c r="C42" s="244"/>
      <c r="D42" s="244"/>
      <c r="E42" s="244"/>
      <c r="F42" s="244"/>
      <c r="G42" s="351" t="s">
        <v>568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569</v>
      </c>
    </row>
    <row r="50" spans="1:17">
      <c r="B50" s="248"/>
      <c r="C50" s="244"/>
      <c r="D50" s="244"/>
      <c r="E50" s="244"/>
      <c r="F50" s="244"/>
      <c r="G50" s="1224"/>
      <c r="H50" s="1225"/>
      <c r="I50" s="1225"/>
      <c r="J50" s="1226"/>
      <c r="K50" s="354" t="s">
        <v>526</v>
      </c>
      <c r="L50" s="354" t="s">
        <v>527</v>
      </c>
      <c r="M50" s="354" t="s">
        <v>528</v>
      </c>
      <c r="N50" s="354" t="s">
        <v>529</v>
      </c>
      <c r="O50" s="354" t="s">
        <v>530</v>
      </c>
    </row>
    <row r="51" spans="1:17">
      <c r="B51" s="248"/>
      <c r="C51" s="244"/>
      <c r="D51" s="244"/>
      <c r="E51" s="244"/>
      <c r="F51" s="244"/>
      <c r="G51" s="1227" t="s">
        <v>570</v>
      </c>
      <c r="H51" s="1228"/>
      <c r="I51" s="1233" t="s">
        <v>571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572</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573</v>
      </c>
      <c r="H55" s="1239"/>
      <c r="I55" s="1237" t="s">
        <v>571</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572</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574</v>
      </c>
      <c r="C63" s="244"/>
      <c r="D63" s="244"/>
      <c r="E63" s="244"/>
      <c r="F63" s="244"/>
      <c r="G63" s="244"/>
      <c r="H63" s="244"/>
      <c r="I63" s="244"/>
      <c r="J63" s="244"/>
      <c r="K63" s="244"/>
      <c r="L63" s="244"/>
      <c r="M63" s="244"/>
      <c r="N63" s="244"/>
      <c r="O63" s="244"/>
    </row>
    <row r="64" spans="1:17">
      <c r="B64" s="248"/>
      <c r="C64" s="244"/>
      <c r="D64" s="244"/>
      <c r="E64" s="244"/>
      <c r="F64" s="244"/>
      <c r="G64" s="351" t="s">
        <v>568</v>
      </c>
      <c r="I64" s="352"/>
      <c r="J64" s="352"/>
      <c r="K64" s="352"/>
      <c r="L64" s="244"/>
      <c r="M64" s="244"/>
      <c r="N64" s="244"/>
      <c r="O64" s="244"/>
    </row>
    <row r="65" spans="2:30">
      <c r="B65" s="248"/>
      <c r="C65" s="244"/>
      <c r="D65" s="244"/>
      <c r="E65" s="244"/>
      <c r="F65" s="244"/>
      <c r="G65" s="1247" t="s">
        <v>575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576</v>
      </c>
      <c r="I71" s="368"/>
      <c r="J71" s="364"/>
      <c r="K71" s="364"/>
      <c r="L71" s="365"/>
      <c r="M71" s="364"/>
      <c r="N71" s="365"/>
      <c r="O71" s="366"/>
    </row>
    <row r="72" spans="2:30">
      <c r="B72" s="248"/>
      <c r="C72" s="244"/>
      <c r="D72" s="244"/>
      <c r="E72" s="244"/>
      <c r="F72" s="244"/>
      <c r="G72" s="1224"/>
      <c r="H72" s="1225"/>
      <c r="I72" s="1225"/>
      <c r="J72" s="1226"/>
      <c r="K72" s="354" t="s">
        <v>526</v>
      </c>
      <c r="L72" s="354" t="s">
        <v>527</v>
      </c>
      <c r="M72" s="354" t="s">
        <v>528</v>
      </c>
      <c r="N72" s="354" t="s">
        <v>529</v>
      </c>
      <c r="O72" s="354" t="s">
        <v>530</v>
      </c>
    </row>
    <row r="73" spans="2:30">
      <c r="B73" s="248"/>
      <c r="C73" s="244"/>
      <c r="D73" s="244"/>
      <c r="E73" s="244"/>
      <c r="F73" s="244"/>
      <c r="G73" s="1227" t="s">
        <v>570</v>
      </c>
      <c r="H73" s="1228"/>
      <c r="I73" s="1233" t="s">
        <v>571</v>
      </c>
      <c r="J73" s="1233"/>
      <c r="K73" s="1248">
        <v>44.5</v>
      </c>
      <c r="L73" s="1248">
        <v>40.5</v>
      </c>
      <c r="M73" s="1236">
        <v>23.4</v>
      </c>
      <c r="N73" s="1236">
        <v>11.8</v>
      </c>
      <c r="O73" s="1236">
        <v>2.4</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577</v>
      </c>
      <c r="J75" s="1237"/>
      <c r="K75" s="1249">
        <v>9</v>
      </c>
      <c r="L75" s="1249">
        <v>7.4</v>
      </c>
      <c r="M75" s="1249">
        <v>6.2</v>
      </c>
      <c r="N75" s="1249">
        <v>5.2</v>
      </c>
      <c r="O75" s="1249">
        <v>4.5</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573</v>
      </c>
      <c r="H77" s="1239"/>
      <c r="I77" s="1237" t="s">
        <v>571</v>
      </c>
      <c r="J77" s="1237"/>
      <c r="K77" s="1248">
        <v>75.900000000000006</v>
      </c>
      <c r="L77" s="1248">
        <v>64.599999999999994</v>
      </c>
      <c r="M77" s="1236">
        <v>52.8</v>
      </c>
      <c r="N77" s="1236">
        <v>48.6</v>
      </c>
      <c r="O77" s="1236">
        <v>32.799999999999997</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577</v>
      </c>
      <c r="J79" s="1246"/>
      <c r="K79" s="1251">
        <v>13.5</v>
      </c>
      <c r="L79" s="1251">
        <v>12.4</v>
      </c>
      <c r="M79" s="1251">
        <v>11.5</v>
      </c>
      <c r="N79" s="1251">
        <v>10.4</v>
      </c>
      <c r="O79" s="1251">
        <v>9.5</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97122</v>
      </c>
      <c r="E3" s="116"/>
      <c r="F3" s="117">
        <v>67088</v>
      </c>
      <c r="G3" s="118"/>
      <c r="H3" s="119"/>
    </row>
    <row r="4" spans="1:8">
      <c r="A4" s="120"/>
      <c r="B4" s="121"/>
      <c r="C4" s="122"/>
      <c r="D4" s="123">
        <v>33380</v>
      </c>
      <c r="E4" s="124"/>
      <c r="F4" s="125">
        <v>37146</v>
      </c>
      <c r="G4" s="126"/>
      <c r="H4" s="127"/>
    </row>
    <row r="5" spans="1:8">
      <c r="A5" s="108" t="s">
        <v>520</v>
      </c>
      <c r="B5" s="113"/>
      <c r="C5" s="114"/>
      <c r="D5" s="115">
        <v>65476</v>
      </c>
      <c r="E5" s="116"/>
      <c r="F5" s="117">
        <v>70489</v>
      </c>
      <c r="G5" s="118"/>
      <c r="H5" s="119"/>
    </row>
    <row r="6" spans="1:8">
      <c r="A6" s="120"/>
      <c r="B6" s="121"/>
      <c r="C6" s="122"/>
      <c r="D6" s="123">
        <v>24233</v>
      </c>
      <c r="E6" s="124"/>
      <c r="F6" s="125">
        <v>37817</v>
      </c>
      <c r="G6" s="126"/>
      <c r="H6" s="127"/>
    </row>
    <row r="7" spans="1:8">
      <c r="A7" s="108" t="s">
        <v>521</v>
      </c>
      <c r="B7" s="113"/>
      <c r="C7" s="114"/>
      <c r="D7" s="115">
        <v>107539</v>
      </c>
      <c r="E7" s="116"/>
      <c r="F7" s="117">
        <v>84389</v>
      </c>
      <c r="G7" s="118"/>
      <c r="H7" s="119"/>
    </row>
    <row r="8" spans="1:8">
      <c r="A8" s="120"/>
      <c r="B8" s="121"/>
      <c r="C8" s="122"/>
      <c r="D8" s="123">
        <v>55239</v>
      </c>
      <c r="E8" s="124"/>
      <c r="F8" s="125">
        <v>44339</v>
      </c>
      <c r="G8" s="126"/>
      <c r="H8" s="127"/>
    </row>
    <row r="9" spans="1:8">
      <c r="A9" s="108" t="s">
        <v>522</v>
      </c>
      <c r="B9" s="113"/>
      <c r="C9" s="114"/>
      <c r="D9" s="115">
        <v>115500</v>
      </c>
      <c r="E9" s="116"/>
      <c r="F9" s="117">
        <v>83623</v>
      </c>
      <c r="G9" s="118"/>
      <c r="H9" s="119"/>
    </row>
    <row r="10" spans="1:8">
      <c r="A10" s="120"/>
      <c r="B10" s="121"/>
      <c r="C10" s="122"/>
      <c r="D10" s="123">
        <v>48552</v>
      </c>
      <c r="E10" s="124"/>
      <c r="F10" s="125">
        <v>48787</v>
      </c>
      <c r="G10" s="126"/>
      <c r="H10" s="127"/>
    </row>
    <row r="11" spans="1:8">
      <c r="A11" s="108" t="s">
        <v>523</v>
      </c>
      <c r="B11" s="113"/>
      <c r="C11" s="114"/>
      <c r="D11" s="115">
        <v>102012</v>
      </c>
      <c r="E11" s="116"/>
      <c r="F11" s="117">
        <v>87974</v>
      </c>
      <c r="G11" s="118"/>
      <c r="H11" s="119"/>
    </row>
    <row r="12" spans="1:8">
      <c r="A12" s="120"/>
      <c r="B12" s="121"/>
      <c r="C12" s="128"/>
      <c r="D12" s="123">
        <v>43522</v>
      </c>
      <c r="E12" s="124"/>
      <c r="F12" s="125">
        <v>48183</v>
      </c>
      <c r="G12" s="126"/>
      <c r="H12" s="127"/>
    </row>
    <row r="13" spans="1:8">
      <c r="A13" s="108"/>
      <c r="B13" s="113"/>
      <c r="C13" s="129"/>
      <c r="D13" s="130">
        <v>97530</v>
      </c>
      <c r="E13" s="131"/>
      <c r="F13" s="132">
        <v>78713</v>
      </c>
      <c r="G13" s="133"/>
      <c r="H13" s="119"/>
    </row>
    <row r="14" spans="1:8">
      <c r="A14" s="120"/>
      <c r="B14" s="121"/>
      <c r="C14" s="122"/>
      <c r="D14" s="123">
        <v>40985</v>
      </c>
      <c r="E14" s="124"/>
      <c r="F14" s="125">
        <v>43254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7.87</v>
      </c>
      <c r="C19" s="134">
        <f>ROUND(VALUE(SUBSTITUTE(実質収支比率等に係る経年分析!G$48,"▲","-")),2)</f>
        <v>7.23</v>
      </c>
      <c r="D19" s="134">
        <f>ROUND(VALUE(SUBSTITUTE(実質収支比率等に係る経年分析!H$48,"▲","-")),2)</f>
        <v>7.9</v>
      </c>
      <c r="E19" s="134">
        <f>ROUND(VALUE(SUBSTITUTE(実質収支比率等に係る経年分析!I$48,"▲","-")),2)</f>
        <v>8.0500000000000007</v>
      </c>
      <c r="F19" s="134">
        <f>ROUND(VALUE(SUBSTITUTE(実質収支比率等に係る経年分析!J$48,"▲","-")),2)</f>
        <v>7.77</v>
      </c>
    </row>
    <row r="20" spans="1:11">
      <c r="A20" s="134" t="s">
        <v>42</v>
      </c>
      <c r="B20" s="134">
        <f>ROUND(VALUE(SUBSTITUTE(実質収支比率等に係る経年分析!F$47,"▲","-")),2)</f>
        <v>32.090000000000003</v>
      </c>
      <c r="C20" s="134">
        <f>ROUND(VALUE(SUBSTITUTE(実質収支比率等に係る経年分析!G$47,"▲","-")),2)</f>
        <v>30.75</v>
      </c>
      <c r="D20" s="134">
        <f>ROUND(VALUE(SUBSTITUTE(実質収支比率等に係る経年分析!H$47,"▲","-")),2)</f>
        <v>32.75</v>
      </c>
      <c r="E20" s="134">
        <f>ROUND(VALUE(SUBSTITUTE(実質収支比率等に係る経年分析!I$47,"▲","-")),2)</f>
        <v>34.159999999999997</v>
      </c>
      <c r="F20" s="134">
        <f>ROUND(VALUE(SUBSTITUTE(実質収支比率等に係る経年分析!J$47,"▲","-")),2)</f>
        <v>36.42</v>
      </c>
    </row>
    <row r="21" spans="1:11">
      <c r="A21" s="134" t="s">
        <v>43</v>
      </c>
      <c r="B21" s="134">
        <f>IF(ISNUMBER(VALUE(SUBSTITUTE(実質収支比率等に係る経年分析!F$49,"▲","-"))),ROUND(VALUE(SUBSTITUTE(実質収支比率等に係る経年分析!F$49,"▲","-")),2),NA())</f>
        <v>5.37</v>
      </c>
      <c r="C21" s="134">
        <f>IF(ISNUMBER(VALUE(SUBSTITUTE(実質収支比率等に係る経年分析!G$49,"▲","-"))),ROUND(VALUE(SUBSTITUTE(実質収支比率等に係る経年分析!G$49,"▲","-")),2),NA())</f>
        <v>0.82</v>
      </c>
      <c r="D21" s="134">
        <f>IF(ISNUMBER(VALUE(SUBSTITUTE(実質収支比率等に係る経年分析!H$49,"▲","-"))),ROUND(VALUE(SUBSTITUTE(実質収支比率等に係る経年分析!H$49,"▲","-")),2),NA())</f>
        <v>4.22</v>
      </c>
      <c r="E21" s="134">
        <f>IF(ISNUMBER(VALUE(SUBSTITUTE(実質収支比率等に係る経年分析!I$49,"▲","-"))),ROUND(VALUE(SUBSTITUTE(実質収支比率等に係る経年分析!I$49,"▲","-")),2),NA())</f>
        <v>1.36</v>
      </c>
      <c r="F21" s="134">
        <f>IF(ISNUMBER(VALUE(SUBSTITUTE(実質収支比率等に係る経年分析!J$49,"▲","-"))),ROUND(VALUE(SUBSTITUTE(実質収支比率等に係る経年分析!J$49,"▲","-")),2),NA())</f>
        <v>2.48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長湯温泉療養文化館特別会計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市立こども診療所特別会計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7.0000000000000007E-2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2073</v>
      </c>
      <c r="E42" s="136"/>
      <c r="F42" s="136"/>
      <c r="G42" s="136">
        <f>'実質公債費比率（分子）の構造'!L$52</f>
        <v>2037</v>
      </c>
      <c r="H42" s="136"/>
      <c r="I42" s="136"/>
      <c r="J42" s="136">
        <f>'実質公債費比率（分子）の構造'!M$52</f>
        <v>1983</v>
      </c>
      <c r="K42" s="136"/>
      <c r="L42" s="136"/>
      <c r="M42" s="136">
        <f>'実質公債費比率（分子）の構造'!N$52</f>
        <v>1981</v>
      </c>
      <c r="N42" s="136"/>
      <c r="O42" s="136"/>
      <c r="P42" s="136">
        <f>'実質公債費比率（分子）の構造'!O$52</f>
        <v>1893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37</v>
      </c>
      <c r="C44" s="136"/>
      <c r="D44" s="136"/>
      <c r="E44" s="136">
        <f>'実質公債費比率（分子）の構造'!L$50</f>
        <v>35</v>
      </c>
      <c r="F44" s="136"/>
      <c r="G44" s="136"/>
      <c r="H44" s="136">
        <f>'実質公債費比率（分子）の構造'!M$50</f>
        <v>35</v>
      </c>
      <c r="I44" s="136"/>
      <c r="J44" s="136"/>
      <c r="K44" s="136">
        <f>'実質公債費比率（分子）の構造'!N$50</f>
        <v>36</v>
      </c>
      <c r="L44" s="136"/>
      <c r="M44" s="136"/>
      <c r="N44" s="136">
        <f>'実質公債費比率（分子）の構造'!O$50</f>
        <v>35</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140</v>
      </c>
      <c r="C46" s="136"/>
      <c r="D46" s="136"/>
      <c r="E46" s="136">
        <f>'実質公債費比率（分子）の構造'!L$48</f>
        <v>177</v>
      </c>
      <c r="F46" s="136"/>
      <c r="G46" s="136"/>
      <c r="H46" s="136">
        <f>'実質公債費比率（分子）の構造'!M$48</f>
        <v>164</v>
      </c>
      <c r="I46" s="136"/>
      <c r="J46" s="136"/>
      <c r="K46" s="136">
        <f>'実質公債費比率（分子）の構造'!N$48</f>
        <v>189</v>
      </c>
      <c r="L46" s="136"/>
      <c r="M46" s="136"/>
      <c r="N46" s="136">
        <f>'実質公債費比率（分子）の構造'!O$48</f>
        <v>172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2604</v>
      </c>
      <c r="C49" s="136"/>
      <c r="D49" s="136"/>
      <c r="E49" s="136">
        <f>'実質公債費比率（分子）の構造'!L$45</f>
        <v>2394</v>
      </c>
      <c r="F49" s="136"/>
      <c r="G49" s="136"/>
      <c r="H49" s="136">
        <f>'実質公債費比率（分子）の構造'!M$45</f>
        <v>2271</v>
      </c>
      <c r="I49" s="136"/>
      <c r="J49" s="136"/>
      <c r="K49" s="136">
        <f>'実質公債費比率（分子）の構造'!N$45</f>
        <v>2160</v>
      </c>
      <c r="L49" s="136"/>
      <c r="M49" s="136"/>
      <c r="N49" s="136">
        <f>'実質公債費比率（分子）の構造'!O$45</f>
        <v>2055</v>
      </c>
      <c r="O49" s="136"/>
      <c r="P49" s="136"/>
    </row>
    <row r="50" spans="1:16">
      <c r="A50" s="136" t="s">
        <v>58</v>
      </c>
      <c r="B50" s="136" t="e">
        <f>NA()</f>
        <v>#N/A</v>
      </c>
      <c r="C50" s="136">
        <f>IF(ISNUMBER('実質公債費比率（分子）の構造'!K$53),'実質公債費比率（分子）の構造'!K$53,NA())</f>
        <v>708</v>
      </c>
      <c r="D50" s="136" t="e">
        <f>NA()</f>
        <v>#N/A</v>
      </c>
      <c r="E50" s="136" t="e">
        <f>NA()</f>
        <v>#N/A</v>
      </c>
      <c r="F50" s="136">
        <f>IF(ISNUMBER('実質公債費比率（分子）の構造'!L$53),'実質公債費比率（分子）の構造'!L$53,NA())</f>
        <v>569</v>
      </c>
      <c r="G50" s="136" t="e">
        <f>NA()</f>
        <v>#N/A</v>
      </c>
      <c r="H50" s="136" t="e">
        <f>NA()</f>
        <v>#N/A</v>
      </c>
      <c r="I50" s="136">
        <f>IF(ISNUMBER('実質公債費比率（分子）の構造'!M$53),'実質公債費比率（分子）の構造'!M$53,NA())</f>
        <v>487</v>
      </c>
      <c r="J50" s="136" t="e">
        <f>NA()</f>
        <v>#N/A</v>
      </c>
      <c r="K50" s="136" t="e">
        <f>NA()</f>
        <v>#N/A</v>
      </c>
      <c r="L50" s="136">
        <f>IF(ISNUMBER('実質公債費比率（分子）の構造'!N$53),'実質公債費比率（分子）の構造'!N$53,NA())</f>
        <v>404</v>
      </c>
      <c r="M50" s="136" t="e">
        <f>NA()</f>
        <v>#N/A</v>
      </c>
      <c r="N50" s="136" t="e">
        <f>NA()</f>
        <v>#N/A</v>
      </c>
      <c r="O50" s="136">
        <f>IF(ISNUMBER('実質公債費比率（分子）の構造'!O$53),'実質公債費比率（分子）の構造'!O$53,NA())</f>
        <v>369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17159</v>
      </c>
      <c r="E56" s="135"/>
      <c r="F56" s="135"/>
      <c r="G56" s="135">
        <f>'将来負担比率（分子）の構造'!J$51</f>
        <v>16207</v>
      </c>
      <c r="H56" s="135"/>
      <c r="I56" s="135"/>
      <c r="J56" s="135">
        <f>'将来負担比率（分子）の構造'!K$51</f>
        <v>15733</v>
      </c>
      <c r="K56" s="135"/>
      <c r="L56" s="135"/>
      <c r="M56" s="135">
        <f>'将来負担比率（分子）の構造'!L$51</f>
        <v>14922</v>
      </c>
      <c r="N56" s="135"/>
      <c r="O56" s="135"/>
      <c r="P56" s="135">
        <f>'将来負担比率（分子）の構造'!M$51</f>
        <v>13905</v>
      </c>
    </row>
    <row r="57" spans="1:16">
      <c r="A57" s="135" t="s">
        <v>34</v>
      </c>
      <c r="B57" s="135"/>
      <c r="C57" s="135"/>
      <c r="D57" s="135">
        <f>'将来負担比率（分子）の構造'!I$50</f>
        <v>519</v>
      </c>
      <c r="E57" s="135"/>
      <c r="F57" s="135"/>
      <c r="G57" s="135">
        <f>'将来負担比率（分子）の構造'!J$50</f>
        <v>518</v>
      </c>
      <c r="H57" s="135"/>
      <c r="I57" s="135"/>
      <c r="J57" s="135">
        <f>'将来負担比率（分子）の構造'!K$50</f>
        <v>448</v>
      </c>
      <c r="K57" s="135"/>
      <c r="L57" s="135"/>
      <c r="M57" s="135">
        <f>'将来負担比率（分子）の構造'!L$50</f>
        <v>390</v>
      </c>
      <c r="N57" s="135"/>
      <c r="O57" s="135"/>
      <c r="P57" s="135">
        <f>'将来負担比率（分子）の構造'!M$50</f>
        <v>283</v>
      </c>
    </row>
    <row r="58" spans="1:16">
      <c r="A58" s="135" t="s">
        <v>33</v>
      </c>
      <c r="B58" s="135"/>
      <c r="C58" s="135"/>
      <c r="D58" s="135">
        <f>'将来負担比率（分子）の構造'!I$49</f>
        <v>7078</v>
      </c>
      <c r="E58" s="135"/>
      <c r="F58" s="135"/>
      <c r="G58" s="135">
        <f>'将来負担比率（分子）の構造'!J$49</f>
        <v>6744</v>
      </c>
      <c r="H58" s="135"/>
      <c r="I58" s="135"/>
      <c r="J58" s="135">
        <f>'将来負担比率（分子）の構造'!K$49</f>
        <v>7603</v>
      </c>
      <c r="K58" s="135"/>
      <c r="L58" s="135"/>
      <c r="M58" s="135">
        <f>'将来負担比率（分子）の構造'!L$49</f>
        <v>8154</v>
      </c>
      <c r="N58" s="135"/>
      <c r="O58" s="135"/>
      <c r="P58" s="135">
        <f>'将来負担比率（分子）の構造'!M$49</f>
        <v>8323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v>
      </c>
      <c r="C61" s="135"/>
      <c r="D61" s="135"/>
      <c r="E61" s="135">
        <f>'将来負担比率（分子）の構造'!J$46</f>
        <v>7</v>
      </c>
      <c r="F61" s="135"/>
      <c r="G61" s="135"/>
      <c r="H61" s="135">
        <f>'将来負担比率（分子）の構造'!K$46</f>
        <v>0</v>
      </c>
      <c r="I61" s="135"/>
      <c r="J61" s="135"/>
      <c r="K61" s="135">
        <f>'将来負担比率（分子）の構造'!L$46</f>
        <v>0</v>
      </c>
      <c r="L61" s="135"/>
      <c r="M61" s="135"/>
      <c r="N61" s="135" t="str">
        <f>'将来負担比率（分子）の構造'!M$46</f>
        <v>-</v>
      </c>
      <c r="O61" s="135"/>
      <c r="P61" s="135"/>
    </row>
    <row r="62" spans="1:16">
      <c r="A62" s="135" t="s">
        <v>28</v>
      </c>
      <c r="B62" s="135">
        <f>'将来負担比率（分子）の構造'!I$45</f>
        <v>4397</v>
      </c>
      <c r="C62" s="135"/>
      <c r="D62" s="135"/>
      <c r="E62" s="135">
        <f>'将来負担比率（分子）の構造'!J$45</f>
        <v>4194</v>
      </c>
      <c r="F62" s="135"/>
      <c r="G62" s="135"/>
      <c r="H62" s="135">
        <f>'将来負担比率（分子）の構造'!K$45</f>
        <v>3910</v>
      </c>
      <c r="I62" s="135"/>
      <c r="J62" s="135"/>
      <c r="K62" s="135">
        <f>'将来負担比率（分子）の構造'!L$45</f>
        <v>3601</v>
      </c>
      <c r="L62" s="135"/>
      <c r="M62" s="135"/>
      <c r="N62" s="135">
        <f>'将来負担比率（分子）の構造'!M$45</f>
        <v>3199</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1797</v>
      </c>
      <c r="C64" s="135"/>
      <c r="D64" s="135"/>
      <c r="E64" s="135">
        <f>'将来負担比率（分子）の構造'!J$43</f>
        <v>1722</v>
      </c>
      <c r="F64" s="135"/>
      <c r="G64" s="135"/>
      <c r="H64" s="135">
        <f>'将来負担比率（分子）の構造'!K$43</f>
        <v>1639</v>
      </c>
      <c r="I64" s="135"/>
      <c r="J64" s="135"/>
      <c r="K64" s="135">
        <f>'将来負担比率（分子）の構造'!L$43</f>
        <v>1618</v>
      </c>
      <c r="L64" s="135"/>
      <c r="M64" s="135"/>
      <c r="N64" s="135">
        <f>'将来負担比率（分子）の構造'!M$43</f>
        <v>1388</v>
      </c>
      <c r="O64" s="135"/>
      <c r="P64" s="135"/>
    </row>
    <row r="65" spans="1:16">
      <c r="A65" s="135" t="s">
        <v>25</v>
      </c>
      <c r="B65" s="135">
        <f>'将来負担比率（分子）の構造'!I$42</f>
        <v>2525</v>
      </c>
      <c r="C65" s="135"/>
      <c r="D65" s="135"/>
      <c r="E65" s="135">
        <f>'将来負担比率（分子）の構造'!J$42</f>
        <v>2742</v>
      </c>
      <c r="F65" s="135"/>
      <c r="G65" s="135"/>
      <c r="H65" s="135">
        <f>'将来負担比率（分子）の構造'!K$42</f>
        <v>2671</v>
      </c>
      <c r="I65" s="135"/>
      <c r="J65" s="135"/>
      <c r="K65" s="135">
        <f>'将来負担比率（分子）の構造'!L$42</f>
        <v>2640</v>
      </c>
      <c r="L65" s="135"/>
      <c r="M65" s="135"/>
      <c r="N65" s="135">
        <f>'将来負担比率（分子）の構造'!M$42</f>
        <v>2569</v>
      </c>
      <c r="O65" s="135"/>
      <c r="P65" s="135"/>
    </row>
    <row r="66" spans="1:16">
      <c r="A66" s="135" t="s">
        <v>24</v>
      </c>
      <c r="B66" s="135">
        <f>'将来負担比率（分子）の構造'!I$41</f>
        <v>20217</v>
      </c>
      <c r="C66" s="135"/>
      <c r="D66" s="135"/>
      <c r="E66" s="135">
        <f>'将来負担比率（分子）の構造'!J$41</f>
        <v>18594</v>
      </c>
      <c r="F66" s="135"/>
      <c r="G66" s="135"/>
      <c r="H66" s="135">
        <f>'将来負担比率（分子）の構造'!K$41</f>
        <v>17752</v>
      </c>
      <c r="I66" s="135"/>
      <c r="J66" s="135"/>
      <c r="K66" s="135">
        <f>'将来負担比率（分子）の構造'!L$41</f>
        <v>16687</v>
      </c>
      <c r="L66" s="135"/>
      <c r="M66" s="135"/>
      <c r="N66" s="135">
        <f>'将来負担比率（分子）の構造'!M$41</f>
        <v>15577</v>
      </c>
      <c r="O66" s="135"/>
      <c r="P66" s="135"/>
    </row>
    <row r="67" spans="1:16">
      <c r="A67" s="135" t="s">
        <v>62</v>
      </c>
      <c r="B67" s="135" t="e">
        <f>NA()</f>
        <v>#N/A</v>
      </c>
      <c r="C67" s="135">
        <f>IF(ISNUMBER('将来負担比率（分子）の構造'!I$52), IF('将来負担比率（分子）の構造'!I$52 &lt; 0, 0, '将来負担比率（分子）の構造'!I$52), NA())</f>
        <v>4189</v>
      </c>
      <c r="D67" s="135" t="e">
        <f>NA()</f>
        <v>#N/A</v>
      </c>
      <c r="E67" s="135" t="e">
        <f>NA()</f>
        <v>#N/A</v>
      </c>
      <c r="F67" s="135">
        <f>IF(ISNUMBER('将来負担比率（分子）の構造'!J$52), IF('将来負担比率（分子）の構造'!J$52 &lt; 0, 0, '将来負担比率（分子）の構造'!J$52), NA())</f>
        <v>3788</v>
      </c>
      <c r="G67" s="135" t="e">
        <f>NA()</f>
        <v>#N/A</v>
      </c>
      <c r="H67" s="135" t="e">
        <f>NA()</f>
        <v>#N/A</v>
      </c>
      <c r="I67" s="135">
        <f>IF(ISNUMBER('将来負担比率（分子）の構造'!K$52), IF('将来負担比率（分子）の構造'!K$52 &lt; 0, 0, '将来負担比率（分子）の構造'!K$52), NA())</f>
        <v>2189</v>
      </c>
      <c r="J67" s="135" t="e">
        <f>NA()</f>
        <v>#N/A</v>
      </c>
      <c r="K67" s="135" t="e">
        <f>NA()</f>
        <v>#N/A</v>
      </c>
      <c r="L67" s="135">
        <f>IF(ISNUMBER('将来負担比率（分子）の構造'!L$52), IF('将来負担比率（分子）の構造'!L$52 &lt; 0, 0, '将来負担比率（分子）の構造'!L$52), NA())</f>
        <v>1081</v>
      </c>
      <c r="M67" s="135" t="e">
        <f>NA()</f>
        <v>#N/A</v>
      </c>
      <c r="N67" s="135" t="e">
        <f>NA()</f>
        <v>#N/A</v>
      </c>
      <c r="O67" s="135">
        <f>IF(ISNUMBER('将来負担比率（分子）の構造'!M$52), IF('将来負担比率（分子）の構造'!M$52 &lt; 0, 0, '将来負担比率（分子）の構造'!M$52), NA())</f>
        <v>222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1819075</v>
      </c>
      <c r="S5" s="613"/>
      <c r="T5" s="613"/>
      <c r="U5" s="613"/>
      <c r="V5" s="613"/>
      <c r="W5" s="613"/>
      <c r="X5" s="613"/>
      <c r="Y5" s="614"/>
      <c r="Z5" s="615">
        <v>9.4</v>
      </c>
      <c r="AA5" s="615"/>
      <c r="AB5" s="615"/>
      <c r="AC5" s="615"/>
      <c r="AD5" s="616">
        <v>1799361</v>
      </c>
      <c r="AE5" s="616"/>
      <c r="AF5" s="616"/>
      <c r="AG5" s="616"/>
      <c r="AH5" s="616"/>
      <c r="AI5" s="616"/>
      <c r="AJ5" s="616"/>
      <c r="AK5" s="616"/>
      <c r="AL5" s="617">
        <v>17</v>
      </c>
      <c r="AM5" s="618"/>
      <c r="AN5" s="618"/>
      <c r="AO5" s="619"/>
      <c r="AP5" s="609" t="s">
        <v>205</v>
      </c>
      <c r="AQ5" s="610"/>
      <c r="AR5" s="610"/>
      <c r="AS5" s="610"/>
      <c r="AT5" s="610"/>
      <c r="AU5" s="610"/>
      <c r="AV5" s="610"/>
      <c r="AW5" s="610"/>
      <c r="AX5" s="610"/>
      <c r="AY5" s="610"/>
      <c r="AZ5" s="610"/>
      <c r="BA5" s="610"/>
      <c r="BB5" s="610"/>
      <c r="BC5" s="610"/>
      <c r="BD5" s="610"/>
      <c r="BE5" s="610"/>
      <c r="BF5" s="611"/>
      <c r="BG5" s="623">
        <v>1778890</v>
      </c>
      <c r="BH5" s="624"/>
      <c r="BI5" s="624"/>
      <c r="BJ5" s="624"/>
      <c r="BK5" s="624"/>
      <c r="BL5" s="624"/>
      <c r="BM5" s="624"/>
      <c r="BN5" s="625"/>
      <c r="BO5" s="626">
        <v>97.8</v>
      </c>
      <c r="BP5" s="626"/>
      <c r="BQ5" s="626"/>
      <c r="BR5" s="626"/>
      <c r="BS5" s="627">
        <v>9004</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275018</v>
      </c>
      <c r="S6" s="624"/>
      <c r="T6" s="624"/>
      <c r="U6" s="624"/>
      <c r="V6" s="624"/>
      <c r="W6" s="624"/>
      <c r="X6" s="624"/>
      <c r="Y6" s="625"/>
      <c r="Z6" s="626">
        <v>1.4</v>
      </c>
      <c r="AA6" s="626"/>
      <c r="AB6" s="626"/>
      <c r="AC6" s="626"/>
      <c r="AD6" s="627">
        <v>275018</v>
      </c>
      <c r="AE6" s="627"/>
      <c r="AF6" s="627"/>
      <c r="AG6" s="627"/>
      <c r="AH6" s="627"/>
      <c r="AI6" s="627"/>
      <c r="AJ6" s="627"/>
      <c r="AK6" s="627"/>
      <c r="AL6" s="628">
        <v>2.6</v>
      </c>
      <c r="AM6" s="629"/>
      <c r="AN6" s="629"/>
      <c r="AO6" s="630"/>
      <c r="AP6" s="620" t="s">
        <v>210</v>
      </c>
      <c r="AQ6" s="621"/>
      <c r="AR6" s="621"/>
      <c r="AS6" s="621"/>
      <c r="AT6" s="621"/>
      <c r="AU6" s="621"/>
      <c r="AV6" s="621"/>
      <c r="AW6" s="621"/>
      <c r="AX6" s="621"/>
      <c r="AY6" s="621"/>
      <c r="AZ6" s="621"/>
      <c r="BA6" s="621"/>
      <c r="BB6" s="621"/>
      <c r="BC6" s="621"/>
      <c r="BD6" s="621"/>
      <c r="BE6" s="621"/>
      <c r="BF6" s="622"/>
      <c r="BG6" s="623">
        <v>1778890</v>
      </c>
      <c r="BH6" s="624"/>
      <c r="BI6" s="624"/>
      <c r="BJ6" s="624"/>
      <c r="BK6" s="624"/>
      <c r="BL6" s="624"/>
      <c r="BM6" s="624"/>
      <c r="BN6" s="625"/>
      <c r="BO6" s="626">
        <v>97.8</v>
      </c>
      <c r="BP6" s="626"/>
      <c r="BQ6" s="626"/>
      <c r="BR6" s="626"/>
      <c r="BS6" s="627">
        <v>9004</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192737</v>
      </c>
      <c r="CS6" s="624"/>
      <c r="CT6" s="624"/>
      <c r="CU6" s="624"/>
      <c r="CV6" s="624"/>
      <c r="CW6" s="624"/>
      <c r="CX6" s="624"/>
      <c r="CY6" s="625"/>
      <c r="CZ6" s="626">
        <v>1.1000000000000001</v>
      </c>
      <c r="DA6" s="626"/>
      <c r="DB6" s="626"/>
      <c r="DC6" s="626"/>
      <c r="DD6" s="632" t="s">
        <v>212</v>
      </c>
      <c r="DE6" s="624"/>
      <c r="DF6" s="624"/>
      <c r="DG6" s="624"/>
      <c r="DH6" s="624"/>
      <c r="DI6" s="624"/>
      <c r="DJ6" s="624"/>
      <c r="DK6" s="624"/>
      <c r="DL6" s="624"/>
      <c r="DM6" s="624"/>
      <c r="DN6" s="624"/>
      <c r="DO6" s="624"/>
      <c r="DP6" s="625"/>
      <c r="DQ6" s="632">
        <v>192737</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2715</v>
      </c>
      <c r="S7" s="624"/>
      <c r="T7" s="624"/>
      <c r="U7" s="624"/>
      <c r="V7" s="624"/>
      <c r="W7" s="624"/>
      <c r="X7" s="624"/>
      <c r="Y7" s="625"/>
      <c r="Z7" s="626">
        <v>0</v>
      </c>
      <c r="AA7" s="626"/>
      <c r="AB7" s="626"/>
      <c r="AC7" s="626"/>
      <c r="AD7" s="627">
        <v>2715</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708619</v>
      </c>
      <c r="BH7" s="624"/>
      <c r="BI7" s="624"/>
      <c r="BJ7" s="624"/>
      <c r="BK7" s="624"/>
      <c r="BL7" s="624"/>
      <c r="BM7" s="624"/>
      <c r="BN7" s="625"/>
      <c r="BO7" s="626">
        <v>39</v>
      </c>
      <c r="BP7" s="626"/>
      <c r="BQ7" s="626"/>
      <c r="BR7" s="626"/>
      <c r="BS7" s="627">
        <v>9004</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3286772</v>
      </c>
      <c r="CS7" s="624"/>
      <c r="CT7" s="624"/>
      <c r="CU7" s="624"/>
      <c r="CV7" s="624"/>
      <c r="CW7" s="624"/>
      <c r="CX7" s="624"/>
      <c r="CY7" s="625"/>
      <c r="CZ7" s="626">
        <v>18.100000000000001</v>
      </c>
      <c r="DA7" s="626"/>
      <c r="DB7" s="626"/>
      <c r="DC7" s="626"/>
      <c r="DD7" s="632">
        <v>48148</v>
      </c>
      <c r="DE7" s="624"/>
      <c r="DF7" s="624"/>
      <c r="DG7" s="624"/>
      <c r="DH7" s="624"/>
      <c r="DI7" s="624"/>
      <c r="DJ7" s="624"/>
      <c r="DK7" s="624"/>
      <c r="DL7" s="624"/>
      <c r="DM7" s="624"/>
      <c r="DN7" s="624"/>
      <c r="DO7" s="624"/>
      <c r="DP7" s="625"/>
      <c r="DQ7" s="632">
        <v>2790891</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5935</v>
      </c>
      <c r="S8" s="624"/>
      <c r="T8" s="624"/>
      <c r="U8" s="624"/>
      <c r="V8" s="624"/>
      <c r="W8" s="624"/>
      <c r="X8" s="624"/>
      <c r="Y8" s="625"/>
      <c r="Z8" s="626">
        <v>0</v>
      </c>
      <c r="AA8" s="626"/>
      <c r="AB8" s="626"/>
      <c r="AC8" s="626"/>
      <c r="AD8" s="627">
        <v>5935</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31745</v>
      </c>
      <c r="BH8" s="624"/>
      <c r="BI8" s="624"/>
      <c r="BJ8" s="624"/>
      <c r="BK8" s="624"/>
      <c r="BL8" s="624"/>
      <c r="BM8" s="624"/>
      <c r="BN8" s="625"/>
      <c r="BO8" s="626">
        <v>1.7</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5046504</v>
      </c>
      <c r="CS8" s="624"/>
      <c r="CT8" s="624"/>
      <c r="CU8" s="624"/>
      <c r="CV8" s="624"/>
      <c r="CW8" s="624"/>
      <c r="CX8" s="624"/>
      <c r="CY8" s="625"/>
      <c r="CZ8" s="626">
        <v>27.8</v>
      </c>
      <c r="DA8" s="626"/>
      <c r="DB8" s="626"/>
      <c r="DC8" s="626"/>
      <c r="DD8" s="632">
        <v>357121</v>
      </c>
      <c r="DE8" s="624"/>
      <c r="DF8" s="624"/>
      <c r="DG8" s="624"/>
      <c r="DH8" s="624"/>
      <c r="DI8" s="624"/>
      <c r="DJ8" s="624"/>
      <c r="DK8" s="624"/>
      <c r="DL8" s="624"/>
      <c r="DM8" s="624"/>
      <c r="DN8" s="624"/>
      <c r="DO8" s="624"/>
      <c r="DP8" s="625"/>
      <c r="DQ8" s="632">
        <v>2743983</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5615</v>
      </c>
      <c r="S9" s="624"/>
      <c r="T9" s="624"/>
      <c r="U9" s="624"/>
      <c r="V9" s="624"/>
      <c r="W9" s="624"/>
      <c r="X9" s="624"/>
      <c r="Y9" s="625"/>
      <c r="Z9" s="626">
        <v>0</v>
      </c>
      <c r="AA9" s="626"/>
      <c r="AB9" s="626"/>
      <c r="AC9" s="626"/>
      <c r="AD9" s="627">
        <v>5615</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567222</v>
      </c>
      <c r="BH9" s="624"/>
      <c r="BI9" s="624"/>
      <c r="BJ9" s="624"/>
      <c r="BK9" s="624"/>
      <c r="BL9" s="624"/>
      <c r="BM9" s="624"/>
      <c r="BN9" s="625"/>
      <c r="BO9" s="626">
        <v>31.2</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1007852</v>
      </c>
      <c r="CS9" s="624"/>
      <c r="CT9" s="624"/>
      <c r="CU9" s="624"/>
      <c r="CV9" s="624"/>
      <c r="CW9" s="624"/>
      <c r="CX9" s="624"/>
      <c r="CY9" s="625"/>
      <c r="CZ9" s="626">
        <v>5.6</v>
      </c>
      <c r="DA9" s="626"/>
      <c r="DB9" s="626"/>
      <c r="DC9" s="626"/>
      <c r="DD9" s="632">
        <v>45346</v>
      </c>
      <c r="DE9" s="624"/>
      <c r="DF9" s="624"/>
      <c r="DG9" s="624"/>
      <c r="DH9" s="624"/>
      <c r="DI9" s="624"/>
      <c r="DJ9" s="624"/>
      <c r="DK9" s="624"/>
      <c r="DL9" s="624"/>
      <c r="DM9" s="624"/>
      <c r="DN9" s="624"/>
      <c r="DO9" s="624"/>
      <c r="DP9" s="625"/>
      <c r="DQ9" s="632">
        <v>818092</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461378</v>
      </c>
      <c r="S10" s="624"/>
      <c r="T10" s="624"/>
      <c r="U10" s="624"/>
      <c r="V10" s="624"/>
      <c r="W10" s="624"/>
      <c r="X10" s="624"/>
      <c r="Y10" s="625"/>
      <c r="Z10" s="626">
        <v>2.4</v>
      </c>
      <c r="AA10" s="626"/>
      <c r="AB10" s="626"/>
      <c r="AC10" s="626"/>
      <c r="AD10" s="627">
        <v>461378</v>
      </c>
      <c r="AE10" s="627"/>
      <c r="AF10" s="627"/>
      <c r="AG10" s="627"/>
      <c r="AH10" s="627"/>
      <c r="AI10" s="627"/>
      <c r="AJ10" s="627"/>
      <c r="AK10" s="627"/>
      <c r="AL10" s="628">
        <v>4.4000000000000004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58082</v>
      </c>
      <c r="BH10" s="624"/>
      <c r="BI10" s="624"/>
      <c r="BJ10" s="624"/>
      <c r="BK10" s="624"/>
      <c r="BL10" s="624"/>
      <c r="BM10" s="624"/>
      <c r="BN10" s="625"/>
      <c r="BO10" s="626">
        <v>3.2</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46510</v>
      </c>
      <c r="CS10" s="624"/>
      <c r="CT10" s="624"/>
      <c r="CU10" s="624"/>
      <c r="CV10" s="624"/>
      <c r="CW10" s="624"/>
      <c r="CX10" s="624"/>
      <c r="CY10" s="625"/>
      <c r="CZ10" s="626">
        <v>0.3</v>
      </c>
      <c r="DA10" s="626"/>
      <c r="DB10" s="626"/>
      <c r="DC10" s="626"/>
      <c r="DD10" s="632" t="s">
        <v>109</v>
      </c>
      <c r="DE10" s="624"/>
      <c r="DF10" s="624"/>
      <c r="DG10" s="624"/>
      <c r="DH10" s="624"/>
      <c r="DI10" s="624"/>
      <c r="DJ10" s="624"/>
      <c r="DK10" s="624"/>
      <c r="DL10" s="624"/>
      <c r="DM10" s="624"/>
      <c r="DN10" s="624"/>
      <c r="DO10" s="624"/>
      <c r="DP10" s="625"/>
      <c r="DQ10" s="632">
        <v>7842</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6640</v>
      </c>
      <c r="S11" s="624"/>
      <c r="T11" s="624"/>
      <c r="U11" s="624"/>
      <c r="V11" s="624"/>
      <c r="W11" s="624"/>
      <c r="X11" s="624"/>
      <c r="Y11" s="625"/>
      <c r="Z11" s="626">
        <v>0</v>
      </c>
      <c r="AA11" s="626"/>
      <c r="AB11" s="626"/>
      <c r="AC11" s="626"/>
      <c r="AD11" s="627">
        <v>6640</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51570</v>
      </c>
      <c r="BH11" s="624"/>
      <c r="BI11" s="624"/>
      <c r="BJ11" s="624"/>
      <c r="BK11" s="624"/>
      <c r="BL11" s="624"/>
      <c r="BM11" s="624"/>
      <c r="BN11" s="625"/>
      <c r="BO11" s="626">
        <v>2.8</v>
      </c>
      <c r="BP11" s="626"/>
      <c r="BQ11" s="626"/>
      <c r="BR11" s="626"/>
      <c r="BS11" s="632">
        <v>9004</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2114634</v>
      </c>
      <c r="CS11" s="624"/>
      <c r="CT11" s="624"/>
      <c r="CU11" s="624"/>
      <c r="CV11" s="624"/>
      <c r="CW11" s="624"/>
      <c r="CX11" s="624"/>
      <c r="CY11" s="625"/>
      <c r="CZ11" s="626">
        <v>11.7</v>
      </c>
      <c r="DA11" s="626"/>
      <c r="DB11" s="626"/>
      <c r="DC11" s="626"/>
      <c r="DD11" s="632">
        <v>644287</v>
      </c>
      <c r="DE11" s="624"/>
      <c r="DF11" s="624"/>
      <c r="DG11" s="624"/>
      <c r="DH11" s="624"/>
      <c r="DI11" s="624"/>
      <c r="DJ11" s="624"/>
      <c r="DK11" s="624"/>
      <c r="DL11" s="624"/>
      <c r="DM11" s="624"/>
      <c r="DN11" s="624"/>
      <c r="DO11" s="624"/>
      <c r="DP11" s="625"/>
      <c r="DQ11" s="632">
        <v>1079485</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852510</v>
      </c>
      <c r="BH12" s="624"/>
      <c r="BI12" s="624"/>
      <c r="BJ12" s="624"/>
      <c r="BK12" s="624"/>
      <c r="BL12" s="624"/>
      <c r="BM12" s="624"/>
      <c r="BN12" s="625"/>
      <c r="BO12" s="626">
        <v>46.9</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815188</v>
      </c>
      <c r="CS12" s="624"/>
      <c r="CT12" s="624"/>
      <c r="CU12" s="624"/>
      <c r="CV12" s="624"/>
      <c r="CW12" s="624"/>
      <c r="CX12" s="624"/>
      <c r="CY12" s="625"/>
      <c r="CZ12" s="626">
        <v>4.5</v>
      </c>
      <c r="DA12" s="626"/>
      <c r="DB12" s="626"/>
      <c r="DC12" s="626"/>
      <c r="DD12" s="632">
        <v>121937</v>
      </c>
      <c r="DE12" s="624"/>
      <c r="DF12" s="624"/>
      <c r="DG12" s="624"/>
      <c r="DH12" s="624"/>
      <c r="DI12" s="624"/>
      <c r="DJ12" s="624"/>
      <c r="DK12" s="624"/>
      <c r="DL12" s="624"/>
      <c r="DM12" s="624"/>
      <c r="DN12" s="624"/>
      <c r="DO12" s="624"/>
      <c r="DP12" s="625"/>
      <c r="DQ12" s="632">
        <v>601059</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37087</v>
      </c>
      <c r="S13" s="624"/>
      <c r="T13" s="624"/>
      <c r="U13" s="624"/>
      <c r="V13" s="624"/>
      <c r="W13" s="624"/>
      <c r="X13" s="624"/>
      <c r="Y13" s="625"/>
      <c r="Z13" s="626">
        <v>0.2</v>
      </c>
      <c r="AA13" s="626"/>
      <c r="AB13" s="626"/>
      <c r="AC13" s="626"/>
      <c r="AD13" s="627">
        <v>37087</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839335</v>
      </c>
      <c r="BH13" s="624"/>
      <c r="BI13" s="624"/>
      <c r="BJ13" s="624"/>
      <c r="BK13" s="624"/>
      <c r="BL13" s="624"/>
      <c r="BM13" s="624"/>
      <c r="BN13" s="625"/>
      <c r="BO13" s="626">
        <v>46.1</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985313</v>
      </c>
      <c r="CS13" s="624"/>
      <c r="CT13" s="624"/>
      <c r="CU13" s="624"/>
      <c r="CV13" s="624"/>
      <c r="CW13" s="624"/>
      <c r="CX13" s="624"/>
      <c r="CY13" s="625"/>
      <c r="CZ13" s="626">
        <v>5.4</v>
      </c>
      <c r="DA13" s="626"/>
      <c r="DB13" s="626"/>
      <c r="DC13" s="626"/>
      <c r="DD13" s="632">
        <v>564977</v>
      </c>
      <c r="DE13" s="624"/>
      <c r="DF13" s="624"/>
      <c r="DG13" s="624"/>
      <c r="DH13" s="624"/>
      <c r="DI13" s="624"/>
      <c r="DJ13" s="624"/>
      <c r="DK13" s="624"/>
      <c r="DL13" s="624"/>
      <c r="DM13" s="624"/>
      <c r="DN13" s="624"/>
      <c r="DO13" s="624"/>
      <c r="DP13" s="625"/>
      <c r="DQ13" s="632">
        <v>643674</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75962</v>
      </c>
      <c r="BH14" s="624"/>
      <c r="BI14" s="624"/>
      <c r="BJ14" s="624"/>
      <c r="BK14" s="624"/>
      <c r="BL14" s="624"/>
      <c r="BM14" s="624"/>
      <c r="BN14" s="625"/>
      <c r="BO14" s="626">
        <v>4.2</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651111</v>
      </c>
      <c r="CS14" s="624"/>
      <c r="CT14" s="624"/>
      <c r="CU14" s="624"/>
      <c r="CV14" s="624"/>
      <c r="CW14" s="624"/>
      <c r="CX14" s="624"/>
      <c r="CY14" s="625"/>
      <c r="CZ14" s="626">
        <v>3.6</v>
      </c>
      <c r="DA14" s="626"/>
      <c r="DB14" s="626"/>
      <c r="DC14" s="626"/>
      <c r="DD14" s="632">
        <v>125857</v>
      </c>
      <c r="DE14" s="624"/>
      <c r="DF14" s="624"/>
      <c r="DG14" s="624"/>
      <c r="DH14" s="624"/>
      <c r="DI14" s="624"/>
      <c r="DJ14" s="624"/>
      <c r="DK14" s="624"/>
      <c r="DL14" s="624"/>
      <c r="DM14" s="624"/>
      <c r="DN14" s="624"/>
      <c r="DO14" s="624"/>
      <c r="DP14" s="625"/>
      <c r="DQ14" s="632">
        <v>506952</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3385</v>
      </c>
      <c r="S15" s="624"/>
      <c r="T15" s="624"/>
      <c r="U15" s="624"/>
      <c r="V15" s="624"/>
      <c r="W15" s="624"/>
      <c r="X15" s="624"/>
      <c r="Y15" s="625"/>
      <c r="Z15" s="626">
        <v>0</v>
      </c>
      <c r="AA15" s="626"/>
      <c r="AB15" s="626"/>
      <c r="AC15" s="626"/>
      <c r="AD15" s="627">
        <v>3385</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141799</v>
      </c>
      <c r="BH15" s="624"/>
      <c r="BI15" s="624"/>
      <c r="BJ15" s="624"/>
      <c r="BK15" s="624"/>
      <c r="BL15" s="624"/>
      <c r="BM15" s="624"/>
      <c r="BN15" s="625"/>
      <c r="BO15" s="626">
        <v>7.8</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1650312</v>
      </c>
      <c r="CS15" s="624"/>
      <c r="CT15" s="624"/>
      <c r="CU15" s="624"/>
      <c r="CV15" s="624"/>
      <c r="CW15" s="624"/>
      <c r="CX15" s="624"/>
      <c r="CY15" s="625"/>
      <c r="CZ15" s="626">
        <v>9.1</v>
      </c>
      <c r="DA15" s="626"/>
      <c r="DB15" s="626"/>
      <c r="DC15" s="626"/>
      <c r="DD15" s="632">
        <v>466964</v>
      </c>
      <c r="DE15" s="624"/>
      <c r="DF15" s="624"/>
      <c r="DG15" s="624"/>
      <c r="DH15" s="624"/>
      <c r="DI15" s="624"/>
      <c r="DJ15" s="624"/>
      <c r="DK15" s="624"/>
      <c r="DL15" s="624"/>
      <c r="DM15" s="624"/>
      <c r="DN15" s="624"/>
      <c r="DO15" s="624"/>
      <c r="DP15" s="625"/>
      <c r="DQ15" s="632">
        <v>1184733</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8981918</v>
      </c>
      <c r="S16" s="624"/>
      <c r="T16" s="624"/>
      <c r="U16" s="624"/>
      <c r="V16" s="624"/>
      <c r="W16" s="624"/>
      <c r="X16" s="624"/>
      <c r="Y16" s="625"/>
      <c r="Z16" s="626">
        <v>46.4</v>
      </c>
      <c r="AA16" s="626"/>
      <c r="AB16" s="626"/>
      <c r="AC16" s="626"/>
      <c r="AD16" s="627">
        <v>7968502</v>
      </c>
      <c r="AE16" s="627"/>
      <c r="AF16" s="627"/>
      <c r="AG16" s="627"/>
      <c r="AH16" s="627"/>
      <c r="AI16" s="627"/>
      <c r="AJ16" s="627"/>
      <c r="AK16" s="627"/>
      <c r="AL16" s="628">
        <v>75.3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235994</v>
      </c>
      <c r="CS16" s="624"/>
      <c r="CT16" s="624"/>
      <c r="CU16" s="624"/>
      <c r="CV16" s="624"/>
      <c r="CW16" s="624"/>
      <c r="CX16" s="624"/>
      <c r="CY16" s="625"/>
      <c r="CZ16" s="626">
        <v>1.3</v>
      </c>
      <c r="DA16" s="626"/>
      <c r="DB16" s="626"/>
      <c r="DC16" s="626"/>
      <c r="DD16" s="632" t="s">
        <v>109</v>
      </c>
      <c r="DE16" s="624"/>
      <c r="DF16" s="624"/>
      <c r="DG16" s="624"/>
      <c r="DH16" s="624"/>
      <c r="DI16" s="624"/>
      <c r="DJ16" s="624"/>
      <c r="DK16" s="624"/>
      <c r="DL16" s="624"/>
      <c r="DM16" s="624"/>
      <c r="DN16" s="624"/>
      <c r="DO16" s="624"/>
      <c r="DP16" s="625"/>
      <c r="DQ16" s="632">
        <v>107095</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7968502</v>
      </c>
      <c r="S17" s="624"/>
      <c r="T17" s="624"/>
      <c r="U17" s="624"/>
      <c r="V17" s="624"/>
      <c r="W17" s="624"/>
      <c r="X17" s="624"/>
      <c r="Y17" s="625"/>
      <c r="Z17" s="626">
        <v>41.2</v>
      </c>
      <c r="AA17" s="626"/>
      <c r="AB17" s="626"/>
      <c r="AC17" s="626"/>
      <c r="AD17" s="627">
        <v>7968502</v>
      </c>
      <c r="AE17" s="627"/>
      <c r="AF17" s="627"/>
      <c r="AG17" s="627"/>
      <c r="AH17" s="627"/>
      <c r="AI17" s="627"/>
      <c r="AJ17" s="627"/>
      <c r="AK17" s="627"/>
      <c r="AL17" s="628">
        <v>75.3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2100393</v>
      </c>
      <c r="CS17" s="624"/>
      <c r="CT17" s="624"/>
      <c r="CU17" s="624"/>
      <c r="CV17" s="624"/>
      <c r="CW17" s="624"/>
      <c r="CX17" s="624"/>
      <c r="CY17" s="625"/>
      <c r="CZ17" s="626">
        <v>11.6</v>
      </c>
      <c r="DA17" s="626"/>
      <c r="DB17" s="626"/>
      <c r="DC17" s="626"/>
      <c r="DD17" s="632" t="s">
        <v>109</v>
      </c>
      <c r="DE17" s="624"/>
      <c r="DF17" s="624"/>
      <c r="DG17" s="624"/>
      <c r="DH17" s="624"/>
      <c r="DI17" s="624"/>
      <c r="DJ17" s="624"/>
      <c r="DK17" s="624"/>
      <c r="DL17" s="624"/>
      <c r="DM17" s="624"/>
      <c r="DN17" s="624"/>
      <c r="DO17" s="624"/>
      <c r="DP17" s="625"/>
      <c r="DQ17" s="632">
        <v>2043557</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1013415</v>
      </c>
      <c r="S18" s="624"/>
      <c r="T18" s="624"/>
      <c r="U18" s="624"/>
      <c r="V18" s="624"/>
      <c r="W18" s="624"/>
      <c r="X18" s="624"/>
      <c r="Y18" s="625"/>
      <c r="Z18" s="626">
        <v>5.2</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40185</v>
      </c>
      <c r="BH19" s="624"/>
      <c r="BI19" s="624"/>
      <c r="BJ19" s="624"/>
      <c r="BK19" s="624"/>
      <c r="BL19" s="624"/>
      <c r="BM19" s="624"/>
      <c r="BN19" s="625"/>
      <c r="BO19" s="626">
        <v>2.2000000000000002</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11598766</v>
      </c>
      <c r="S20" s="624"/>
      <c r="T20" s="624"/>
      <c r="U20" s="624"/>
      <c r="V20" s="624"/>
      <c r="W20" s="624"/>
      <c r="X20" s="624"/>
      <c r="Y20" s="625"/>
      <c r="Z20" s="626">
        <v>60</v>
      </c>
      <c r="AA20" s="626"/>
      <c r="AB20" s="626"/>
      <c r="AC20" s="626"/>
      <c r="AD20" s="627">
        <v>10565636</v>
      </c>
      <c r="AE20" s="627"/>
      <c r="AF20" s="627"/>
      <c r="AG20" s="627"/>
      <c r="AH20" s="627"/>
      <c r="AI20" s="627"/>
      <c r="AJ20" s="627"/>
      <c r="AK20" s="627"/>
      <c r="AL20" s="628">
        <v>99.9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40185</v>
      </c>
      <c r="BH20" s="624"/>
      <c r="BI20" s="624"/>
      <c r="BJ20" s="624"/>
      <c r="BK20" s="624"/>
      <c r="BL20" s="624"/>
      <c r="BM20" s="624"/>
      <c r="BN20" s="625"/>
      <c r="BO20" s="626">
        <v>2.2000000000000002</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18133320</v>
      </c>
      <c r="CS20" s="624"/>
      <c r="CT20" s="624"/>
      <c r="CU20" s="624"/>
      <c r="CV20" s="624"/>
      <c r="CW20" s="624"/>
      <c r="CX20" s="624"/>
      <c r="CY20" s="625"/>
      <c r="CZ20" s="626">
        <v>100</v>
      </c>
      <c r="DA20" s="626"/>
      <c r="DB20" s="626"/>
      <c r="DC20" s="626"/>
      <c r="DD20" s="632">
        <v>2374637</v>
      </c>
      <c r="DE20" s="624"/>
      <c r="DF20" s="624"/>
      <c r="DG20" s="624"/>
      <c r="DH20" s="624"/>
      <c r="DI20" s="624"/>
      <c r="DJ20" s="624"/>
      <c r="DK20" s="624"/>
      <c r="DL20" s="624"/>
      <c r="DM20" s="624"/>
      <c r="DN20" s="624"/>
      <c r="DO20" s="624"/>
      <c r="DP20" s="625"/>
      <c r="DQ20" s="632">
        <v>12720100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4836</v>
      </c>
      <c r="S21" s="624"/>
      <c r="T21" s="624"/>
      <c r="U21" s="624"/>
      <c r="V21" s="624"/>
      <c r="W21" s="624"/>
      <c r="X21" s="624"/>
      <c r="Y21" s="625"/>
      <c r="Z21" s="626">
        <v>0</v>
      </c>
      <c r="AA21" s="626"/>
      <c r="AB21" s="626"/>
      <c r="AC21" s="626"/>
      <c r="AD21" s="627">
        <v>4836</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20471</v>
      </c>
      <c r="BH21" s="624"/>
      <c r="BI21" s="624"/>
      <c r="BJ21" s="624"/>
      <c r="BK21" s="624"/>
      <c r="BL21" s="624"/>
      <c r="BM21" s="624"/>
      <c r="BN21" s="625"/>
      <c r="BO21" s="626">
        <v>1.1000000000000001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230161</v>
      </c>
      <c r="S22" s="624"/>
      <c r="T22" s="624"/>
      <c r="U22" s="624"/>
      <c r="V22" s="624"/>
      <c r="W22" s="624"/>
      <c r="X22" s="624"/>
      <c r="Y22" s="625"/>
      <c r="Z22" s="626">
        <v>1.2</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444047</v>
      </c>
      <c r="S23" s="624"/>
      <c r="T23" s="624"/>
      <c r="U23" s="624"/>
      <c r="V23" s="624"/>
      <c r="W23" s="624"/>
      <c r="X23" s="624"/>
      <c r="Y23" s="625"/>
      <c r="Z23" s="626">
        <v>2.2999999999999998</v>
      </c>
      <c r="AA23" s="626"/>
      <c r="AB23" s="626"/>
      <c r="AC23" s="626"/>
      <c r="AD23" s="627">
        <v>5457</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19714</v>
      </c>
      <c r="BH23" s="624"/>
      <c r="BI23" s="624"/>
      <c r="BJ23" s="624"/>
      <c r="BK23" s="624"/>
      <c r="BL23" s="624"/>
      <c r="BM23" s="624"/>
      <c r="BN23" s="625"/>
      <c r="BO23" s="626">
        <v>1.1000000000000001</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84268</v>
      </c>
      <c r="S24" s="624"/>
      <c r="T24" s="624"/>
      <c r="U24" s="624"/>
      <c r="V24" s="624"/>
      <c r="W24" s="624"/>
      <c r="X24" s="624"/>
      <c r="Y24" s="625"/>
      <c r="Z24" s="626">
        <v>0.4</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8118044</v>
      </c>
      <c r="CS24" s="613"/>
      <c r="CT24" s="613"/>
      <c r="CU24" s="613"/>
      <c r="CV24" s="613"/>
      <c r="CW24" s="613"/>
      <c r="CX24" s="613"/>
      <c r="CY24" s="614"/>
      <c r="CZ24" s="650">
        <v>44.8</v>
      </c>
      <c r="DA24" s="651"/>
      <c r="DB24" s="651"/>
      <c r="DC24" s="652"/>
      <c r="DD24" s="649">
        <v>6287007</v>
      </c>
      <c r="DE24" s="613"/>
      <c r="DF24" s="613"/>
      <c r="DG24" s="613"/>
      <c r="DH24" s="613"/>
      <c r="DI24" s="613"/>
      <c r="DJ24" s="613"/>
      <c r="DK24" s="614"/>
      <c r="DL24" s="649">
        <v>5991750</v>
      </c>
      <c r="DM24" s="613"/>
      <c r="DN24" s="613"/>
      <c r="DO24" s="613"/>
      <c r="DP24" s="613"/>
      <c r="DQ24" s="613"/>
      <c r="DR24" s="613"/>
      <c r="DS24" s="613"/>
      <c r="DT24" s="613"/>
      <c r="DU24" s="613"/>
      <c r="DV24" s="614"/>
      <c r="DW24" s="617">
        <v>53.8</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1978079</v>
      </c>
      <c r="S25" s="624"/>
      <c r="T25" s="624"/>
      <c r="U25" s="624"/>
      <c r="V25" s="624"/>
      <c r="W25" s="624"/>
      <c r="X25" s="624"/>
      <c r="Y25" s="625"/>
      <c r="Z25" s="626">
        <v>10.199999999999999</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3844008</v>
      </c>
      <c r="CS25" s="655"/>
      <c r="CT25" s="655"/>
      <c r="CU25" s="655"/>
      <c r="CV25" s="655"/>
      <c r="CW25" s="655"/>
      <c r="CX25" s="655"/>
      <c r="CY25" s="656"/>
      <c r="CZ25" s="657">
        <v>21.2</v>
      </c>
      <c r="DA25" s="658"/>
      <c r="DB25" s="658"/>
      <c r="DC25" s="659"/>
      <c r="DD25" s="632">
        <v>3641787</v>
      </c>
      <c r="DE25" s="655"/>
      <c r="DF25" s="655"/>
      <c r="DG25" s="655"/>
      <c r="DH25" s="655"/>
      <c r="DI25" s="655"/>
      <c r="DJ25" s="655"/>
      <c r="DK25" s="656"/>
      <c r="DL25" s="632">
        <v>3393105</v>
      </c>
      <c r="DM25" s="655"/>
      <c r="DN25" s="655"/>
      <c r="DO25" s="655"/>
      <c r="DP25" s="655"/>
      <c r="DQ25" s="655"/>
      <c r="DR25" s="655"/>
      <c r="DS25" s="655"/>
      <c r="DT25" s="655"/>
      <c r="DU25" s="655"/>
      <c r="DV25" s="656"/>
      <c r="DW25" s="628">
        <v>30.5</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2201388</v>
      </c>
      <c r="CS26" s="624"/>
      <c r="CT26" s="624"/>
      <c r="CU26" s="624"/>
      <c r="CV26" s="624"/>
      <c r="CW26" s="624"/>
      <c r="CX26" s="624"/>
      <c r="CY26" s="625"/>
      <c r="CZ26" s="657">
        <v>12.1</v>
      </c>
      <c r="DA26" s="658"/>
      <c r="DB26" s="658"/>
      <c r="DC26" s="659"/>
      <c r="DD26" s="632">
        <v>2081174</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1861682</v>
      </c>
      <c r="S27" s="624"/>
      <c r="T27" s="624"/>
      <c r="U27" s="624"/>
      <c r="V27" s="624"/>
      <c r="W27" s="624"/>
      <c r="X27" s="624"/>
      <c r="Y27" s="625"/>
      <c r="Z27" s="626">
        <v>9.6</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1819075</v>
      </c>
      <c r="BH27" s="624"/>
      <c r="BI27" s="624"/>
      <c r="BJ27" s="624"/>
      <c r="BK27" s="624"/>
      <c r="BL27" s="624"/>
      <c r="BM27" s="624"/>
      <c r="BN27" s="625"/>
      <c r="BO27" s="626">
        <v>100</v>
      </c>
      <c r="BP27" s="626"/>
      <c r="BQ27" s="626"/>
      <c r="BR27" s="626"/>
      <c r="BS27" s="632">
        <v>9004</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2173643</v>
      </c>
      <c r="CS27" s="655"/>
      <c r="CT27" s="655"/>
      <c r="CU27" s="655"/>
      <c r="CV27" s="655"/>
      <c r="CW27" s="655"/>
      <c r="CX27" s="655"/>
      <c r="CY27" s="656"/>
      <c r="CZ27" s="657">
        <v>12</v>
      </c>
      <c r="DA27" s="658"/>
      <c r="DB27" s="658"/>
      <c r="DC27" s="659"/>
      <c r="DD27" s="632">
        <v>601663</v>
      </c>
      <c r="DE27" s="655"/>
      <c r="DF27" s="655"/>
      <c r="DG27" s="655"/>
      <c r="DH27" s="655"/>
      <c r="DI27" s="655"/>
      <c r="DJ27" s="655"/>
      <c r="DK27" s="656"/>
      <c r="DL27" s="632">
        <v>600088</v>
      </c>
      <c r="DM27" s="655"/>
      <c r="DN27" s="655"/>
      <c r="DO27" s="655"/>
      <c r="DP27" s="655"/>
      <c r="DQ27" s="655"/>
      <c r="DR27" s="655"/>
      <c r="DS27" s="655"/>
      <c r="DT27" s="655"/>
      <c r="DU27" s="655"/>
      <c r="DV27" s="656"/>
      <c r="DW27" s="628">
        <v>5.4</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89022</v>
      </c>
      <c r="S28" s="624"/>
      <c r="T28" s="624"/>
      <c r="U28" s="624"/>
      <c r="V28" s="624"/>
      <c r="W28" s="624"/>
      <c r="X28" s="624"/>
      <c r="Y28" s="625"/>
      <c r="Z28" s="626">
        <v>0.5</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2100393</v>
      </c>
      <c r="CS28" s="624"/>
      <c r="CT28" s="624"/>
      <c r="CU28" s="624"/>
      <c r="CV28" s="624"/>
      <c r="CW28" s="624"/>
      <c r="CX28" s="624"/>
      <c r="CY28" s="625"/>
      <c r="CZ28" s="657">
        <v>11.6</v>
      </c>
      <c r="DA28" s="658"/>
      <c r="DB28" s="658"/>
      <c r="DC28" s="659"/>
      <c r="DD28" s="632">
        <v>2043557</v>
      </c>
      <c r="DE28" s="624"/>
      <c r="DF28" s="624"/>
      <c r="DG28" s="624"/>
      <c r="DH28" s="624"/>
      <c r="DI28" s="624"/>
      <c r="DJ28" s="624"/>
      <c r="DK28" s="625"/>
      <c r="DL28" s="632">
        <v>1998557</v>
      </c>
      <c r="DM28" s="624"/>
      <c r="DN28" s="624"/>
      <c r="DO28" s="624"/>
      <c r="DP28" s="624"/>
      <c r="DQ28" s="624"/>
      <c r="DR28" s="624"/>
      <c r="DS28" s="624"/>
      <c r="DT28" s="624"/>
      <c r="DU28" s="624"/>
      <c r="DV28" s="625"/>
      <c r="DW28" s="628">
        <v>18</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27399</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2100393</v>
      </c>
      <c r="CS29" s="655"/>
      <c r="CT29" s="655"/>
      <c r="CU29" s="655"/>
      <c r="CV29" s="655"/>
      <c r="CW29" s="655"/>
      <c r="CX29" s="655"/>
      <c r="CY29" s="656"/>
      <c r="CZ29" s="657">
        <v>11.6</v>
      </c>
      <c r="DA29" s="658"/>
      <c r="DB29" s="658"/>
      <c r="DC29" s="659"/>
      <c r="DD29" s="632">
        <v>2043557</v>
      </c>
      <c r="DE29" s="655"/>
      <c r="DF29" s="655"/>
      <c r="DG29" s="655"/>
      <c r="DH29" s="655"/>
      <c r="DI29" s="655"/>
      <c r="DJ29" s="655"/>
      <c r="DK29" s="656"/>
      <c r="DL29" s="632">
        <v>1998557</v>
      </c>
      <c r="DM29" s="655"/>
      <c r="DN29" s="655"/>
      <c r="DO29" s="655"/>
      <c r="DP29" s="655"/>
      <c r="DQ29" s="655"/>
      <c r="DR29" s="655"/>
      <c r="DS29" s="655"/>
      <c r="DT29" s="655"/>
      <c r="DU29" s="655"/>
      <c r="DV29" s="656"/>
      <c r="DW29" s="628">
        <v>18</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735776</v>
      </c>
      <c r="S30" s="624"/>
      <c r="T30" s="624"/>
      <c r="U30" s="624"/>
      <c r="V30" s="624"/>
      <c r="W30" s="624"/>
      <c r="X30" s="624"/>
      <c r="Y30" s="625"/>
      <c r="Z30" s="626">
        <v>3.8</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97.8</v>
      </c>
      <c r="BH30" s="682"/>
      <c r="BI30" s="682"/>
      <c r="BJ30" s="682"/>
      <c r="BK30" s="682"/>
      <c r="BL30" s="682"/>
      <c r="BM30" s="618">
        <v>88.5</v>
      </c>
      <c r="BN30" s="682"/>
      <c r="BO30" s="682"/>
      <c r="BP30" s="682"/>
      <c r="BQ30" s="683"/>
      <c r="BR30" s="681">
        <v>97</v>
      </c>
      <c r="BS30" s="682"/>
      <c r="BT30" s="682"/>
      <c r="BU30" s="682"/>
      <c r="BV30" s="682"/>
      <c r="BW30" s="682"/>
      <c r="BX30" s="618">
        <v>87</v>
      </c>
      <c r="BY30" s="682"/>
      <c r="BZ30" s="682"/>
      <c r="CA30" s="682"/>
      <c r="CB30" s="683"/>
      <c r="CD30" s="686"/>
      <c r="CE30" s="687"/>
      <c r="CF30" s="637" t="s">
        <v>289</v>
      </c>
      <c r="CG30" s="638"/>
      <c r="CH30" s="638"/>
      <c r="CI30" s="638"/>
      <c r="CJ30" s="638"/>
      <c r="CK30" s="638"/>
      <c r="CL30" s="638"/>
      <c r="CM30" s="638"/>
      <c r="CN30" s="638"/>
      <c r="CO30" s="638"/>
      <c r="CP30" s="638"/>
      <c r="CQ30" s="639"/>
      <c r="CR30" s="623">
        <v>1925141</v>
      </c>
      <c r="CS30" s="624"/>
      <c r="CT30" s="624"/>
      <c r="CU30" s="624"/>
      <c r="CV30" s="624"/>
      <c r="CW30" s="624"/>
      <c r="CX30" s="624"/>
      <c r="CY30" s="625"/>
      <c r="CZ30" s="657">
        <v>10.6</v>
      </c>
      <c r="DA30" s="658"/>
      <c r="DB30" s="658"/>
      <c r="DC30" s="659"/>
      <c r="DD30" s="632">
        <v>1873500</v>
      </c>
      <c r="DE30" s="624"/>
      <c r="DF30" s="624"/>
      <c r="DG30" s="624"/>
      <c r="DH30" s="624"/>
      <c r="DI30" s="624"/>
      <c r="DJ30" s="624"/>
      <c r="DK30" s="625"/>
      <c r="DL30" s="632">
        <v>1828500</v>
      </c>
      <c r="DM30" s="624"/>
      <c r="DN30" s="624"/>
      <c r="DO30" s="624"/>
      <c r="DP30" s="624"/>
      <c r="DQ30" s="624"/>
      <c r="DR30" s="624"/>
      <c r="DS30" s="624"/>
      <c r="DT30" s="624"/>
      <c r="DU30" s="624"/>
      <c r="DV30" s="625"/>
      <c r="DW30" s="628">
        <v>16.399999999999999</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1091216</v>
      </c>
      <c r="S31" s="624"/>
      <c r="T31" s="624"/>
      <c r="U31" s="624"/>
      <c r="V31" s="624"/>
      <c r="W31" s="624"/>
      <c r="X31" s="624"/>
      <c r="Y31" s="625"/>
      <c r="Z31" s="626">
        <v>5.6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v>
      </c>
      <c r="BH31" s="655"/>
      <c r="BI31" s="655"/>
      <c r="BJ31" s="655"/>
      <c r="BK31" s="655"/>
      <c r="BL31" s="655"/>
      <c r="BM31" s="629">
        <v>89.2</v>
      </c>
      <c r="BN31" s="679"/>
      <c r="BO31" s="679"/>
      <c r="BP31" s="679"/>
      <c r="BQ31" s="680"/>
      <c r="BR31" s="678">
        <v>97</v>
      </c>
      <c r="BS31" s="655"/>
      <c r="BT31" s="655"/>
      <c r="BU31" s="655"/>
      <c r="BV31" s="655"/>
      <c r="BW31" s="655"/>
      <c r="BX31" s="629">
        <v>88</v>
      </c>
      <c r="BY31" s="679"/>
      <c r="BZ31" s="679"/>
      <c r="CA31" s="679"/>
      <c r="CB31" s="680"/>
      <c r="CD31" s="686"/>
      <c r="CE31" s="687"/>
      <c r="CF31" s="637" t="s">
        <v>293</v>
      </c>
      <c r="CG31" s="638"/>
      <c r="CH31" s="638"/>
      <c r="CI31" s="638"/>
      <c r="CJ31" s="638"/>
      <c r="CK31" s="638"/>
      <c r="CL31" s="638"/>
      <c r="CM31" s="638"/>
      <c r="CN31" s="638"/>
      <c r="CO31" s="638"/>
      <c r="CP31" s="638"/>
      <c r="CQ31" s="639"/>
      <c r="CR31" s="623">
        <v>175252</v>
      </c>
      <c r="CS31" s="655"/>
      <c r="CT31" s="655"/>
      <c r="CU31" s="655"/>
      <c r="CV31" s="655"/>
      <c r="CW31" s="655"/>
      <c r="CX31" s="655"/>
      <c r="CY31" s="656"/>
      <c r="CZ31" s="657">
        <v>1</v>
      </c>
      <c r="DA31" s="658"/>
      <c r="DB31" s="658"/>
      <c r="DC31" s="659"/>
      <c r="DD31" s="632">
        <v>170057</v>
      </c>
      <c r="DE31" s="655"/>
      <c r="DF31" s="655"/>
      <c r="DG31" s="655"/>
      <c r="DH31" s="655"/>
      <c r="DI31" s="655"/>
      <c r="DJ31" s="655"/>
      <c r="DK31" s="656"/>
      <c r="DL31" s="632">
        <v>170057</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383302</v>
      </c>
      <c r="S32" s="624"/>
      <c r="T32" s="624"/>
      <c r="U32" s="624"/>
      <c r="V32" s="624"/>
      <c r="W32" s="624"/>
      <c r="X32" s="624"/>
      <c r="Y32" s="625"/>
      <c r="Z32" s="626">
        <v>2</v>
      </c>
      <c r="AA32" s="626"/>
      <c r="AB32" s="626"/>
      <c r="AC32" s="626"/>
      <c r="AD32" s="627">
        <v>626</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97.2</v>
      </c>
      <c r="BH32" s="691"/>
      <c r="BI32" s="691"/>
      <c r="BJ32" s="691"/>
      <c r="BK32" s="691"/>
      <c r="BL32" s="691"/>
      <c r="BM32" s="692">
        <v>85.8</v>
      </c>
      <c r="BN32" s="691"/>
      <c r="BO32" s="691"/>
      <c r="BP32" s="691"/>
      <c r="BQ32" s="693"/>
      <c r="BR32" s="690">
        <v>96.5</v>
      </c>
      <c r="BS32" s="691"/>
      <c r="BT32" s="691"/>
      <c r="BU32" s="691"/>
      <c r="BV32" s="691"/>
      <c r="BW32" s="691"/>
      <c r="BX32" s="692">
        <v>83.9</v>
      </c>
      <c r="BY32" s="691"/>
      <c r="BZ32" s="691"/>
      <c r="CA32" s="691"/>
      <c r="CB32" s="693"/>
      <c r="CD32" s="688"/>
      <c r="CE32" s="689"/>
      <c r="CF32" s="637" t="s">
        <v>296</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815056</v>
      </c>
      <c r="S33" s="624"/>
      <c r="T33" s="624"/>
      <c r="U33" s="624"/>
      <c r="V33" s="624"/>
      <c r="W33" s="624"/>
      <c r="X33" s="624"/>
      <c r="Y33" s="625"/>
      <c r="Z33" s="626">
        <v>4.2</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7404645</v>
      </c>
      <c r="CS33" s="655"/>
      <c r="CT33" s="655"/>
      <c r="CU33" s="655"/>
      <c r="CV33" s="655"/>
      <c r="CW33" s="655"/>
      <c r="CX33" s="655"/>
      <c r="CY33" s="656"/>
      <c r="CZ33" s="657">
        <v>40.799999999999997</v>
      </c>
      <c r="DA33" s="658"/>
      <c r="DB33" s="658"/>
      <c r="DC33" s="659"/>
      <c r="DD33" s="632">
        <v>5494776</v>
      </c>
      <c r="DE33" s="655"/>
      <c r="DF33" s="655"/>
      <c r="DG33" s="655"/>
      <c r="DH33" s="655"/>
      <c r="DI33" s="655"/>
      <c r="DJ33" s="655"/>
      <c r="DK33" s="656"/>
      <c r="DL33" s="632">
        <v>3895013</v>
      </c>
      <c r="DM33" s="655"/>
      <c r="DN33" s="655"/>
      <c r="DO33" s="655"/>
      <c r="DP33" s="655"/>
      <c r="DQ33" s="655"/>
      <c r="DR33" s="655"/>
      <c r="DS33" s="655"/>
      <c r="DT33" s="655"/>
      <c r="DU33" s="655"/>
      <c r="DV33" s="656"/>
      <c r="DW33" s="628">
        <v>35</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2751036</v>
      </c>
      <c r="CS34" s="624"/>
      <c r="CT34" s="624"/>
      <c r="CU34" s="624"/>
      <c r="CV34" s="624"/>
      <c r="CW34" s="624"/>
      <c r="CX34" s="624"/>
      <c r="CY34" s="625"/>
      <c r="CZ34" s="657">
        <v>15.2</v>
      </c>
      <c r="DA34" s="658"/>
      <c r="DB34" s="658"/>
      <c r="DC34" s="659"/>
      <c r="DD34" s="632">
        <v>1877700</v>
      </c>
      <c r="DE34" s="624"/>
      <c r="DF34" s="624"/>
      <c r="DG34" s="624"/>
      <c r="DH34" s="624"/>
      <c r="DI34" s="624"/>
      <c r="DJ34" s="624"/>
      <c r="DK34" s="625"/>
      <c r="DL34" s="632">
        <v>1633350</v>
      </c>
      <c r="DM34" s="624"/>
      <c r="DN34" s="624"/>
      <c r="DO34" s="624"/>
      <c r="DP34" s="624"/>
      <c r="DQ34" s="624"/>
      <c r="DR34" s="624"/>
      <c r="DS34" s="624"/>
      <c r="DT34" s="624"/>
      <c r="DU34" s="624"/>
      <c r="DV34" s="625"/>
      <c r="DW34" s="628">
        <v>14.7</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556156</v>
      </c>
      <c r="S35" s="624"/>
      <c r="T35" s="624"/>
      <c r="U35" s="624"/>
      <c r="V35" s="624"/>
      <c r="W35" s="624"/>
      <c r="X35" s="624"/>
      <c r="Y35" s="625"/>
      <c r="Z35" s="626">
        <v>2.9</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2007848</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13492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267617</v>
      </c>
      <c r="CS35" s="655"/>
      <c r="CT35" s="655"/>
      <c r="CU35" s="655"/>
      <c r="CV35" s="655"/>
      <c r="CW35" s="655"/>
      <c r="CX35" s="655"/>
      <c r="CY35" s="656"/>
      <c r="CZ35" s="657">
        <v>1.5</v>
      </c>
      <c r="DA35" s="658"/>
      <c r="DB35" s="658"/>
      <c r="DC35" s="659"/>
      <c r="DD35" s="632">
        <v>228792</v>
      </c>
      <c r="DE35" s="655"/>
      <c r="DF35" s="655"/>
      <c r="DG35" s="655"/>
      <c r="DH35" s="655"/>
      <c r="DI35" s="655"/>
      <c r="DJ35" s="655"/>
      <c r="DK35" s="656"/>
      <c r="DL35" s="632">
        <v>196240</v>
      </c>
      <c r="DM35" s="655"/>
      <c r="DN35" s="655"/>
      <c r="DO35" s="655"/>
      <c r="DP35" s="655"/>
      <c r="DQ35" s="655"/>
      <c r="DR35" s="655"/>
      <c r="DS35" s="655"/>
      <c r="DT35" s="655"/>
      <c r="DU35" s="655"/>
      <c r="DV35" s="656"/>
      <c r="DW35" s="628">
        <v>1.8</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19343610</v>
      </c>
      <c r="S36" s="696"/>
      <c r="T36" s="696"/>
      <c r="U36" s="696"/>
      <c r="V36" s="696"/>
      <c r="W36" s="696"/>
      <c r="X36" s="696"/>
      <c r="Y36" s="697"/>
      <c r="Z36" s="698">
        <v>100</v>
      </c>
      <c r="AA36" s="698"/>
      <c r="AB36" s="698"/>
      <c r="AC36" s="698"/>
      <c r="AD36" s="699">
        <v>10576555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252737</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-56133</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1549720</v>
      </c>
      <c r="CS36" s="624"/>
      <c r="CT36" s="624"/>
      <c r="CU36" s="624"/>
      <c r="CV36" s="624"/>
      <c r="CW36" s="624"/>
      <c r="CX36" s="624"/>
      <c r="CY36" s="625"/>
      <c r="CZ36" s="657">
        <v>8.5</v>
      </c>
      <c r="DA36" s="658"/>
      <c r="DB36" s="658"/>
      <c r="DC36" s="659"/>
      <c r="DD36" s="632">
        <v>885606</v>
      </c>
      <c r="DE36" s="624"/>
      <c r="DF36" s="624"/>
      <c r="DG36" s="624"/>
      <c r="DH36" s="624"/>
      <c r="DI36" s="624"/>
      <c r="DJ36" s="624"/>
      <c r="DK36" s="625"/>
      <c r="DL36" s="632">
        <v>727576</v>
      </c>
      <c r="DM36" s="624"/>
      <c r="DN36" s="624"/>
      <c r="DO36" s="624"/>
      <c r="DP36" s="624"/>
      <c r="DQ36" s="624"/>
      <c r="DR36" s="624"/>
      <c r="DS36" s="624"/>
      <c r="DT36" s="624"/>
      <c r="DU36" s="624"/>
      <c r="DV36" s="625"/>
      <c r="DW36" s="628">
        <v>6.5</v>
      </c>
      <c r="DX36" s="653"/>
      <c r="DY36" s="653"/>
      <c r="DZ36" s="653"/>
      <c r="EA36" s="653"/>
      <c r="EB36" s="653"/>
      <c r="EC36" s="654"/>
    </row>
    <row r="37" spans="2:133" ht="11.25" customHeight="1">
      <c r="AQ37" s="702" t="s">
        <v>311</v>
      </c>
      <c r="AR37" s="703"/>
      <c r="AS37" s="703"/>
      <c r="AT37" s="703"/>
      <c r="AU37" s="703"/>
      <c r="AV37" s="703"/>
      <c r="AW37" s="703"/>
      <c r="AX37" s="703"/>
      <c r="AY37" s="704"/>
      <c r="AZ37" s="623">
        <v>146570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4103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24359</v>
      </c>
      <c r="CS37" s="655"/>
      <c r="CT37" s="655"/>
      <c r="CU37" s="655"/>
      <c r="CV37" s="655"/>
      <c r="CW37" s="655"/>
      <c r="CX37" s="655"/>
      <c r="CY37" s="656"/>
      <c r="CZ37" s="657">
        <v>0.1</v>
      </c>
      <c r="DA37" s="658"/>
      <c r="DB37" s="658"/>
      <c r="DC37" s="659"/>
      <c r="DD37" s="632">
        <v>24359</v>
      </c>
      <c r="DE37" s="655"/>
      <c r="DF37" s="655"/>
      <c r="DG37" s="655"/>
      <c r="DH37" s="655"/>
      <c r="DI37" s="655"/>
      <c r="DJ37" s="655"/>
      <c r="DK37" s="656"/>
      <c r="DL37" s="632">
        <v>23148</v>
      </c>
      <c r="DM37" s="655"/>
      <c r="DN37" s="655"/>
      <c r="DO37" s="655"/>
      <c r="DP37" s="655"/>
      <c r="DQ37" s="655"/>
      <c r="DR37" s="655"/>
      <c r="DS37" s="655"/>
      <c r="DT37" s="655"/>
      <c r="DU37" s="655"/>
      <c r="DV37" s="656"/>
      <c r="DW37" s="628">
        <v>0.2</v>
      </c>
      <c r="DX37" s="653"/>
      <c r="DY37" s="653"/>
      <c r="DZ37" s="653"/>
      <c r="EA37" s="653"/>
      <c r="EB37" s="653"/>
      <c r="EC37" s="654"/>
    </row>
    <row r="38" spans="2:133" ht="11.25" customHeight="1">
      <c r="AQ38" s="702" t="s">
        <v>314</v>
      </c>
      <c r="AR38" s="703"/>
      <c r="AS38" s="703"/>
      <c r="AT38" s="703"/>
      <c r="AU38" s="703"/>
      <c r="AV38" s="703"/>
      <c r="AW38" s="703"/>
      <c r="AX38" s="703"/>
      <c r="AY38" s="704"/>
      <c r="AZ38" s="623">
        <v>79313</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6882</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2006290</v>
      </c>
      <c r="CS38" s="624"/>
      <c r="CT38" s="624"/>
      <c r="CU38" s="624"/>
      <c r="CV38" s="624"/>
      <c r="CW38" s="624"/>
      <c r="CX38" s="624"/>
      <c r="CY38" s="625"/>
      <c r="CZ38" s="657">
        <v>11.1</v>
      </c>
      <c r="DA38" s="658"/>
      <c r="DB38" s="658"/>
      <c r="DC38" s="659"/>
      <c r="DD38" s="632">
        <v>1738675</v>
      </c>
      <c r="DE38" s="624"/>
      <c r="DF38" s="624"/>
      <c r="DG38" s="624"/>
      <c r="DH38" s="624"/>
      <c r="DI38" s="624"/>
      <c r="DJ38" s="624"/>
      <c r="DK38" s="625"/>
      <c r="DL38" s="632">
        <v>1337847</v>
      </c>
      <c r="DM38" s="624"/>
      <c r="DN38" s="624"/>
      <c r="DO38" s="624"/>
      <c r="DP38" s="624"/>
      <c r="DQ38" s="624"/>
      <c r="DR38" s="624"/>
      <c r="DS38" s="624"/>
      <c r="DT38" s="624"/>
      <c r="DU38" s="624"/>
      <c r="DV38" s="625"/>
      <c r="DW38" s="628">
        <v>12</v>
      </c>
      <c r="DX38" s="653"/>
      <c r="DY38" s="653"/>
      <c r="DZ38" s="653"/>
      <c r="EA38" s="653"/>
      <c r="EB38" s="653"/>
      <c r="EC38" s="654"/>
    </row>
    <row r="39" spans="2:133" ht="11.25" customHeight="1">
      <c r="AQ39" s="702" t="s">
        <v>317</v>
      </c>
      <c r="AR39" s="703"/>
      <c r="AS39" s="703"/>
      <c r="AT39" s="703"/>
      <c r="AU39" s="703"/>
      <c r="AV39" s="703"/>
      <c r="AW39" s="703"/>
      <c r="AX39" s="703"/>
      <c r="AY39" s="704"/>
      <c r="AZ39" s="623">
        <v>1558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98</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800032</v>
      </c>
      <c r="CS39" s="655"/>
      <c r="CT39" s="655"/>
      <c r="CU39" s="655"/>
      <c r="CV39" s="655"/>
      <c r="CW39" s="655"/>
      <c r="CX39" s="655"/>
      <c r="CY39" s="656"/>
      <c r="CZ39" s="657">
        <v>4.4000000000000004</v>
      </c>
      <c r="DA39" s="658"/>
      <c r="DB39" s="658"/>
      <c r="DC39" s="659"/>
      <c r="DD39" s="632">
        <v>763953</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330031</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29950</v>
      </c>
      <c r="CS40" s="624"/>
      <c r="CT40" s="624"/>
      <c r="CU40" s="624"/>
      <c r="CV40" s="624"/>
      <c r="CW40" s="624"/>
      <c r="CX40" s="624"/>
      <c r="CY40" s="625"/>
      <c r="CZ40" s="657">
        <v>0.2</v>
      </c>
      <c r="DA40" s="658"/>
      <c r="DB40" s="658"/>
      <c r="DC40" s="659"/>
      <c r="DD40" s="632">
        <v>50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1197639</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371</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2610631</v>
      </c>
      <c r="CS42" s="624"/>
      <c r="CT42" s="624"/>
      <c r="CU42" s="624"/>
      <c r="CV42" s="624"/>
      <c r="CW42" s="624"/>
      <c r="CX42" s="624"/>
      <c r="CY42" s="625"/>
      <c r="CZ42" s="657">
        <v>14.4</v>
      </c>
      <c r="DA42" s="706"/>
      <c r="DB42" s="706"/>
      <c r="DC42" s="707"/>
      <c r="DD42" s="632">
        <v>938317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13033</v>
      </c>
      <c r="CS43" s="655"/>
      <c r="CT43" s="655"/>
      <c r="CU43" s="655"/>
      <c r="CV43" s="655"/>
      <c r="CW43" s="655"/>
      <c r="CX43" s="655"/>
      <c r="CY43" s="656"/>
      <c r="CZ43" s="657">
        <v>0.1</v>
      </c>
      <c r="DA43" s="658"/>
      <c r="DB43" s="658"/>
      <c r="DC43" s="659"/>
      <c r="DD43" s="632">
        <v>13033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2374637</v>
      </c>
      <c r="CS44" s="624"/>
      <c r="CT44" s="624"/>
      <c r="CU44" s="624"/>
      <c r="CV44" s="624"/>
      <c r="CW44" s="624"/>
      <c r="CX44" s="624"/>
      <c r="CY44" s="625"/>
      <c r="CZ44" s="657">
        <v>13.1</v>
      </c>
      <c r="DA44" s="706"/>
      <c r="DB44" s="706"/>
      <c r="DC44" s="707"/>
      <c r="DD44" s="632">
        <v>831222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1087499</v>
      </c>
      <c r="CS45" s="655"/>
      <c r="CT45" s="655"/>
      <c r="CU45" s="655"/>
      <c r="CV45" s="655"/>
      <c r="CW45" s="655"/>
      <c r="CX45" s="655"/>
      <c r="CY45" s="656"/>
      <c r="CZ45" s="657">
        <v>6</v>
      </c>
      <c r="DA45" s="658"/>
      <c r="DB45" s="658"/>
      <c r="DC45" s="659"/>
      <c r="DD45" s="632">
        <v>255173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1013112</v>
      </c>
      <c r="CS46" s="624"/>
      <c r="CT46" s="624"/>
      <c r="CU46" s="624"/>
      <c r="CV46" s="624"/>
      <c r="CW46" s="624"/>
      <c r="CX46" s="624"/>
      <c r="CY46" s="625"/>
      <c r="CZ46" s="657">
        <v>5.6</v>
      </c>
      <c r="DA46" s="706"/>
      <c r="DB46" s="706"/>
      <c r="DC46" s="707"/>
      <c r="DD46" s="632">
        <v>415537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235994</v>
      </c>
      <c r="CS47" s="655"/>
      <c r="CT47" s="655"/>
      <c r="CU47" s="655"/>
      <c r="CV47" s="655"/>
      <c r="CW47" s="655"/>
      <c r="CX47" s="655"/>
      <c r="CY47" s="656"/>
      <c r="CZ47" s="657">
        <v>1.3</v>
      </c>
      <c r="DA47" s="658"/>
      <c r="DB47" s="658"/>
      <c r="DC47" s="659"/>
      <c r="DD47" s="632">
        <v>107095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18133320</v>
      </c>
      <c r="CS49" s="691"/>
      <c r="CT49" s="691"/>
      <c r="CU49" s="691"/>
      <c r="CV49" s="691"/>
      <c r="CW49" s="691"/>
      <c r="CX49" s="691"/>
      <c r="CY49" s="718"/>
      <c r="CZ49" s="719">
        <v>100</v>
      </c>
      <c r="DA49" s="720"/>
      <c r="DB49" s="720"/>
      <c r="DC49" s="721"/>
      <c r="DD49" s="722">
        <v>12720100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19199</v>
      </c>
      <c r="R7" s="753"/>
      <c r="S7" s="753"/>
      <c r="T7" s="753"/>
      <c r="U7" s="753"/>
      <c r="V7" s="753">
        <v>18006</v>
      </c>
      <c r="W7" s="753"/>
      <c r="X7" s="753"/>
      <c r="Y7" s="753"/>
      <c r="Z7" s="753"/>
      <c r="AA7" s="753">
        <v>1193</v>
      </c>
      <c r="AB7" s="753"/>
      <c r="AC7" s="753"/>
      <c r="AD7" s="753"/>
      <c r="AE7" s="754"/>
      <c r="AF7" s="755">
        <v>841</v>
      </c>
      <c r="AG7" s="756"/>
      <c r="AH7" s="756"/>
      <c r="AI7" s="756"/>
      <c r="AJ7" s="757"/>
      <c r="AK7" s="792">
        <v>736</v>
      </c>
      <c r="AL7" s="793"/>
      <c r="AM7" s="793"/>
      <c r="AN7" s="793"/>
      <c r="AO7" s="793"/>
      <c r="AP7" s="793">
        <v>15577</v>
      </c>
      <c r="AQ7" s="793"/>
      <c r="AR7" s="793"/>
      <c r="AS7" s="793"/>
      <c r="AT7" s="793"/>
      <c r="AU7" s="794" t="s">
        <v>541</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551</v>
      </c>
      <c r="BT7" s="797"/>
      <c r="BU7" s="797"/>
      <c r="BV7" s="797"/>
      <c r="BW7" s="797"/>
      <c r="BX7" s="797"/>
      <c r="BY7" s="797"/>
      <c r="BZ7" s="797"/>
      <c r="CA7" s="797"/>
      <c r="CB7" s="797"/>
      <c r="CC7" s="797"/>
      <c r="CD7" s="797"/>
      <c r="CE7" s="797"/>
      <c r="CF7" s="797"/>
      <c r="CG7" s="798"/>
      <c r="CH7" s="789">
        <v>6</v>
      </c>
      <c r="CI7" s="790"/>
      <c r="CJ7" s="790"/>
      <c r="CK7" s="790"/>
      <c r="CL7" s="791"/>
      <c r="CM7" s="789">
        <v>327</v>
      </c>
      <c r="CN7" s="790"/>
      <c r="CO7" s="790"/>
      <c r="CP7" s="790"/>
      <c r="CQ7" s="791"/>
      <c r="CR7" s="789">
        <v>5</v>
      </c>
      <c r="CS7" s="790"/>
      <c r="CT7" s="790"/>
      <c r="CU7" s="790"/>
      <c r="CV7" s="791"/>
      <c r="CW7" s="789" t="s">
        <v>486</v>
      </c>
      <c r="CX7" s="790"/>
      <c r="CY7" s="790"/>
      <c r="CZ7" s="790"/>
      <c r="DA7" s="791"/>
      <c r="DB7" s="789" t="s">
        <v>486</v>
      </c>
      <c r="DC7" s="790"/>
      <c r="DD7" s="790"/>
      <c r="DE7" s="790"/>
      <c r="DF7" s="791"/>
      <c r="DG7" s="789" t="s">
        <v>486</v>
      </c>
      <c r="DH7" s="790"/>
      <c r="DI7" s="790"/>
      <c r="DJ7" s="790"/>
      <c r="DK7" s="791"/>
      <c r="DL7" s="789" t="s">
        <v>486</v>
      </c>
      <c r="DM7" s="790"/>
      <c r="DN7" s="790"/>
      <c r="DO7" s="790"/>
      <c r="DP7" s="791"/>
      <c r="DQ7" s="789" t="s">
        <v>486</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92</v>
      </c>
      <c r="R8" s="777"/>
      <c r="S8" s="777"/>
      <c r="T8" s="777"/>
      <c r="U8" s="777"/>
      <c r="V8" s="777">
        <v>80</v>
      </c>
      <c r="W8" s="777"/>
      <c r="X8" s="777"/>
      <c r="Y8" s="777"/>
      <c r="Z8" s="777"/>
      <c r="AA8" s="777">
        <v>12</v>
      </c>
      <c r="AB8" s="777"/>
      <c r="AC8" s="777"/>
      <c r="AD8" s="777"/>
      <c r="AE8" s="778"/>
      <c r="AF8" s="779">
        <v>12</v>
      </c>
      <c r="AG8" s="780"/>
      <c r="AH8" s="780"/>
      <c r="AI8" s="780"/>
      <c r="AJ8" s="781"/>
      <c r="AK8" s="782" t="s">
        <v>486</v>
      </c>
      <c r="AL8" s="783"/>
      <c r="AM8" s="783"/>
      <c r="AN8" s="783"/>
      <c r="AO8" s="783"/>
      <c r="AP8" s="783" t="s">
        <v>486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552</v>
      </c>
      <c r="BT8" s="787"/>
      <c r="BU8" s="787"/>
      <c r="BV8" s="787"/>
      <c r="BW8" s="787"/>
      <c r="BX8" s="787"/>
      <c r="BY8" s="787"/>
      <c r="BZ8" s="787"/>
      <c r="CA8" s="787"/>
      <c r="CB8" s="787"/>
      <c r="CC8" s="787"/>
      <c r="CD8" s="787"/>
      <c r="CE8" s="787"/>
      <c r="CF8" s="787"/>
      <c r="CG8" s="788"/>
      <c r="CH8" s="799">
        <v>2</v>
      </c>
      <c r="CI8" s="800"/>
      <c r="CJ8" s="800"/>
      <c r="CK8" s="800"/>
      <c r="CL8" s="801"/>
      <c r="CM8" s="799">
        <v>8</v>
      </c>
      <c r="CN8" s="800"/>
      <c r="CO8" s="800"/>
      <c r="CP8" s="800"/>
      <c r="CQ8" s="801"/>
      <c r="CR8" s="799">
        <v>30</v>
      </c>
      <c r="CS8" s="800"/>
      <c r="CT8" s="800"/>
      <c r="CU8" s="800"/>
      <c r="CV8" s="801"/>
      <c r="CW8" s="799" t="s">
        <v>486</v>
      </c>
      <c r="CX8" s="800"/>
      <c r="CY8" s="800"/>
      <c r="CZ8" s="800"/>
      <c r="DA8" s="801"/>
      <c r="DB8" s="799" t="s">
        <v>486</v>
      </c>
      <c r="DC8" s="800"/>
      <c r="DD8" s="800"/>
      <c r="DE8" s="800"/>
      <c r="DF8" s="801"/>
      <c r="DG8" s="799" t="s">
        <v>486</v>
      </c>
      <c r="DH8" s="800"/>
      <c r="DI8" s="800"/>
      <c r="DJ8" s="800"/>
      <c r="DK8" s="801"/>
      <c r="DL8" s="799" t="s">
        <v>486</v>
      </c>
      <c r="DM8" s="800"/>
      <c r="DN8" s="800"/>
      <c r="DO8" s="800"/>
      <c r="DP8" s="801"/>
      <c r="DQ8" s="799" t="s">
        <v>486</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58</v>
      </c>
      <c r="R9" s="777"/>
      <c r="S9" s="777"/>
      <c r="T9" s="777"/>
      <c r="U9" s="777"/>
      <c r="V9" s="777">
        <v>53</v>
      </c>
      <c r="W9" s="777"/>
      <c r="X9" s="777"/>
      <c r="Y9" s="777"/>
      <c r="Z9" s="777"/>
      <c r="AA9" s="777">
        <v>5</v>
      </c>
      <c r="AB9" s="777"/>
      <c r="AC9" s="777"/>
      <c r="AD9" s="777"/>
      <c r="AE9" s="778"/>
      <c r="AF9" s="779">
        <v>5</v>
      </c>
      <c r="AG9" s="780"/>
      <c r="AH9" s="780"/>
      <c r="AI9" s="780"/>
      <c r="AJ9" s="781"/>
      <c r="AK9" s="782" t="s">
        <v>486</v>
      </c>
      <c r="AL9" s="783"/>
      <c r="AM9" s="783"/>
      <c r="AN9" s="783"/>
      <c r="AO9" s="783"/>
      <c r="AP9" s="783" t="s">
        <v>486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553</v>
      </c>
      <c r="BT9" s="787"/>
      <c r="BU9" s="787"/>
      <c r="BV9" s="787"/>
      <c r="BW9" s="787"/>
      <c r="BX9" s="787"/>
      <c r="BY9" s="787"/>
      <c r="BZ9" s="787"/>
      <c r="CA9" s="787"/>
      <c r="CB9" s="787"/>
      <c r="CC9" s="787"/>
      <c r="CD9" s="787"/>
      <c r="CE9" s="787"/>
      <c r="CF9" s="787"/>
      <c r="CG9" s="788"/>
      <c r="CH9" s="799" t="s">
        <v>557</v>
      </c>
      <c r="CI9" s="800"/>
      <c r="CJ9" s="800"/>
      <c r="CK9" s="800"/>
      <c r="CL9" s="801"/>
      <c r="CM9" s="799">
        <v>9</v>
      </c>
      <c r="CN9" s="800"/>
      <c r="CO9" s="800"/>
      <c r="CP9" s="800"/>
      <c r="CQ9" s="801"/>
      <c r="CR9" s="799">
        <v>10</v>
      </c>
      <c r="CS9" s="800"/>
      <c r="CT9" s="800"/>
      <c r="CU9" s="800"/>
      <c r="CV9" s="801"/>
      <c r="CW9" s="799">
        <v>7</v>
      </c>
      <c r="CX9" s="800"/>
      <c r="CY9" s="800"/>
      <c r="CZ9" s="800"/>
      <c r="DA9" s="801"/>
      <c r="DB9" s="799" t="s">
        <v>486</v>
      </c>
      <c r="DC9" s="800"/>
      <c r="DD9" s="800"/>
      <c r="DE9" s="800"/>
      <c r="DF9" s="801"/>
      <c r="DG9" s="799" t="s">
        <v>486</v>
      </c>
      <c r="DH9" s="800"/>
      <c r="DI9" s="800"/>
      <c r="DJ9" s="800"/>
      <c r="DK9" s="801"/>
      <c r="DL9" s="799" t="s">
        <v>486</v>
      </c>
      <c r="DM9" s="800"/>
      <c r="DN9" s="800"/>
      <c r="DO9" s="800"/>
      <c r="DP9" s="801"/>
      <c r="DQ9" s="799" t="s">
        <v>486</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554</v>
      </c>
      <c r="BT10" s="787"/>
      <c r="BU10" s="787"/>
      <c r="BV10" s="787"/>
      <c r="BW10" s="787"/>
      <c r="BX10" s="787"/>
      <c r="BY10" s="787"/>
      <c r="BZ10" s="787"/>
      <c r="CA10" s="787"/>
      <c r="CB10" s="787"/>
      <c r="CC10" s="787"/>
      <c r="CD10" s="787"/>
      <c r="CE10" s="787"/>
      <c r="CF10" s="787"/>
      <c r="CG10" s="788"/>
      <c r="CH10" s="799">
        <v>10</v>
      </c>
      <c r="CI10" s="800"/>
      <c r="CJ10" s="800"/>
      <c r="CK10" s="800"/>
      <c r="CL10" s="801"/>
      <c r="CM10" s="799">
        <v>72</v>
      </c>
      <c r="CN10" s="800"/>
      <c r="CO10" s="800"/>
      <c r="CP10" s="800"/>
      <c r="CQ10" s="801"/>
      <c r="CR10" s="799">
        <v>30</v>
      </c>
      <c r="CS10" s="800"/>
      <c r="CT10" s="800"/>
      <c r="CU10" s="800"/>
      <c r="CV10" s="801"/>
      <c r="CW10" s="799" t="s">
        <v>486</v>
      </c>
      <c r="CX10" s="800"/>
      <c r="CY10" s="800"/>
      <c r="CZ10" s="800"/>
      <c r="DA10" s="801"/>
      <c r="DB10" s="799" t="s">
        <v>486</v>
      </c>
      <c r="DC10" s="800"/>
      <c r="DD10" s="800"/>
      <c r="DE10" s="800"/>
      <c r="DF10" s="801"/>
      <c r="DG10" s="799" t="s">
        <v>486</v>
      </c>
      <c r="DH10" s="800"/>
      <c r="DI10" s="800"/>
      <c r="DJ10" s="800"/>
      <c r="DK10" s="801"/>
      <c r="DL10" s="799" t="s">
        <v>486</v>
      </c>
      <c r="DM10" s="800"/>
      <c r="DN10" s="800"/>
      <c r="DO10" s="800"/>
      <c r="DP10" s="801"/>
      <c r="DQ10" s="799" t="s">
        <v>486</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555</v>
      </c>
      <c r="BT11" s="787"/>
      <c r="BU11" s="787"/>
      <c r="BV11" s="787"/>
      <c r="BW11" s="787"/>
      <c r="BX11" s="787"/>
      <c r="BY11" s="787"/>
      <c r="BZ11" s="787"/>
      <c r="CA11" s="787"/>
      <c r="CB11" s="787"/>
      <c r="CC11" s="787"/>
      <c r="CD11" s="787"/>
      <c r="CE11" s="787"/>
      <c r="CF11" s="787"/>
      <c r="CG11" s="788"/>
      <c r="CH11" s="799">
        <v>0</v>
      </c>
      <c r="CI11" s="800"/>
      <c r="CJ11" s="800"/>
      <c r="CK11" s="800"/>
      <c r="CL11" s="801"/>
      <c r="CM11" s="799">
        <v>37</v>
      </c>
      <c r="CN11" s="800"/>
      <c r="CO11" s="800"/>
      <c r="CP11" s="800"/>
      <c r="CQ11" s="801"/>
      <c r="CR11" s="799">
        <v>30</v>
      </c>
      <c r="CS11" s="800"/>
      <c r="CT11" s="800"/>
      <c r="CU11" s="800"/>
      <c r="CV11" s="801"/>
      <c r="CW11" s="799">
        <v>1</v>
      </c>
      <c r="CX11" s="800"/>
      <c r="CY11" s="800"/>
      <c r="CZ11" s="800"/>
      <c r="DA11" s="801"/>
      <c r="DB11" s="799" t="s">
        <v>486</v>
      </c>
      <c r="DC11" s="800"/>
      <c r="DD11" s="800"/>
      <c r="DE11" s="800"/>
      <c r="DF11" s="801"/>
      <c r="DG11" s="799" t="s">
        <v>486</v>
      </c>
      <c r="DH11" s="800"/>
      <c r="DI11" s="800"/>
      <c r="DJ11" s="800"/>
      <c r="DK11" s="801"/>
      <c r="DL11" s="799" t="s">
        <v>486</v>
      </c>
      <c r="DM11" s="800"/>
      <c r="DN11" s="800"/>
      <c r="DO11" s="800"/>
      <c r="DP11" s="801"/>
      <c r="DQ11" s="799" t="s">
        <v>486</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556</v>
      </c>
      <c r="BT12" s="787"/>
      <c r="BU12" s="787"/>
      <c r="BV12" s="787"/>
      <c r="BW12" s="787"/>
      <c r="BX12" s="787"/>
      <c r="BY12" s="787"/>
      <c r="BZ12" s="787"/>
      <c r="CA12" s="787"/>
      <c r="CB12" s="787"/>
      <c r="CC12" s="787"/>
      <c r="CD12" s="787"/>
      <c r="CE12" s="787"/>
      <c r="CF12" s="787"/>
      <c r="CG12" s="788"/>
      <c r="CH12" s="799">
        <v>-78</v>
      </c>
      <c r="CI12" s="800"/>
      <c r="CJ12" s="800"/>
      <c r="CK12" s="800"/>
      <c r="CL12" s="801"/>
      <c r="CM12" s="799">
        <v>2781</v>
      </c>
      <c r="CN12" s="800"/>
      <c r="CO12" s="800"/>
      <c r="CP12" s="800"/>
      <c r="CQ12" s="801"/>
      <c r="CR12" s="799">
        <v>20</v>
      </c>
      <c r="CS12" s="800"/>
      <c r="CT12" s="800"/>
      <c r="CU12" s="800"/>
      <c r="CV12" s="801"/>
      <c r="CW12" s="799">
        <v>168</v>
      </c>
      <c r="CX12" s="800"/>
      <c r="CY12" s="800"/>
      <c r="CZ12" s="800"/>
      <c r="DA12" s="801"/>
      <c r="DB12" s="799" t="s">
        <v>486</v>
      </c>
      <c r="DC12" s="800"/>
      <c r="DD12" s="800"/>
      <c r="DE12" s="800"/>
      <c r="DF12" s="801"/>
      <c r="DG12" s="799" t="s">
        <v>486</v>
      </c>
      <c r="DH12" s="800"/>
      <c r="DI12" s="800"/>
      <c r="DJ12" s="800"/>
      <c r="DK12" s="801"/>
      <c r="DL12" s="799" t="s">
        <v>486</v>
      </c>
      <c r="DM12" s="800"/>
      <c r="DN12" s="800"/>
      <c r="DO12" s="800"/>
      <c r="DP12" s="801"/>
      <c r="DQ12" s="799" t="s">
        <v>486</v>
      </c>
      <c r="DR12" s="800"/>
      <c r="DS12" s="800"/>
      <c r="DT12" s="800"/>
      <c r="DU12" s="801"/>
      <c r="DV12" s="802" t="s">
        <v>558</v>
      </c>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19349</v>
      </c>
      <c r="R23" s="812"/>
      <c r="S23" s="812"/>
      <c r="T23" s="812"/>
      <c r="U23" s="812"/>
      <c r="V23" s="812">
        <v>18139</v>
      </c>
      <c r="W23" s="812"/>
      <c r="X23" s="812"/>
      <c r="Y23" s="812"/>
      <c r="Z23" s="812"/>
      <c r="AA23" s="812">
        <v>1210</v>
      </c>
      <c r="AB23" s="812"/>
      <c r="AC23" s="812"/>
      <c r="AD23" s="812"/>
      <c r="AE23" s="813"/>
      <c r="AF23" s="814">
        <v>858</v>
      </c>
      <c r="AG23" s="812"/>
      <c r="AH23" s="812"/>
      <c r="AI23" s="812"/>
      <c r="AJ23" s="815"/>
      <c r="AK23" s="816"/>
      <c r="AL23" s="817"/>
      <c r="AM23" s="817"/>
      <c r="AN23" s="817"/>
      <c r="AO23" s="817"/>
      <c r="AP23" s="812">
        <v>15577</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4070</v>
      </c>
      <c r="R28" s="841"/>
      <c r="S28" s="841"/>
      <c r="T28" s="841"/>
      <c r="U28" s="841"/>
      <c r="V28" s="841">
        <v>4057</v>
      </c>
      <c r="W28" s="841"/>
      <c r="X28" s="841"/>
      <c r="Y28" s="841"/>
      <c r="Z28" s="841"/>
      <c r="AA28" s="841">
        <v>13</v>
      </c>
      <c r="AB28" s="841"/>
      <c r="AC28" s="841"/>
      <c r="AD28" s="841"/>
      <c r="AE28" s="842"/>
      <c r="AF28" s="843">
        <v>13</v>
      </c>
      <c r="AG28" s="841"/>
      <c r="AH28" s="841"/>
      <c r="AI28" s="841"/>
      <c r="AJ28" s="844"/>
      <c r="AK28" s="845">
        <v>276</v>
      </c>
      <c r="AL28" s="836"/>
      <c r="AM28" s="836"/>
      <c r="AN28" s="836"/>
      <c r="AO28" s="836"/>
      <c r="AP28" s="836" t="s">
        <v>486</v>
      </c>
      <c r="AQ28" s="836"/>
      <c r="AR28" s="836"/>
      <c r="AS28" s="836"/>
      <c r="AT28" s="836"/>
      <c r="AU28" s="836" t="s">
        <v>486</v>
      </c>
      <c r="AV28" s="836"/>
      <c r="AW28" s="836"/>
      <c r="AX28" s="836"/>
      <c r="AY28" s="836"/>
      <c r="AZ28" s="837" t="s">
        <v>486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357</v>
      </c>
      <c r="R29" s="777"/>
      <c r="S29" s="777"/>
      <c r="T29" s="777"/>
      <c r="U29" s="777"/>
      <c r="V29" s="777">
        <v>356</v>
      </c>
      <c r="W29" s="777"/>
      <c r="X29" s="777"/>
      <c r="Y29" s="777"/>
      <c r="Z29" s="777"/>
      <c r="AA29" s="777">
        <v>1</v>
      </c>
      <c r="AB29" s="777"/>
      <c r="AC29" s="777"/>
      <c r="AD29" s="777"/>
      <c r="AE29" s="778"/>
      <c r="AF29" s="779">
        <v>1</v>
      </c>
      <c r="AG29" s="780"/>
      <c r="AH29" s="780"/>
      <c r="AI29" s="780"/>
      <c r="AJ29" s="781"/>
      <c r="AK29" s="848">
        <v>147</v>
      </c>
      <c r="AL29" s="849"/>
      <c r="AM29" s="849"/>
      <c r="AN29" s="849"/>
      <c r="AO29" s="849"/>
      <c r="AP29" s="849" t="s">
        <v>565</v>
      </c>
      <c r="AQ29" s="849"/>
      <c r="AR29" s="849"/>
      <c r="AS29" s="849"/>
      <c r="AT29" s="849"/>
      <c r="AU29" s="849" t="s">
        <v>486</v>
      </c>
      <c r="AV29" s="849"/>
      <c r="AW29" s="849"/>
      <c r="AX29" s="849"/>
      <c r="AY29" s="849"/>
      <c r="AZ29" s="850" t="s">
        <v>486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3453</v>
      </c>
      <c r="R30" s="777"/>
      <c r="S30" s="777"/>
      <c r="T30" s="777"/>
      <c r="U30" s="777"/>
      <c r="V30" s="777">
        <v>3336</v>
      </c>
      <c r="W30" s="777"/>
      <c r="X30" s="777"/>
      <c r="Y30" s="777"/>
      <c r="Z30" s="777"/>
      <c r="AA30" s="777">
        <v>117</v>
      </c>
      <c r="AB30" s="777"/>
      <c r="AC30" s="777"/>
      <c r="AD30" s="777"/>
      <c r="AE30" s="778"/>
      <c r="AF30" s="779">
        <v>117</v>
      </c>
      <c r="AG30" s="780"/>
      <c r="AH30" s="780"/>
      <c r="AI30" s="780"/>
      <c r="AJ30" s="781"/>
      <c r="AK30" s="848">
        <v>441</v>
      </c>
      <c r="AL30" s="849"/>
      <c r="AM30" s="849"/>
      <c r="AN30" s="849"/>
      <c r="AO30" s="849"/>
      <c r="AP30" s="849" t="s">
        <v>486</v>
      </c>
      <c r="AQ30" s="849"/>
      <c r="AR30" s="849"/>
      <c r="AS30" s="849"/>
      <c r="AT30" s="849"/>
      <c r="AU30" s="849" t="s">
        <v>486</v>
      </c>
      <c r="AV30" s="849"/>
      <c r="AW30" s="849"/>
      <c r="AX30" s="849"/>
      <c r="AY30" s="849"/>
      <c r="AZ30" s="850" t="s">
        <v>486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174</v>
      </c>
      <c r="R31" s="777"/>
      <c r="S31" s="777"/>
      <c r="T31" s="777"/>
      <c r="U31" s="777"/>
      <c r="V31" s="777">
        <v>166</v>
      </c>
      <c r="W31" s="777"/>
      <c r="X31" s="777"/>
      <c r="Y31" s="777"/>
      <c r="Z31" s="777"/>
      <c r="AA31" s="777">
        <v>8</v>
      </c>
      <c r="AB31" s="777"/>
      <c r="AC31" s="777"/>
      <c r="AD31" s="777"/>
      <c r="AE31" s="778"/>
      <c r="AF31" s="779">
        <v>259</v>
      </c>
      <c r="AG31" s="780"/>
      <c r="AH31" s="780"/>
      <c r="AI31" s="780"/>
      <c r="AJ31" s="781"/>
      <c r="AK31" s="848">
        <v>2</v>
      </c>
      <c r="AL31" s="849"/>
      <c r="AM31" s="849"/>
      <c r="AN31" s="849"/>
      <c r="AO31" s="849"/>
      <c r="AP31" s="849">
        <v>317</v>
      </c>
      <c r="AQ31" s="849"/>
      <c r="AR31" s="849"/>
      <c r="AS31" s="849"/>
      <c r="AT31" s="849"/>
      <c r="AU31" s="849">
        <v>1</v>
      </c>
      <c r="AV31" s="849"/>
      <c r="AW31" s="849"/>
      <c r="AX31" s="849"/>
      <c r="AY31" s="849"/>
      <c r="AZ31" s="850" t="s">
        <v>486</v>
      </c>
      <c r="BA31" s="850"/>
      <c r="BB31" s="850"/>
      <c r="BC31" s="850"/>
      <c r="BD31" s="850"/>
      <c r="BE31" s="846" t="s">
        <v>542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214</v>
      </c>
      <c r="R32" s="777"/>
      <c r="S32" s="777"/>
      <c r="T32" s="777"/>
      <c r="U32" s="777"/>
      <c r="V32" s="777">
        <v>214</v>
      </c>
      <c r="W32" s="777"/>
      <c r="X32" s="777"/>
      <c r="Y32" s="777"/>
      <c r="Z32" s="777"/>
      <c r="AA32" s="777">
        <v>0</v>
      </c>
      <c r="AB32" s="777"/>
      <c r="AC32" s="777"/>
      <c r="AD32" s="777"/>
      <c r="AE32" s="778"/>
      <c r="AF32" s="779">
        <v>0</v>
      </c>
      <c r="AG32" s="780"/>
      <c r="AH32" s="780"/>
      <c r="AI32" s="780"/>
      <c r="AJ32" s="781"/>
      <c r="AK32" s="848">
        <v>80</v>
      </c>
      <c r="AL32" s="849"/>
      <c r="AM32" s="849"/>
      <c r="AN32" s="849"/>
      <c r="AO32" s="849"/>
      <c r="AP32" s="849">
        <v>930</v>
      </c>
      <c r="AQ32" s="849"/>
      <c r="AR32" s="849"/>
      <c r="AS32" s="849"/>
      <c r="AT32" s="849"/>
      <c r="AU32" s="849">
        <v>573</v>
      </c>
      <c r="AV32" s="849"/>
      <c r="AW32" s="849"/>
      <c r="AX32" s="849"/>
      <c r="AY32" s="849"/>
      <c r="AZ32" s="850" t="s">
        <v>486</v>
      </c>
      <c r="BA32" s="850"/>
      <c r="BB32" s="850"/>
      <c r="BC32" s="850"/>
      <c r="BD32" s="850"/>
      <c r="BE32" s="846" t="s">
        <v>543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233</v>
      </c>
      <c r="R33" s="777"/>
      <c r="S33" s="777"/>
      <c r="T33" s="777"/>
      <c r="U33" s="777"/>
      <c r="V33" s="777">
        <v>233</v>
      </c>
      <c r="W33" s="777"/>
      <c r="X33" s="777"/>
      <c r="Y33" s="777"/>
      <c r="Z33" s="777"/>
      <c r="AA33" s="777">
        <v>0</v>
      </c>
      <c r="AB33" s="777"/>
      <c r="AC33" s="777"/>
      <c r="AD33" s="777"/>
      <c r="AE33" s="778"/>
      <c r="AF33" s="779">
        <v>0</v>
      </c>
      <c r="AG33" s="780"/>
      <c r="AH33" s="780"/>
      <c r="AI33" s="780"/>
      <c r="AJ33" s="781"/>
      <c r="AK33" s="848">
        <v>208</v>
      </c>
      <c r="AL33" s="849"/>
      <c r="AM33" s="849"/>
      <c r="AN33" s="849"/>
      <c r="AO33" s="849"/>
      <c r="AP33" s="849">
        <v>478</v>
      </c>
      <c r="AQ33" s="849"/>
      <c r="AR33" s="849"/>
      <c r="AS33" s="849"/>
      <c r="AT33" s="849"/>
      <c r="AU33" s="849">
        <v>478</v>
      </c>
      <c r="AV33" s="849"/>
      <c r="AW33" s="849"/>
      <c r="AX33" s="849"/>
      <c r="AY33" s="849"/>
      <c r="AZ33" s="850" t="s">
        <v>486</v>
      </c>
      <c r="BA33" s="850"/>
      <c r="BB33" s="850"/>
      <c r="BC33" s="850"/>
      <c r="BD33" s="850"/>
      <c r="BE33" s="846" t="s">
        <v>544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180</v>
      </c>
      <c r="R34" s="777"/>
      <c r="S34" s="777"/>
      <c r="T34" s="777"/>
      <c r="U34" s="777"/>
      <c r="V34" s="777">
        <v>180</v>
      </c>
      <c r="W34" s="777"/>
      <c r="X34" s="777"/>
      <c r="Y34" s="777"/>
      <c r="Z34" s="777"/>
      <c r="AA34" s="777">
        <v>0</v>
      </c>
      <c r="AB34" s="777"/>
      <c r="AC34" s="777"/>
      <c r="AD34" s="777"/>
      <c r="AE34" s="778"/>
      <c r="AF34" s="779">
        <v>0</v>
      </c>
      <c r="AG34" s="780"/>
      <c r="AH34" s="780"/>
      <c r="AI34" s="780"/>
      <c r="AJ34" s="781"/>
      <c r="AK34" s="848">
        <v>51</v>
      </c>
      <c r="AL34" s="849"/>
      <c r="AM34" s="849"/>
      <c r="AN34" s="849"/>
      <c r="AO34" s="849"/>
      <c r="AP34" s="849">
        <v>372</v>
      </c>
      <c r="AQ34" s="849"/>
      <c r="AR34" s="849"/>
      <c r="AS34" s="849"/>
      <c r="AT34" s="849"/>
      <c r="AU34" s="849">
        <v>304</v>
      </c>
      <c r="AV34" s="849"/>
      <c r="AW34" s="849"/>
      <c r="AX34" s="849"/>
      <c r="AY34" s="849"/>
      <c r="AZ34" s="850" t="s">
        <v>486</v>
      </c>
      <c r="BA34" s="850"/>
      <c r="BB34" s="850"/>
      <c r="BC34" s="850"/>
      <c r="BD34" s="850"/>
      <c r="BE34" s="846" t="s">
        <v>545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322</v>
      </c>
      <c r="R35" s="777"/>
      <c r="S35" s="777"/>
      <c r="T35" s="777"/>
      <c r="U35" s="777"/>
      <c r="V35" s="777">
        <v>322</v>
      </c>
      <c r="W35" s="777"/>
      <c r="X35" s="777"/>
      <c r="Y35" s="777"/>
      <c r="Z35" s="777"/>
      <c r="AA35" s="777">
        <v>0</v>
      </c>
      <c r="AB35" s="777"/>
      <c r="AC35" s="777"/>
      <c r="AD35" s="777"/>
      <c r="AE35" s="778"/>
      <c r="AF35" s="779">
        <v>0</v>
      </c>
      <c r="AG35" s="780"/>
      <c r="AH35" s="780"/>
      <c r="AI35" s="780"/>
      <c r="AJ35" s="781"/>
      <c r="AK35" s="848">
        <v>69</v>
      </c>
      <c r="AL35" s="849"/>
      <c r="AM35" s="849"/>
      <c r="AN35" s="849"/>
      <c r="AO35" s="849"/>
      <c r="AP35" s="849">
        <v>122</v>
      </c>
      <c r="AQ35" s="849"/>
      <c r="AR35" s="849"/>
      <c r="AS35" s="849"/>
      <c r="AT35" s="849"/>
      <c r="AU35" s="849">
        <v>32</v>
      </c>
      <c r="AV35" s="849"/>
      <c r="AW35" s="849"/>
      <c r="AX35" s="849"/>
      <c r="AY35" s="849"/>
      <c r="AZ35" s="850" t="s">
        <v>486</v>
      </c>
      <c r="BA35" s="850"/>
      <c r="BB35" s="850"/>
      <c r="BC35" s="850"/>
      <c r="BD35" s="850"/>
      <c r="BE35" s="846" t="s">
        <v>544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385</v>
      </c>
      <c r="C36" s="774"/>
      <c r="D36" s="774"/>
      <c r="E36" s="774"/>
      <c r="F36" s="774"/>
      <c r="G36" s="774"/>
      <c r="H36" s="774"/>
      <c r="I36" s="774"/>
      <c r="J36" s="774"/>
      <c r="K36" s="774"/>
      <c r="L36" s="774"/>
      <c r="M36" s="774"/>
      <c r="N36" s="774"/>
      <c r="O36" s="774"/>
      <c r="P36" s="775"/>
      <c r="Q36" s="776">
        <v>78</v>
      </c>
      <c r="R36" s="777"/>
      <c r="S36" s="777"/>
      <c r="T36" s="777"/>
      <c r="U36" s="777"/>
      <c r="V36" s="777">
        <v>78</v>
      </c>
      <c r="W36" s="777"/>
      <c r="X36" s="777"/>
      <c r="Y36" s="777"/>
      <c r="Z36" s="777"/>
      <c r="AA36" s="777">
        <v>0</v>
      </c>
      <c r="AB36" s="777"/>
      <c r="AC36" s="777"/>
      <c r="AD36" s="777"/>
      <c r="AE36" s="778"/>
      <c r="AF36" s="779">
        <v>0</v>
      </c>
      <c r="AG36" s="780"/>
      <c r="AH36" s="780"/>
      <c r="AI36" s="780"/>
      <c r="AJ36" s="781"/>
      <c r="AK36" s="848">
        <v>78</v>
      </c>
      <c r="AL36" s="849"/>
      <c r="AM36" s="849"/>
      <c r="AN36" s="849"/>
      <c r="AO36" s="849"/>
      <c r="AP36" s="849" t="s">
        <v>486</v>
      </c>
      <c r="AQ36" s="849"/>
      <c r="AR36" s="849"/>
      <c r="AS36" s="849"/>
      <c r="AT36" s="849"/>
      <c r="AU36" s="849" t="s">
        <v>486</v>
      </c>
      <c r="AV36" s="849"/>
      <c r="AW36" s="849"/>
      <c r="AX36" s="849"/>
      <c r="AY36" s="849"/>
      <c r="AZ36" s="850" t="s">
        <v>486</v>
      </c>
      <c r="BA36" s="850"/>
      <c r="BB36" s="850"/>
      <c r="BC36" s="850"/>
      <c r="BD36" s="850"/>
      <c r="BE36" s="846" t="s">
        <v>544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391</v>
      </c>
      <c r="AG63" s="860"/>
      <c r="AH63" s="860"/>
      <c r="AI63" s="860"/>
      <c r="AJ63" s="861"/>
      <c r="AK63" s="862"/>
      <c r="AL63" s="857"/>
      <c r="AM63" s="857"/>
      <c r="AN63" s="857"/>
      <c r="AO63" s="857"/>
      <c r="AP63" s="860">
        <v>2219</v>
      </c>
      <c r="AQ63" s="860"/>
      <c r="AR63" s="860"/>
      <c r="AS63" s="860"/>
      <c r="AT63" s="860"/>
      <c r="AU63" s="860">
        <v>1388</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390</v>
      </c>
      <c r="R66" s="736"/>
      <c r="S66" s="736"/>
      <c r="T66" s="736"/>
      <c r="U66" s="737"/>
      <c r="V66" s="735" t="s">
        <v>391</v>
      </c>
      <c r="W66" s="736"/>
      <c r="X66" s="736"/>
      <c r="Y66" s="736"/>
      <c r="Z66" s="737"/>
      <c r="AA66" s="735" t="s">
        <v>392</v>
      </c>
      <c r="AB66" s="736"/>
      <c r="AC66" s="736"/>
      <c r="AD66" s="736"/>
      <c r="AE66" s="737"/>
      <c r="AF66" s="870" t="s">
        <v>393</v>
      </c>
      <c r="AG66" s="831"/>
      <c r="AH66" s="831"/>
      <c r="AI66" s="831"/>
      <c r="AJ66" s="871"/>
      <c r="AK66" s="735" t="s">
        <v>394</v>
      </c>
      <c r="AL66" s="759"/>
      <c r="AM66" s="759"/>
      <c r="AN66" s="759"/>
      <c r="AO66" s="760"/>
      <c r="AP66" s="735" t="s">
        <v>395</v>
      </c>
      <c r="AQ66" s="736"/>
      <c r="AR66" s="736"/>
      <c r="AS66" s="736"/>
      <c r="AT66" s="737"/>
      <c r="AU66" s="735" t="s">
        <v>396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6" t="s">
        <v>546</v>
      </c>
      <c r="C68" s="887"/>
      <c r="D68" s="887"/>
      <c r="E68" s="887"/>
      <c r="F68" s="887"/>
      <c r="G68" s="887"/>
      <c r="H68" s="887"/>
      <c r="I68" s="887"/>
      <c r="J68" s="887"/>
      <c r="K68" s="887"/>
      <c r="L68" s="887"/>
      <c r="M68" s="887"/>
      <c r="N68" s="887"/>
      <c r="O68" s="887"/>
      <c r="P68" s="888"/>
      <c r="Q68" s="889">
        <v>358</v>
      </c>
      <c r="R68" s="890"/>
      <c r="S68" s="890"/>
      <c r="T68" s="890"/>
      <c r="U68" s="890"/>
      <c r="V68" s="890">
        <v>358</v>
      </c>
      <c r="W68" s="890"/>
      <c r="X68" s="890"/>
      <c r="Y68" s="890"/>
      <c r="Z68" s="890"/>
      <c r="AA68" s="890">
        <v>0</v>
      </c>
      <c r="AB68" s="890"/>
      <c r="AC68" s="890"/>
      <c r="AD68" s="890"/>
      <c r="AE68" s="890"/>
      <c r="AF68" s="890">
        <v>0</v>
      </c>
      <c r="AG68" s="890"/>
      <c r="AH68" s="890"/>
      <c r="AI68" s="890"/>
      <c r="AJ68" s="890"/>
      <c r="AK68" s="890">
        <v>5</v>
      </c>
      <c r="AL68" s="890"/>
      <c r="AM68" s="890"/>
      <c r="AN68" s="890"/>
      <c r="AO68" s="890"/>
      <c r="AP68" s="836" t="s">
        <v>486</v>
      </c>
      <c r="AQ68" s="836"/>
      <c r="AR68" s="836"/>
      <c r="AS68" s="836"/>
      <c r="AT68" s="836"/>
      <c r="AU68" s="837" t="s">
        <v>486</v>
      </c>
      <c r="AV68" s="837"/>
      <c r="AW68" s="837"/>
      <c r="AX68" s="837"/>
      <c r="AY68" s="837"/>
      <c r="AZ68" s="884" t="s">
        <v>559</v>
      </c>
      <c r="BA68" s="884"/>
      <c r="BB68" s="884"/>
      <c r="BC68" s="884"/>
      <c r="BD68" s="885"/>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547</v>
      </c>
      <c r="C69" s="892"/>
      <c r="D69" s="892"/>
      <c r="E69" s="892"/>
      <c r="F69" s="892"/>
      <c r="G69" s="892"/>
      <c r="H69" s="892"/>
      <c r="I69" s="892"/>
      <c r="J69" s="892"/>
      <c r="K69" s="892"/>
      <c r="L69" s="892"/>
      <c r="M69" s="892"/>
      <c r="N69" s="892"/>
      <c r="O69" s="892"/>
      <c r="P69" s="893"/>
      <c r="Q69" s="894">
        <v>39</v>
      </c>
      <c r="R69" s="849"/>
      <c r="S69" s="849"/>
      <c r="T69" s="849"/>
      <c r="U69" s="849"/>
      <c r="V69" s="849">
        <v>39</v>
      </c>
      <c r="W69" s="849"/>
      <c r="X69" s="849"/>
      <c r="Y69" s="849"/>
      <c r="Z69" s="849"/>
      <c r="AA69" s="849">
        <v>0</v>
      </c>
      <c r="AB69" s="849"/>
      <c r="AC69" s="849"/>
      <c r="AD69" s="849"/>
      <c r="AE69" s="849"/>
      <c r="AF69" s="849">
        <v>0</v>
      </c>
      <c r="AG69" s="849"/>
      <c r="AH69" s="849"/>
      <c r="AI69" s="849"/>
      <c r="AJ69" s="849"/>
      <c r="AK69" s="849">
        <v>8</v>
      </c>
      <c r="AL69" s="849"/>
      <c r="AM69" s="849"/>
      <c r="AN69" s="849"/>
      <c r="AO69" s="849"/>
      <c r="AP69" s="849" t="s">
        <v>486</v>
      </c>
      <c r="AQ69" s="849"/>
      <c r="AR69" s="849"/>
      <c r="AS69" s="849"/>
      <c r="AT69" s="849"/>
      <c r="AU69" s="850" t="s">
        <v>486</v>
      </c>
      <c r="AV69" s="850"/>
      <c r="AW69" s="850"/>
      <c r="AX69" s="850"/>
      <c r="AY69" s="850"/>
      <c r="AZ69" s="895" t="s">
        <v>560</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548</v>
      </c>
      <c r="C70" s="892"/>
      <c r="D70" s="892"/>
      <c r="E70" s="892"/>
      <c r="F70" s="892"/>
      <c r="G70" s="892"/>
      <c r="H70" s="892"/>
      <c r="I70" s="892"/>
      <c r="J70" s="892"/>
      <c r="K70" s="892"/>
      <c r="L70" s="892"/>
      <c r="M70" s="892"/>
      <c r="N70" s="892"/>
      <c r="O70" s="892"/>
      <c r="P70" s="893"/>
      <c r="Q70" s="894">
        <v>61</v>
      </c>
      <c r="R70" s="849"/>
      <c r="S70" s="849"/>
      <c r="T70" s="849"/>
      <c r="U70" s="849"/>
      <c r="V70" s="849">
        <v>50</v>
      </c>
      <c r="W70" s="849"/>
      <c r="X70" s="849"/>
      <c r="Y70" s="849"/>
      <c r="Z70" s="849"/>
      <c r="AA70" s="849">
        <v>11</v>
      </c>
      <c r="AB70" s="849"/>
      <c r="AC70" s="849"/>
      <c r="AD70" s="849"/>
      <c r="AE70" s="849"/>
      <c r="AF70" s="849">
        <v>11</v>
      </c>
      <c r="AG70" s="849"/>
      <c r="AH70" s="849"/>
      <c r="AI70" s="849"/>
      <c r="AJ70" s="849"/>
      <c r="AK70" s="849" t="s">
        <v>486</v>
      </c>
      <c r="AL70" s="849"/>
      <c r="AM70" s="849"/>
      <c r="AN70" s="849"/>
      <c r="AO70" s="849"/>
      <c r="AP70" s="849" t="s">
        <v>486</v>
      </c>
      <c r="AQ70" s="849"/>
      <c r="AR70" s="849"/>
      <c r="AS70" s="849"/>
      <c r="AT70" s="849"/>
      <c r="AU70" s="850" t="s">
        <v>486</v>
      </c>
      <c r="AV70" s="850"/>
      <c r="AW70" s="850"/>
      <c r="AX70" s="850"/>
      <c r="AY70" s="850"/>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549</v>
      </c>
      <c r="C71" s="892"/>
      <c r="D71" s="892"/>
      <c r="E71" s="892"/>
      <c r="F71" s="892"/>
      <c r="G71" s="892"/>
      <c r="H71" s="892"/>
      <c r="I71" s="892"/>
      <c r="J71" s="892"/>
      <c r="K71" s="892"/>
      <c r="L71" s="892"/>
      <c r="M71" s="892"/>
      <c r="N71" s="892"/>
      <c r="O71" s="892"/>
      <c r="P71" s="893"/>
      <c r="Q71" s="894">
        <v>215</v>
      </c>
      <c r="R71" s="849"/>
      <c r="S71" s="849"/>
      <c r="T71" s="849"/>
      <c r="U71" s="849"/>
      <c r="V71" s="849">
        <v>160</v>
      </c>
      <c r="W71" s="849"/>
      <c r="X71" s="849"/>
      <c r="Y71" s="849"/>
      <c r="Z71" s="849"/>
      <c r="AA71" s="849">
        <v>55</v>
      </c>
      <c r="AB71" s="849"/>
      <c r="AC71" s="849"/>
      <c r="AD71" s="849"/>
      <c r="AE71" s="849"/>
      <c r="AF71" s="849">
        <v>55</v>
      </c>
      <c r="AG71" s="849"/>
      <c r="AH71" s="849"/>
      <c r="AI71" s="849"/>
      <c r="AJ71" s="849"/>
      <c r="AK71" s="849">
        <v>18</v>
      </c>
      <c r="AL71" s="849"/>
      <c r="AM71" s="849"/>
      <c r="AN71" s="849"/>
      <c r="AO71" s="849"/>
      <c r="AP71" s="849" t="s">
        <v>486</v>
      </c>
      <c r="AQ71" s="849"/>
      <c r="AR71" s="849"/>
      <c r="AS71" s="849"/>
      <c r="AT71" s="849"/>
      <c r="AU71" s="850" t="s">
        <v>486</v>
      </c>
      <c r="AV71" s="850"/>
      <c r="AW71" s="850"/>
      <c r="AX71" s="850"/>
      <c r="AY71" s="850"/>
      <c r="AZ71" s="895" t="s">
        <v>561</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550</v>
      </c>
      <c r="C72" s="892"/>
      <c r="D72" s="892"/>
      <c r="E72" s="892"/>
      <c r="F72" s="892"/>
      <c r="G72" s="892"/>
      <c r="H72" s="892"/>
      <c r="I72" s="892"/>
      <c r="J72" s="892"/>
      <c r="K72" s="892"/>
      <c r="L72" s="892"/>
      <c r="M72" s="892"/>
      <c r="N72" s="892"/>
      <c r="O72" s="892"/>
      <c r="P72" s="893"/>
      <c r="Q72" s="894">
        <v>188181</v>
      </c>
      <c r="R72" s="849"/>
      <c r="S72" s="849"/>
      <c r="T72" s="849"/>
      <c r="U72" s="849"/>
      <c r="V72" s="849">
        <v>179413</v>
      </c>
      <c r="W72" s="849"/>
      <c r="X72" s="849"/>
      <c r="Y72" s="849"/>
      <c r="Z72" s="849"/>
      <c r="AA72" s="849">
        <v>8768</v>
      </c>
      <c r="AB72" s="849"/>
      <c r="AC72" s="849"/>
      <c r="AD72" s="849"/>
      <c r="AE72" s="849"/>
      <c r="AF72" s="849">
        <v>8768</v>
      </c>
      <c r="AG72" s="849"/>
      <c r="AH72" s="849"/>
      <c r="AI72" s="849"/>
      <c r="AJ72" s="849"/>
      <c r="AK72" s="849">
        <v>210</v>
      </c>
      <c r="AL72" s="849"/>
      <c r="AM72" s="849"/>
      <c r="AN72" s="849"/>
      <c r="AO72" s="849"/>
      <c r="AP72" s="849" t="s">
        <v>486</v>
      </c>
      <c r="AQ72" s="849"/>
      <c r="AR72" s="849"/>
      <c r="AS72" s="849"/>
      <c r="AT72" s="849"/>
      <c r="AU72" s="850" t="s">
        <v>486</v>
      </c>
      <c r="AV72" s="850"/>
      <c r="AW72" s="850"/>
      <c r="AX72" s="850"/>
      <c r="AY72" s="850"/>
      <c r="AZ72" s="895" t="s">
        <v>562</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8834</v>
      </c>
      <c r="AG88" s="860"/>
      <c r="AH88" s="860"/>
      <c r="AI88" s="860"/>
      <c r="AJ88" s="860"/>
      <c r="AK88" s="857"/>
      <c r="AL88" s="857"/>
      <c r="AM88" s="857"/>
      <c r="AN88" s="857"/>
      <c r="AO88" s="857"/>
      <c r="AP88" s="860" t="s">
        <v>563</v>
      </c>
      <c r="AQ88" s="860"/>
      <c r="AR88" s="860"/>
      <c r="AS88" s="860"/>
      <c r="AT88" s="860"/>
      <c r="AU88" s="860" t="s">
        <v>564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125</v>
      </c>
      <c r="CS102" s="868"/>
      <c r="CT102" s="868"/>
      <c r="CU102" s="868"/>
      <c r="CV102" s="911"/>
      <c r="CW102" s="910">
        <v>176</v>
      </c>
      <c r="CX102" s="868"/>
      <c r="CY102" s="868"/>
      <c r="CZ102" s="868"/>
      <c r="DA102" s="911"/>
      <c r="DB102" s="910" t="s">
        <v>486</v>
      </c>
      <c r="DC102" s="868"/>
      <c r="DD102" s="868"/>
      <c r="DE102" s="868"/>
      <c r="DF102" s="911"/>
      <c r="DG102" s="910" t="s">
        <v>486</v>
      </c>
      <c r="DH102" s="868"/>
      <c r="DI102" s="868"/>
      <c r="DJ102" s="868"/>
      <c r="DK102" s="911"/>
      <c r="DL102" s="910" t="s">
        <v>486</v>
      </c>
      <c r="DM102" s="868"/>
      <c r="DN102" s="868"/>
      <c r="DO102" s="868"/>
      <c r="DP102" s="911"/>
      <c r="DQ102" s="910" t="s">
        <v>486</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283</v>
      </c>
      <c r="AG109" s="913"/>
      <c r="AH109" s="913"/>
      <c r="AI109" s="913"/>
      <c r="AJ109" s="914"/>
      <c r="AK109" s="912" t="s">
        <v>282</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283</v>
      </c>
      <c r="BW109" s="913"/>
      <c r="BX109" s="913"/>
      <c r="BY109" s="913"/>
      <c r="BZ109" s="914"/>
      <c r="CA109" s="912" t="s">
        <v>282</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283</v>
      </c>
      <c r="DM109" s="913"/>
      <c r="DN109" s="913"/>
      <c r="DO109" s="913"/>
      <c r="DP109" s="914"/>
      <c r="DQ109" s="912" t="s">
        <v>282</v>
      </c>
      <c r="DR109" s="913"/>
      <c r="DS109" s="913"/>
      <c r="DT109" s="913"/>
      <c r="DU109" s="914"/>
      <c r="DV109" s="912" t="s">
        <v>407</v>
      </c>
      <c r="DW109" s="913"/>
      <c r="DX109" s="913"/>
      <c r="DY109" s="913"/>
      <c r="DZ109" s="915"/>
    </row>
    <row r="110" spans="1:131" s="197" customFormat="1" ht="26.25" customHeight="1">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2271381</v>
      </c>
      <c r="AB110" s="920"/>
      <c r="AC110" s="920"/>
      <c r="AD110" s="920"/>
      <c r="AE110" s="921"/>
      <c r="AF110" s="922">
        <v>2159760</v>
      </c>
      <c r="AG110" s="920"/>
      <c r="AH110" s="920"/>
      <c r="AI110" s="920"/>
      <c r="AJ110" s="921"/>
      <c r="AK110" s="922">
        <v>2055393</v>
      </c>
      <c r="AL110" s="920"/>
      <c r="AM110" s="920"/>
      <c r="AN110" s="920"/>
      <c r="AO110" s="921"/>
      <c r="AP110" s="923">
        <v>22.3</v>
      </c>
      <c r="AQ110" s="924"/>
      <c r="AR110" s="924"/>
      <c r="AS110" s="924"/>
      <c r="AT110" s="925"/>
      <c r="AU110" s="926" t="s">
        <v>60</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17751795</v>
      </c>
      <c r="BR110" s="957"/>
      <c r="BS110" s="957"/>
      <c r="BT110" s="957"/>
      <c r="BU110" s="957"/>
      <c r="BV110" s="957">
        <v>16687090</v>
      </c>
      <c r="BW110" s="957"/>
      <c r="BX110" s="957"/>
      <c r="BY110" s="957"/>
      <c r="BZ110" s="957"/>
      <c r="CA110" s="957">
        <v>15577005</v>
      </c>
      <c r="CB110" s="957"/>
      <c r="CC110" s="957"/>
      <c r="CD110" s="957"/>
      <c r="CE110" s="957"/>
      <c r="CF110" s="971">
        <v>168.9</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413</v>
      </c>
      <c r="DH110" s="957"/>
      <c r="DI110" s="957"/>
      <c r="DJ110" s="957"/>
      <c r="DK110" s="957"/>
      <c r="DL110" s="957" t="s">
        <v>413</v>
      </c>
      <c r="DM110" s="957"/>
      <c r="DN110" s="957"/>
      <c r="DO110" s="957"/>
      <c r="DP110" s="957"/>
      <c r="DQ110" s="957" t="s">
        <v>413</v>
      </c>
      <c r="DR110" s="957"/>
      <c r="DS110" s="957"/>
      <c r="DT110" s="957"/>
      <c r="DU110" s="957"/>
      <c r="DV110" s="958" t="s">
        <v>413</v>
      </c>
      <c r="DW110" s="958"/>
      <c r="DX110" s="958"/>
      <c r="DY110" s="958"/>
      <c r="DZ110" s="959"/>
    </row>
    <row r="111" spans="1:131" s="197"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415</v>
      </c>
      <c r="AB111" s="964"/>
      <c r="AC111" s="964"/>
      <c r="AD111" s="964"/>
      <c r="AE111" s="965"/>
      <c r="AF111" s="966" t="s">
        <v>415</v>
      </c>
      <c r="AG111" s="964"/>
      <c r="AH111" s="964"/>
      <c r="AI111" s="964"/>
      <c r="AJ111" s="965"/>
      <c r="AK111" s="966" t="s">
        <v>415</v>
      </c>
      <c r="AL111" s="964"/>
      <c r="AM111" s="964"/>
      <c r="AN111" s="964"/>
      <c r="AO111" s="965"/>
      <c r="AP111" s="967" t="s">
        <v>415</v>
      </c>
      <c r="AQ111" s="968"/>
      <c r="AR111" s="968"/>
      <c r="AS111" s="968"/>
      <c r="AT111" s="969"/>
      <c r="AU111" s="929"/>
      <c r="AV111" s="930"/>
      <c r="AW111" s="930"/>
      <c r="AX111" s="930"/>
      <c r="AY111" s="931"/>
      <c r="AZ111" s="979" t="s">
        <v>416</v>
      </c>
      <c r="BA111" s="980"/>
      <c r="BB111" s="980"/>
      <c r="BC111" s="980"/>
      <c r="BD111" s="980"/>
      <c r="BE111" s="980"/>
      <c r="BF111" s="980"/>
      <c r="BG111" s="980"/>
      <c r="BH111" s="980"/>
      <c r="BI111" s="980"/>
      <c r="BJ111" s="980"/>
      <c r="BK111" s="980"/>
      <c r="BL111" s="980"/>
      <c r="BM111" s="980"/>
      <c r="BN111" s="980"/>
      <c r="BO111" s="980"/>
      <c r="BP111" s="981"/>
      <c r="BQ111" s="949">
        <v>2671472</v>
      </c>
      <c r="BR111" s="950"/>
      <c r="BS111" s="950"/>
      <c r="BT111" s="950"/>
      <c r="BU111" s="950"/>
      <c r="BV111" s="950">
        <v>2639688</v>
      </c>
      <c r="BW111" s="950"/>
      <c r="BX111" s="950"/>
      <c r="BY111" s="950"/>
      <c r="BZ111" s="950"/>
      <c r="CA111" s="950">
        <v>2568539</v>
      </c>
      <c r="CB111" s="950"/>
      <c r="CC111" s="950"/>
      <c r="CD111" s="950"/>
      <c r="CE111" s="950"/>
      <c r="CF111" s="944">
        <v>27.9</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413</v>
      </c>
      <c r="DH111" s="950"/>
      <c r="DI111" s="950"/>
      <c r="DJ111" s="950"/>
      <c r="DK111" s="950"/>
      <c r="DL111" s="950" t="s">
        <v>413</v>
      </c>
      <c r="DM111" s="950"/>
      <c r="DN111" s="950"/>
      <c r="DO111" s="950"/>
      <c r="DP111" s="950"/>
      <c r="DQ111" s="950" t="s">
        <v>413</v>
      </c>
      <c r="DR111" s="950"/>
      <c r="DS111" s="950"/>
      <c r="DT111" s="950"/>
      <c r="DU111" s="950"/>
      <c r="DV111" s="951" t="s">
        <v>413</v>
      </c>
      <c r="DW111" s="951"/>
      <c r="DX111" s="951"/>
      <c r="DY111" s="951"/>
      <c r="DZ111" s="952"/>
    </row>
    <row r="112" spans="1:131" s="197" customFormat="1" ht="26.25" customHeight="1">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420</v>
      </c>
      <c r="BA112" s="980"/>
      <c r="BB112" s="980"/>
      <c r="BC112" s="980"/>
      <c r="BD112" s="980"/>
      <c r="BE112" s="980"/>
      <c r="BF112" s="980"/>
      <c r="BG112" s="980"/>
      <c r="BH112" s="980"/>
      <c r="BI112" s="980"/>
      <c r="BJ112" s="980"/>
      <c r="BK112" s="980"/>
      <c r="BL112" s="980"/>
      <c r="BM112" s="980"/>
      <c r="BN112" s="980"/>
      <c r="BO112" s="980"/>
      <c r="BP112" s="981"/>
      <c r="BQ112" s="949">
        <v>1639385</v>
      </c>
      <c r="BR112" s="950"/>
      <c r="BS112" s="950"/>
      <c r="BT112" s="950"/>
      <c r="BU112" s="950"/>
      <c r="BV112" s="950">
        <v>1618348</v>
      </c>
      <c r="BW112" s="950"/>
      <c r="BX112" s="950"/>
      <c r="BY112" s="950"/>
      <c r="BZ112" s="950"/>
      <c r="CA112" s="950">
        <v>1388227</v>
      </c>
      <c r="CB112" s="950"/>
      <c r="CC112" s="950"/>
      <c r="CD112" s="950"/>
      <c r="CE112" s="950"/>
      <c r="CF112" s="944">
        <v>15.1</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2317907</v>
      </c>
      <c r="DH112" s="950"/>
      <c r="DI112" s="950"/>
      <c r="DJ112" s="950"/>
      <c r="DK112" s="950"/>
      <c r="DL112" s="950">
        <v>2317907</v>
      </c>
      <c r="DM112" s="950"/>
      <c r="DN112" s="950"/>
      <c r="DO112" s="950"/>
      <c r="DP112" s="950"/>
      <c r="DQ112" s="950">
        <v>2317907</v>
      </c>
      <c r="DR112" s="950"/>
      <c r="DS112" s="950"/>
      <c r="DT112" s="950"/>
      <c r="DU112" s="950"/>
      <c r="DV112" s="951">
        <v>25.1</v>
      </c>
      <c r="DW112" s="951"/>
      <c r="DX112" s="951"/>
      <c r="DY112" s="951"/>
      <c r="DZ112" s="952"/>
    </row>
    <row r="113" spans="1:130" s="197" customFormat="1" ht="26.25" customHeight="1">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163953</v>
      </c>
      <c r="AB113" s="964"/>
      <c r="AC113" s="964"/>
      <c r="AD113" s="964"/>
      <c r="AE113" s="965"/>
      <c r="AF113" s="966">
        <v>189306</v>
      </c>
      <c r="AG113" s="964"/>
      <c r="AH113" s="964"/>
      <c r="AI113" s="964"/>
      <c r="AJ113" s="965"/>
      <c r="AK113" s="966">
        <v>171617</v>
      </c>
      <c r="AL113" s="964"/>
      <c r="AM113" s="964"/>
      <c r="AN113" s="964"/>
      <c r="AO113" s="965"/>
      <c r="AP113" s="967">
        <v>1.9</v>
      </c>
      <c r="AQ113" s="968"/>
      <c r="AR113" s="968"/>
      <c r="AS113" s="968"/>
      <c r="AT113" s="969"/>
      <c r="AU113" s="929"/>
      <c r="AV113" s="930"/>
      <c r="AW113" s="930"/>
      <c r="AX113" s="930"/>
      <c r="AY113" s="931"/>
      <c r="AZ113" s="979" t="s">
        <v>423</v>
      </c>
      <c r="BA113" s="980"/>
      <c r="BB113" s="980"/>
      <c r="BC113" s="980"/>
      <c r="BD113" s="980"/>
      <c r="BE113" s="980"/>
      <c r="BF113" s="980"/>
      <c r="BG113" s="980"/>
      <c r="BH113" s="980"/>
      <c r="BI113" s="980"/>
      <c r="BJ113" s="980"/>
      <c r="BK113" s="980"/>
      <c r="BL113" s="980"/>
      <c r="BM113" s="980"/>
      <c r="BN113" s="980"/>
      <c r="BO113" s="980"/>
      <c r="BP113" s="981"/>
      <c r="BQ113" s="949" t="s">
        <v>109</v>
      </c>
      <c r="BR113" s="950"/>
      <c r="BS113" s="950"/>
      <c r="BT113" s="950"/>
      <c r="BU113" s="950"/>
      <c r="BV113" s="950" t="s">
        <v>109</v>
      </c>
      <c r="BW113" s="950"/>
      <c r="BX113" s="950"/>
      <c r="BY113" s="950"/>
      <c r="BZ113" s="950"/>
      <c r="CA113" s="950" t="s">
        <v>109</v>
      </c>
      <c r="CB113" s="950"/>
      <c r="CC113" s="950"/>
      <c r="CD113" s="950"/>
      <c r="CE113" s="950"/>
      <c r="CF113" s="944" t="s">
        <v>109</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135195</v>
      </c>
      <c r="DH113" s="989"/>
      <c r="DI113" s="989"/>
      <c r="DJ113" s="989"/>
      <c r="DK113" s="990"/>
      <c r="DL113" s="991">
        <v>103411</v>
      </c>
      <c r="DM113" s="989"/>
      <c r="DN113" s="989"/>
      <c r="DO113" s="989"/>
      <c r="DP113" s="990"/>
      <c r="DQ113" s="991">
        <v>68941</v>
      </c>
      <c r="DR113" s="989"/>
      <c r="DS113" s="989"/>
      <c r="DT113" s="989"/>
      <c r="DU113" s="990"/>
      <c r="DV113" s="992">
        <v>0.7</v>
      </c>
      <c r="DW113" s="993"/>
      <c r="DX113" s="993"/>
      <c r="DY113" s="993"/>
      <c r="DZ113" s="994"/>
    </row>
    <row r="114" spans="1:130" s="197" customFormat="1" ht="26.25" customHeight="1">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109</v>
      </c>
      <c r="AB114" s="989"/>
      <c r="AC114" s="989"/>
      <c r="AD114" s="989"/>
      <c r="AE114" s="990"/>
      <c r="AF114" s="991" t="s">
        <v>109</v>
      </c>
      <c r="AG114" s="989"/>
      <c r="AH114" s="989"/>
      <c r="AI114" s="989"/>
      <c r="AJ114" s="990"/>
      <c r="AK114" s="991" t="s">
        <v>109</v>
      </c>
      <c r="AL114" s="989"/>
      <c r="AM114" s="989"/>
      <c r="AN114" s="989"/>
      <c r="AO114" s="990"/>
      <c r="AP114" s="992" t="s">
        <v>109</v>
      </c>
      <c r="AQ114" s="993"/>
      <c r="AR114" s="993"/>
      <c r="AS114" s="993"/>
      <c r="AT114" s="994"/>
      <c r="AU114" s="929"/>
      <c r="AV114" s="930"/>
      <c r="AW114" s="930"/>
      <c r="AX114" s="930"/>
      <c r="AY114" s="931"/>
      <c r="AZ114" s="979" t="s">
        <v>426</v>
      </c>
      <c r="BA114" s="980"/>
      <c r="BB114" s="980"/>
      <c r="BC114" s="980"/>
      <c r="BD114" s="980"/>
      <c r="BE114" s="980"/>
      <c r="BF114" s="980"/>
      <c r="BG114" s="980"/>
      <c r="BH114" s="980"/>
      <c r="BI114" s="980"/>
      <c r="BJ114" s="980"/>
      <c r="BK114" s="980"/>
      <c r="BL114" s="980"/>
      <c r="BM114" s="980"/>
      <c r="BN114" s="980"/>
      <c r="BO114" s="980"/>
      <c r="BP114" s="981"/>
      <c r="BQ114" s="949">
        <v>3910242</v>
      </c>
      <c r="BR114" s="950"/>
      <c r="BS114" s="950"/>
      <c r="BT114" s="950"/>
      <c r="BU114" s="950"/>
      <c r="BV114" s="950">
        <v>3601220</v>
      </c>
      <c r="BW114" s="950"/>
      <c r="BX114" s="950"/>
      <c r="BY114" s="950"/>
      <c r="BZ114" s="950"/>
      <c r="CA114" s="950">
        <v>3198634</v>
      </c>
      <c r="CB114" s="950"/>
      <c r="CC114" s="950"/>
      <c r="CD114" s="950"/>
      <c r="CE114" s="950"/>
      <c r="CF114" s="944">
        <v>34.700000000000003</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35262</v>
      </c>
      <c r="AB115" s="964"/>
      <c r="AC115" s="964"/>
      <c r="AD115" s="964"/>
      <c r="AE115" s="965"/>
      <c r="AF115" s="966">
        <v>35670</v>
      </c>
      <c r="AG115" s="964"/>
      <c r="AH115" s="964"/>
      <c r="AI115" s="964"/>
      <c r="AJ115" s="965"/>
      <c r="AK115" s="966">
        <v>34803</v>
      </c>
      <c r="AL115" s="964"/>
      <c r="AM115" s="964"/>
      <c r="AN115" s="964"/>
      <c r="AO115" s="965"/>
      <c r="AP115" s="967">
        <v>0.4</v>
      </c>
      <c r="AQ115" s="968"/>
      <c r="AR115" s="968"/>
      <c r="AS115" s="968"/>
      <c r="AT115" s="969"/>
      <c r="AU115" s="929"/>
      <c r="AV115" s="930"/>
      <c r="AW115" s="930"/>
      <c r="AX115" s="930"/>
      <c r="AY115" s="931"/>
      <c r="AZ115" s="979" t="s">
        <v>429</v>
      </c>
      <c r="BA115" s="980"/>
      <c r="BB115" s="980"/>
      <c r="BC115" s="980"/>
      <c r="BD115" s="980"/>
      <c r="BE115" s="980"/>
      <c r="BF115" s="980"/>
      <c r="BG115" s="980"/>
      <c r="BH115" s="980"/>
      <c r="BI115" s="980"/>
      <c r="BJ115" s="980"/>
      <c r="BK115" s="980"/>
      <c r="BL115" s="980"/>
      <c r="BM115" s="980"/>
      <c r="BN115" s="980"/>
      <c r="BO115" s="980"/>
      <c r="BP115" s="981"/>
      <c r="BQ115" s="949">
        <v>466</v>
      </c>
      <c r="BR115" s="950"/>
      <c r="BS115" s="950"/>
      <c r="BT115" s="950"/>
      <c r="BU115" s="950"/>
      <c r="BV115" s="950">
        <v>229</v>
      </c>
      <c r="BW115" s="950"/>
      <c r="BX115" s="950"/>
      <c r="BY115" s="950"/>
      <c r="BZ115" s="950"/>
      <c r="CA115" s="950" t="s">
        <v>109</v>
      </c>
      <c r="CB115" s="950"/>
      <c r="CC115" s="950"/>
      <c r="CD115" s="950"/>
      <c r="CE115" s="950"/>
      <c r="CF115" s="944" t="s">
        <v>109</v>
      </c>
      <c r="CG115" s="945"/>
      <c r="CH115" s="945"/>
      <c r="CI115" s="945"/>
      <c r="CJ115" s="945"/>
      <c r="CK115" s="975"/>
      <c r="CL115" s="976"/>
      <c r="CM115" s="979" t="s">
        <v>430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218370</v>
      </c>
      <c r="DH115" s="989"/>
      <c r="DI115" s="989"/>
      <c r="DJ115" s="989"/>
      <c r="DK115" s="990"/>
      <c r="DL115" s="991">
        <v>218370</v>
      </c>
      <c r="DM115" s="989"/>
      <c r="DN115" s="989"/>
      <c r="DO115" s="989"/>
      <c r="DP115" s="990"/>
      <c r="DQ115" s="991">
        <v>181691</v>
      </c>
      <c r="DR115" s="989"/>
      <c r="DS115" s="989"/>
      <c r="DT115" s="989"/>
      <c r="DU115" s="990"/>
      <c r="DV115" s="992">
        <v>2</v>
      </c>
      <c r="DW115" s="993"/>
      <c r="DX115" s="993"/>
      <c r="DY115" s="993"/>
      <c r="DZ115" s="994"/>
    </row>
    <row r="116" spans="1:130" s="197" customFormat="1" ht="26.25" customHeight="1">
      <c r="A116" s="986"/>
      <c r="B116" s="987"/>
      <c r="C116" s="1001" t="s">
        <v>431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432</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434</v>
      </c>
      <c r="Z117" s="914"/>
      <c r="AA117" s="1026">
        <v>2470596</v>
      </c>
      <c r="AB117" s="996"/>
      <c r="AC117" s="996"/>
      <c r="AD117" s="996"/>
      <c r="AE117" s="997"/>
      <c r="AF117" s="995">
        <v>2384736</v>
      </c>
      <c r="AG117" s="996"/>
      <c r="AH117" s="996"/>
      <c r="AI117" s="996"/>
      <c r="AJ117" s="997"/>
      <c r="AK117" s="995">
        <v>2261813</v>
      </c>
      <c r="AL117" s="996"/>
      <c r="AM117" s="996"/>
      <c r="AN117" s="996"/>
      <c r="AO117" s="997"/>
      <c r="AP117" s="998"/>
      <c r="AQ117" s="999"/>
      <c r="AR117" s="999"/>
      <c r="AS117" s="999"/>
      <c r="AT117" s="1000"/>
      <c r="AU117" s="929"/>
      <c r="AV117" s="930"/>
      <c r="AW117" s="930"/>
      <c r="AX117" s="930"/>
      <c r="AY117" s="931"/>
      <c r="AZ117" s="1025" t="s">
        <v>435</v>
      </c>
      <c r="BA117" s="1001"/>
      <c r="BB117" s="1001"/>
      <c r="BC117" s="1001"/>
      <c r="BD117" s="1001"/>
      <c r="BE117" s="1001"/>
      <c r="BF117" s="1001"/>
      <c r="BG117" s="1001"/>
      <c r="BH117" s="1001"/>
      <c r="BI117" s="1001"/>
      <c r="BJ117" s="1001"/>
      <c r="BK117" s="1001"/>
      <c r="BL117" s="1001"/>
      <c r="BM117" s="1001"/>
      <c r="BN117" s="1001"/>
      <c r="BO117" s="1001"/>
      <c r="BP117" s="1002"/>
      <c r="BQ117" s="1015" t="s">
        <v>436</v>
      </c>
      <c r="BR117" s="1016"/>
      <c r="BS117" s="1016"/>
      <c r="BT117" s="1016"/>
      <c r="BU117" s="1016"/>
      <c r="BV117" s="1016" t="s">
        <v>436</v>
      </c>
      <c r="BW117" s="1016"/>
      <c r="BX117" s="1016"/>
      <c r="BY117" s="1016"/>
      <c r="BZ117" s="1016"/>
      <c r="CA117" s="1016" t="s">
        <v>436</v>
      </c>
      <c r="CB117" s="1016"/>
      <c r="CC117" s="1016"/>
      <c r="CD117" s="1016"/>
      <c r="CE117" s="1016"/>
      <c r="CF117" s="944" t="s">
        <v>436</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436</v>
      </c>
      <c r="DH117" s="989"/>
      <c r="DI117" s="989"/>
      <c r="DJ117" s="989"/>
      <c r="DK117" s="990"/>
      <c r="DL117" s="991" t="s">
        <v>436</v>
      </c>
      <c r="DM117" s="989"/>
      <c r="DN117" s="989"/>
      <c r="DO117" s="989"/>
      <c r="DP117" s="990"/>
      <c r="DQ117" s="991" t="s">
        <v>436</v>
      </c>
      <c r="DR117" s="989"/>
      <c r="DS117" s="989"/>
      <c r="DT117" s="989"/>
      <c r="DU117" s="990"/>
      <c r="DV117" s="992" t="s">
        <v>436</v>
      </c>
      <c r="DW117" s="993"/>
      <c r="DX117" s="993"/>
      <c r="DY117" s="993"/>
      <c r="DZ117" s="994"/>
    </row>
    <row r="118" spans="1:130" s="197" customFormat="1" ht="26.25" customHeight="1">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283</v>
      </c>
      <c r="AG118" s="913"/>
      <c r="AH118" s="913"/>
      <c r="AI118" s="913"/>
      <c r="AJ118" s="914"/>
      <c r="AK118" s="912" t="s">
        <v>282</v>
      </c>
      <c r="AL118" s="913"/>
      <c r="AM118" s="913"/>
      <c r="AN118" s="913"/>
      <c r="AO118" s="914"/>
      <c r="AP118" s="1020" t="s">
        <v>407</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438</v>
      </c>
      <c r="BP118" s="1024"/>
      <c r="BQ118" s="1015">
        <v>25973360</v>
      </c>
      <c r="BR118" s="1016"/>
      <c r="BS118" s="1016"/>
      <c r="BT118" s="1016"/>
      <c r="BU118" s="1016"/>
      <c r="BV118" s="1016">
        <v>24546575</v>
      </c>
      <c r="BW118" s="1016"/>
      <c r="BX118" s="1016"/>
      <c r="BY118" s="1016"/>
      <c r="BZ118" s="1016"/>
      <c r="CA118" s="1016">
        <v>22732405</v>
      </c>
      <c r="CB118" s="1016"/>
      <c r="CC118" s="1016"/>
      <c r="CD118" s="1016"/>
      <c r="CE118" s="1016"/>
      <c r="CF118" s="1017"/>
      <c r="CG118" s="1018"/>
      <c r="CH118" s="1018"/>
      <c r="CI118" s="1018"/>
      <c r="CJ118" s="1019"/>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436</v>
      </c>
      <c r="DH118" s="989"/>
      <c r="DI118" s="989"/>
      <c r="DJ118" s="989"/>
      <c r="DK118" s="990"/>
      <c r="DL118" s="991" t="s">
        <v>436</v>
      </c>
      <c r="DM118" s="989"/>
      <c r="DN118" s="989"/>
      <c r="DO118" s="989"/>
      <c r="DP118" s="990"/>
      <c r="DQ118" s="991" t="s">
        <v>436</v>
      </c>
      <c r="DR118" s="989"/>
      <c r="DS118" s="989"/>
      <c r="DT118" s="989"/>
      <c r="DU118" s="990"/>
      <c r="DV118" s="992" t="s">
        <v>436</v>
      </c>
      <c r="DW118" s="993"/>
      <c r="DX118" s="993"/>
      <c r="DY118" s="993"/>
      <c r="DZ118" s="994"/>
    </row>
    <row r="119" spans="1:130" s="197" customFormat="1" ht="26.25" customHeight="1">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436</v>
      </c>
      <c r="AB119" s="920"/>
      <c r="AC119" s="920"/>
      <c r="AD119" s="920"/>
      <c r="AE119" s="921"/>
      <c r="AF119" s="922" t="s">
        <v>436</v>
      </c>
      <c r="AG119" s="920"/>
      <c r="AH119" s="920"/>
      <c r="AI119" s="920"/>
      <c r="AJ119" s="921"/>
      <c r="AK119" s="922" t="s">
        <v>436</v>
      </c>
      <c r="AL119" s="920"/>
      <c r="AM119" s="920"/>
      <c r="AN119" s="920"/>
      <c r="AO119" s="921"/>
      <c r="AP119" s="923" t="s">
        <v>436</v>
      </c>
      <c r="AQ119" s="924"/>
      <c r="AR119" s="924"/>
      <c r="AS119" s="924"/>
      <c r="AT119" s="925"/>
      <c r="AU119" s="1007" t="s">
        <v>440</v>
      </c>
      <c r="AV119" s="1008"/>
      <c r="AW119" s="1008"/>
      <c r="AX119" s="1008"/>
      <c r="AY119" s="1009"/>
      <c r="AZ119" s="970" t="s">
        <v>441</v>
      </c>
      <c r="BA119" s="917"/>
      <c r="BB119" s="917"/>
      <c r="BC119" s="917"/>
      <c r="BD119" s="917"/>
      <c r="BE119" s="917"/>
      <c r="BF119" s="917"/>
      <c r="BG119" s="917"/>
      <c r="BH119" s="917"/>
      <c r="BI119" s="917"/>
      <c r="BJ119" s="917"/>
      <c r="BK119" s="917"/>
      <c r="BL119" s="917"/>
      <c r="BM119" s="917"/>
      <c r="BN119" s="917"/>
      <c r="BO119" s="917"/>
      <c r="BP119" s="918"/>
      <c r="BQ119" s="956">
        <v>7602748</v>
      </c>
      <c r="BR119" s="957"/>
      <c r="BS119" s="957"/>
      <c r="BT119" s="957"/>
      <c r="BU119" s="957"/>
      <c r="BV119" s="957">
        <v>8154165</v>
      </c>
      <c r="BW119" s="957"/>
      <c r="BX119" s="957"/>
      <c r="BY119" s="957"/>
      <c r="BZ119" s="957"/>
      <c r="CA119" s="957">
        <v>8323337</v>
      </c>
      <c r="CB119" s="957"/>
      <c r="CC119" s="957"/>
      <c r="CD119" s="957"/>
      <c r="CE119" s="957"/>
      <c r="CF119" s="971">
        <v>90.3</v>
      </c>
      <c r="CG119" s="972"/>
      <c r="CH119" s="972"/>
      <c r="CI119" s="972"/>
      <c r="CJ119" s="972"/>
      <c r="CK119" s="977"/>
      <c r="CL119" s="978"/>
      <c r="CM119" s="1034" t="s">
        <v>442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436</v>
      </c>
      <c r="DH119" s="1028"/>
      <c r="DI119" s="1028"/>
      <c r="DJ119" s="1028"/>
      <c r="DK119" s="1029"/>
      <c r="DL119" s="1030" t="s">
        <v>436</v>
      </c>
      <c r="DM119" s="1028"/>
      <c r="DN119" s="1028"/>
      <c r="DO119" s="1028"/>
      <c r="DP119" s="1029"/>
      <c r="DQ119" s="1030" t="s">
        <v>436</v>
      </c>
      <c r="DR119" s="1028"/>
      <c r="DS119" s="1028"/>
      <c r="DT119" s="1028"/>
      <c r="DU119" s="1029"/>
      <c r="DV119" s="1031" t="s">
        <v>436</v>
      </c>
      <c r="DW119" s="1032"/>
      <c r="DX119" s="1032"/>
      <c r="DY119" s="1032"/>
      <c r="DZ119" s="1033"/>
    </row>
    <row r="120" spans="1:130" s="197" customFormat="1" ht="26.25" customHeight="1">
      <c r="A120" s="1005"/>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436</v>
      </c>
      <c r="AB120" s="989"/>
      <c r="AC120" s="989"/>
      <c r="AD120" s="989"/>
      <c r="AE120" s="990"/>
      <c r="AF120" s="991" t="s">
        <v>436</v>
      </c>
      <c r="AG120" s="989"/>
      <c r="AH120" s="989"/>
      <c r="AI120" s="989"/>
      <c r="AJ120" s="990"/>
      <c r="AK120" s="991" t="s">
        <v>436</v>
      </c>
      <c r="AL120" s="989"/>
      <c r="AM120" s="989"/>
      <c r="AN120" s="989"/>
      <c r="AO120" s="990"/>
      <c r="AP120" s="992" t="s">
        <v>436</v>
      </c>
      <c r="AQ120" s="993"/>
      <c r="AR120" s="993"/>
      <c r="AS120" s="993"/>
      <c r="AT120" s="994"/>
      <c r="AU120" s="1010"/>
      <c r="AV120" s="1011"/>
      <c r="AW120" s="1011"/>
      <c r="AX120" s="1011"/>
      <c r="AY120" s="1012"/>
      <c r="AZ120" s="979" t="s">
        <v>443</v>
      </c>
      <c r="BA120" s="980"/>
      <c r="BB120" s="980"/>
      <c r="BC120" s="980"/>
      <c r="BD120" s="980"/>
      <c r="BE120" s="980"/>
      <c r="BF120" s="980"/>
      <c r="BG120" s="980"/>
      <c r="BH120" s="980"/>
      <c r="BI120" s="980"/>
      <c r="BJ120" s="980"/>
      <c r="BK120" s="980"/>
      <c r="BL120" s="980"/>
      <c r="BM120" s="980"/>
      <c r="BN120" s="980"/>
      <c r="BO120" s="980"/>
      <c r="BP120" s="981"/>
      <c r="BQ120" s="949">
        <v>447948</v>
      </c>
      <c r="BR120" s="950"/>
      <c r="BS120" s="950"/>
      <c r="BT120" s="950"/>
      <c r="BU120" s="950"/>
      <c r="BV120" s="950">
        <v>389978</v>
      </c>
      <c r="BW120" s="950"/>
      <c r="BX120" s="950"/>
      <c r="BY120" s="950"/>
      <c r="BZ120" s="950"/>
      <c r="CA120" s="950">
        <v>282501</v>
      </c>
      <c r="CB120" s="950"/>
      <c r="CC120" s="950"/>
      <c r="CD120" s="950"/>
      <c r="CE120" s="950"/>
      <c r="CF120" s="944">
        <v>3.1</v>
      </c>
      <c r="CG120" s="945"/>
      <c r="CH120" s="945"/>
      <c r="CI120" s="945"/>
      <c r="CJ120" s="945"/>
      <c r="CK120" s="1043" t="s">
        <v>444</v>
      </c>
      <c r="CL120" s="1044"/>
      <c r="CM120" s="1044"/>
      <c r="CN120" s="1044"/>
      <c r="CO120" s="1045"/>
      <c r="CP120" s="1051" t="s">
        <v>445</v>
      </c>
      <c r="CQ120" s="1052"/>
      <c r="CR120" s="1052"/>
      <c r="CS120" s="1052"/>
      <c r="CT120" s="1052"/>
      <c r="CU120" s="1052"/>
      <c r="CV120" s="1052"/>
      <c r="CW120" s="1052"/>
      <c r="CX120" s="1052"/>
      <c r="CY120" s="1052"/>
      <c r="CZ120" s="1052"/>
      <c r="DA120" s="1052"/>
      <c r="DB120" s="1052"/>
      <c r="DC120" s="1052"/>
      <c r="DD120" s="1052"/>
      <c r="DE120" s="1052"/>
      <c r="DF120" s="1053"/>
      <c r="DG120" s="956">
        <v>580574</v>
      </c>
      <c r="DH120" s="957"/>
      <c r="DI120" s="957"/>
      <c r="DJ120" s="957"/>
      <c r="DK120" s="957"/>
      <c r="DL120" s="957">
        <v>609708</v>
      </c>
      <c r="DM120" s="957"/>
      <c r="DN120" s="957"/>
      <c r="DO120" s="957"/>
      <c r="DP120" s="957"/>
      <c r="DQ120" s="957">
        <v>573075</v>
      </c>
      <c r="DR120" s="957"/>
      <c r="DS120" s="957"/>
      <c r="DT120" s="957"/>
      <c r="DU120" s="957"/>
      <c r="DV120" s="958">
        <v>6.2</v>
      </c>
      <c r="DW120" s="958"/>
      <c r="DX120" s="958"/>
      <c r="DY120" s="958"/>
      <c r="DZ120" s="959"/>
    </row>
    <row r="121" spans="1:130" s="197" customFormat="1" ht="26.25" customHeight="1">
      <c r="A121" s="1005"/>
      <c r="B121" s="976"/>
      <c r="C121" s="1040" t="s">
        <v>446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35262</v>
      </c>
      <c r="AB121" s="989"/>
      <c r="AC121" s="989"/>
      <c r="AD121" s="989"/>
      <c r="AE121" s="990"/>
      <c r="AF121" s="991">
        <v>35670</v>
      </c>
      <c r="AG121" s="989"/>
      <c r="AH121" s="989"/>
      <c r="AI121" s="989"/>
      <c r="AJ121" s="990"/>
      <c r="AK121" s="991">
        <v>34803</v>
      </c>
      <c r="AL121" s="989"/>
      <c r="AM121" s="989"/>
      <c r="AN121" s="989"/>
      <c r="AO121" s="990"/>
      <c r="AP121" s="992">
        <v>0.4</v>
      </c>
      <c r="AQ121" s="993"/>
      <c r="AR121" s="993"/>
      <c r="AS121" s="993"/>
      <c r="AT121" s="994"/>
      <c r="AU121" s="1010"/>
      <c r="AV121" s="1011"/>
      <c r="AW121" s="1011"/>
      <c r="AX121" s="1011"/>
      <c r="AY121" s="1012"/>
      <c r="AZ121" s="1025" t="s">
        <v>447</v>
      </c>
      <c r="BA121" s="1001"/>
      <c r="BB121" s="1001"/>
      <c r="BC121" s="1001"/>
      <c r="BD121" s="1001"/>
      <c r="BE121" s="1001"/>
      <c r="BF121" s="1001"/>
      <c r="BG121" s="1001"/>
      <c r="BH121" s="1001"/>
      <c r="BI121" s="1001"/>
      <c r="BJ121" s="1001"/>
      <c r="BK121" s="1001"/>
      <c r="BL121" s="1001"/>
      <c r="BM121" s="1001"/>
      <c r="BN121" s="1001"/>
      <c r="BO121" s="1001"/>
      <c r="BP121" s="1002"/>
      <c r="BQ121" s="1015">
        <v>15733296</v>
      </c>
      <c r="BR121" s="1016"/>
      <c r="BS121" s="1016"/>
      <c r="BT121" s="1016"/>
      <c r="BU121" s="1016"/>
      <c r="BV121" s="1016">
        <v>14921679</v>
      </c>
      <c r="BW121" s="1016"/>
      <c r="BX121" s="1016"/>
      <c r="BY121" s="1016"/>
      <c r="BZ121" s="1016"/>
      <c r="CA121" s="1016">
        <v>13904843</v>
      </c>
      <c r="CB121" s="1016"/>
      <c r="CC121" s="1016"/>
      <c r="CD121" s="1016"/>
      <c r="CE121" s="1016"/>
      <c r="CF121" s="1054">
        <v>150.80000000000001</v>
      </c>
      <c r="CG121" s="1055"/>
      <c r="CH121" s="1055"/>
      <c r="CI121" s="1055"/>
      <c r="CJ121" s="1055"/>
      <c r="CK121" s="1046"/>
      <c r="CL121" s="1047"/>
      <c r="CM121" s="1047"/>
      <c r="CN121" s="1047"/>
      <c r="CO121" s="1048"/>
      <c r="CP121" s="1037" t="s">
        <v>448</v>
      </c>
      <c r="CQ121" s="1038"/>
      <c r="CR121" s="1038"/>
      <c r="CS121" s="1038"/>
      <c r="CT121" s="1038"/>
      <c r="CU121" s="1038"/>
      <c r="CV121" s="1038"/>
      <c r="CW121" s="1038"/>
      <c r="CX121" s="1038"/>
      <c r="CY121" s="1038"/>
      <c r="CZ121" s="1038"/>
      <c r="DA121" s="1038"/>
      <c r="DB121" s="1038"/>
      <c r="DC121" s="1038"/>
      <c r="DD121" s="1038"/>
      <c r="DE121" s="1038"/>
      <c r="DF121" s="1039"/>
      <c r="DG121" s="949">
        <v>720561</v>
      </c>
      <c r="DH121" s="950"/>
      <c r="DI121" s="950"/>
      <c r="DJ121" s="950"/>
      <c r="DK121" s="950"/>
      <c r="DL121" s="950">
        <v>661019</v>
      </c>
      <c r="DM121" s="950"/>
      <c r="DN121" s="950"/>
      <c r="DO121" s="950"/>
      <c r="DP121" s="950"/>
      <c r="DQ121" s="950">
        <v>478258</v>
      </c>
      <c r="DR121" s="950"/>
      <c r="DS121" s="950"/>
      <c r="DT121" s="950"/>
      <c r="DU121" s="950"/>
      <c r="DV121" s="951">
        <v>5.2</v>
      </c>
      <c r="DW121" s="951"/>
      <c r="DX121" s="951"/>
      <c r="DY121" s="951"/>
      <c r="DZ121" s="952"/>
    </row>
    <row r="122" spans="1:130" s="197" customFormat="1" ht="26.25" customHeight="1">
      <c r="A122" s="1005"/>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436</v>
      </c>
      <c r="AB122" s="989"/>
      <c r="AC122" s="989"/>
      <c r="AD122" s="989"/>
      <c r="AE122" s="990"/>
      <c r="AF122" s="991" t="s">
        <v>436</v>
      </c>
      <c r="AG122" s="989"/>
      <c r="AH122" s="989"/>
      <c r="AI122" s="989"/>
      <c r="AJ122" s="990"/>
      <c r="AK122" s="991" t="s">
        <v>436</v>
      </c>
      <c r="AL122" s="989"/>
      <c r="AM122" s="989"/>
      <c r="AN122" s="989"/>
      <c r="AO122" s="990"/>
      <c r="AP122" s="992" t="s">
        <v>436</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449</v>
      </c>
      <c r="BP122" s="1024"/>
      <c r="BQ122" s="1064">
        <v>23783992</v>
      </c>
      <c r="BR122" s="1065"/>
      <c r="BS122" s="1065"/>
      <c r="BT122" s="1065"/>
      <c r="BU122" s="1065"/>
      <c r="BV122" s="1065">
        <v>23465822</v>
      </c>
      <c r="BW122" s="1065"/>
      <c r="BX122" s="1065"/>
      <c r="BY122" s="1065"/>
      <c r="BZ122" s="1065"/>
      <c r="CA122" s="1065">
        <v>22510681</v>
      </c>
      <c r="CB122" s="1065"/>
      <c r="CC122" s="1065"/>
      <c r="CD122" s="1065"/>
      <c r="CE122" s="1065"/>
      <c r="CF122" s="1017"/>
      <c r="CG122" s="1018"/>
      <c r="CH122" s="1018"/>
      <c r="CI122" s="1018"/>
      <c r="CJ122" s="1019"/>
      <c r="CK122" s="1046"/>
      <c r="CL122" s="1047"/>
      <c r="CM122" s="1047"/>
      <c r="CN122" s="1047"/>
      <c r="CO122" s="1048"/>
      <c r="CP122" s="1037" t="s">
        <v>383</v>
      </c>
      <c r="CQ122" s="1038"/>
      <c r="CR122" s="1038"/>
      <c r="CS122" s="1038"/>
      <c r="CT122" s="1038"/>
      <c r="CU122" s="1038"/>
      <c r="CV122" s="1038"/>
      <c r="CW122" s="1038"/>
      <c r="CX122" s="1038"/>
      <c r="CY122" s="1038"/>
      <c r="CZ122" s="1038"/>
      <c r="DA122" s="1038"/>
      <c r="DB122" s="1038"/>
      <c r="DC122" s="1038"/>
      <c r="DD122" s="1038"/>
      <c r="DE122" s="1038"/>
      <c r="DF122" s="1039"/>
      <c r="DG122" s="949">
        <v>301232</v>
      </c>
      <c r="DH122" s="950"/>
      <c r="DI122" s="950"/>
      <c r="DJ122" s="950"/>
      <c r="DK122" s="950"/>
      <c r="DL122" s="950">
        <v>311676</v>
      </c>
      <c r="DM122" s="950"/>
      <c r="DN122" s="950"/>
      <c r="DO122" s="950"/>
      <c r="DP122" s="950"/>
      <c r="DQ122" s="950">
        <v>304045</v>
      </c>
      <c r="DR122" s="950"/>
      <c r="DS122" s="950"/>
      <c r="DT122" s="950"/>
      <c r="DU122" s="950"/>
      <c r="DV122" s="951">
        <v>3.3</v>
      </c>
      <c r="DW122" s="951"/>
      <c r="DX122" s="951"/>
      <c r="DY122" s="951"/>
      <c r="DZ122" s="952"/>
    </row>
    <row r="123" spans="1:130" s="197" customFormat="1" ht="26.25" customHeight="1" thickBot="1">
      <c r="A123" s="1005"/>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450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23.4</v>
      </c>
      <c r="BR123" s="1057"/>
      <c r="BS123" s="1057"/>
      <c r="BT123" s="1057"/>
      <c r="BU123" s="1057"/>
      <c r="BV123" s="1057">
        <v>11.8</v>
      </c>
      <c r="BW123" s="1057"/>
      <c r="BX123" s="1057"/>
      <c r="BY123" s="1057"/>
      <c r="BZ123" s="1057"/>
      <c r="CA123" s="1057">
        <v>2.4</v>
      </c>
      <c r="CB123" s="1057"/>
      <c r="CC123" s="1057"/>
      <c r="CD123" s="1057"/>
      <c r="CE123" s="1057"/>
      <c r="CF123" s="1058"/>
      <c r="CG123" s="1059"/>
      <c r="CH123" s="1059"/>
      <c r="CI123" s="1059"/>
      <c r="CJ123" s="1060"/>
      <c r="CK123" s="1046"/>
      <c r="CL123" s="1047"/>
      <c r="CM123" s="1047"/>
      <c r="CN123" s="1047"/>
      <c r="CO123" s="1048"/>
      <c r="CP123" s="1037" t="s">
        <v>384</v>
      </c>
      <c r="CQ123" s="1038"/>
      <c r="CR123" s="1038"/>
      <c r="CS123" s="1038"/>
      <c r="CT123" s="1038"/>
      <c r="CU123" s="1038"/>
      <c r="CV123" s="1038"/>
      <c r="CW123" s="1038"/>
      <c r="CX123" s="1038"/>
      <c r="CY123" s="1038"/>
      <c r="CZ123" s="1038"/>
      <c r="DA123" s="1038"/>
      <c r="DB123" s="1038"/>
      <c r="DC123" s="1038"/>
      <c r="DD123" s="1038"/>
      <c r="DE123" s="1038"/>
      <c r="DF123" s="1039"/>
      <c r="DG123" s="988">
        <v>36347</v>
      </c>
      <c r="DH123" s="989"/>
      <c r="DI123" s="989"/>
      <c r="DJ123" s="989"/>
      <c r="DK123" s="990"/>
      <c r="DL123" s="991">
        <v>34955</v>
      </c>
      <c r="DM123" s="989"/>
      <c r="DN123" s="989"/>
      <c r="DO123" s="989"/>
      <c r="DP123" s="990"/>
      <c r="DQ123" s="991">
        <v>31582</v>
      </c>
      <c r="DR123" s="989"/>
      <c r="DS123" s="989"/>
      <c r="DT123" s="989"/>
      <c r="DU123" s="990"/>
      <c r="DV123" s="992">
        <v>0.3</v>
      </c>
      <c r="DW123" s="993"/>
      <c r="DX123" s="993"/>
      <c r="DY123" s="993"/>
      <c r="DZ123" s="994"/>
    </row>
    <row r="124" spans="1:130" s="197" customFormat="1" ht="26.25" customHeight="1">
      <c r="A124" s="1005"/>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v>671</v>
      </c>
      <c r="DH124" s="1028"/>
      <c r="DI124" s="1028"/>
      <c r="DJ124" s="1028"/>
      <c r="DK124" s="1029"/>
      <c r="DL124" s="1030">
        <v>990</v>
      </c>
      <c r="DM124" s="1028"/>
      <c r="DN124" s="1028"/>
      <c r="DO124" s="1028"/>
      <c r="DP124" s="1029"/>
      <c r="DQ124" s="1030">
        <v>1267</v>
      </c>
      <c r="DR124" s="1028"/>
      <c r="DS124" s="1028"/>
      <c r="DT124" s="1028"/>
      <c r="DU124" s="1029"/>
      <c r="DV124" s="1031">
        <v>0</v>
      </c>
      <c r="DW124" s="1032"/>
      <c r="DX124" s="1032"/>
      <c r="DY124" s="1032"/>
      <c r="DZ124" s="1033"/>
    </row>
    <row r="125" spans="1:130" s="197" customFormat="1" ht="26.25" customHeight="1" thickBot="1">
      <c r="A125" s="1005"/>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460</v>
      </c>
      <c r="AY127" s="917"/>
      <c r="AZ127" s="917"/>
      <c r="BA127" s="917"/>
      <c r="BB127" s="917"/>
      <c r="BC127" s="917"/>
      <c r="BD127" s="917"/>
      <c r="BE127" s="918"/>
      <c r="BF127" s="1071" t="s">
        <v>109</v>
      </c>
      <c r="BG127" s="1072"/>
      <c r="BH127" s="1072"/>
      <c r="BI127" s="1072"/>
      <c r="BJ127" s="1072"/>
      <c r="BK127" s="1072"/>
      <c r="BL127" s="1081"/>
      <c r="BM127" s="1071">
        <v>13.18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v>466</v>
      </c>
      <c r="DH127" s="1078"/>
      <c r="DI127" s="1078"/>
      <c r="DJ127" s="1078"/>
      <c r="DK127" s="1078"/>
      <c r="DL127" s="1078">
        <v>229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80435</v>
      </c>
      <c r="AB128" s="1120"/>
      <c r="AC128" s="1120"/>
      <c r="AD128" s="1120"/>
      <c r="AE128" s="1121"/>
      <c r="AF128" s="1122">
        <v>78006</v>
      </c>
      <c r="AG128" s="1120"/>
      <c r="AH128" s="1120"/>
      <c r="AI128" s="1120"/>
      <c r="AJ128" s="1121"/>
      <c r="AK128" s="1122">
        <v>76550</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465</v>
      </c>
      <c r="BG128" s="1097"/>
      <c r="BH128" s="1097"/>
      <c r="BI128" s="1097"/>
      <c r="BJ128" s="1097"/>
      <c r="BK128" s="1097"/>
      <c r="BL128" s="1098"/>
      <c r="BM128" s="1096">
        <v>18.18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11238353</v>
      </c>
      <c r="AB129" s="989"/>
      <c r="AC129" s="989"/>
      <c r="AD129" s="989"/>
      <c r="AE129" s="990"/>
      <c r="AF129" s="991">
        <v>11013541</v>
      </c>
      <c r="AG129" s="989"/>
      <c r="AH129" s="989"/>
      <c r="AI129" s="989"/>
      <c r="AJ129" s="990"/>
      <c r="AK129" s="991">
        <v>11036879</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4.5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1902941</v>
      </c>
      <c r="AB130" s="989"/>
      <c r="AC130" s="989"/>
      <c r="AD130" s="989"/>
      <c r="AE130" s="990"/>
      <c r="AF130" s="991">
        <v>1903651</v>
      </c>
      <c r="AG130" s="989"/>
      <c r="AH130" s="989"/>
      <c r="AI130" s="989"/>
      <c r="AJ130" s="990"/>
      <c r="AK130" s="991">
        <v>1815906</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v>2.4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9335412</v>
      </c>
      <c r="AB131" s="1028"/>
      <c r="AC131" s="1028"/>
      <c r="AD131" s="1028"/>
      <c r="AE131" s="1029"/>
      <c r="AF131" s="1030">
        <v>9109890</v>
      </c>
      <c r="AG131" s="1028"/>
      <c r="AH131" s="1028"/>
      <c r="AI131" s="1028"/>
      <c r="AJ131" s="1029"/>
      <c r="AK131" s="1030">
        <v>9220973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5.2190519279999998</v>
      </c>
      <c r="AB132" s="1134"/>
      <c r="AC132" s="1134"/>
      <c r="AD132" s="1134"/>
      <c r="AE132" s="1135"/>
      <c r="AF132" s="1136">
        <v>4.4246308130000003</v>
      </c>
      <c r="AG132" s="1134"/>
      <c r="AH132" s="1134"/>
      <c r="AI132" s="1134"/>
      <c r="AJ132" s="1135"/>
      <c r="AK132" s="1136">
        <v>4.0056184960000003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6.2</v>
      </c>
      <c r="AB133" s="1141"/>
      <c r="AC133" s="1141"/>
      <c r="AD133" s="1141"/>
      <c r="AE133" s="1142"/>
      <c r="AF133" s="1140">
        <v>5.2</v>
      </c>
      <c r="AG133" s="1141"/>
      <c r="AH133" s="1141"/>
      <c r="AI133" s="1141"/>
      <c r="AJ133" s="1142"/>
      <c r="AK133" s="1140">
        <v>4.5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3844008</v>
      </c>
      <c r="L9" s="264">
        <v>165135</v>
      </c>
      <c r="M9" s="265">
        <v>83726</v>
      </c>
      <c r="N9" s="266">
        <v>97.2</v>
      </c>
    </row>
    <row r="10" spans="1:16">
      <c r="A10" s="248"/>
      <c r="B10" s="244"/>
      <c r="C10" s="244"/>
      <c r="D10" s="244"/>
      <c r="E10" s="244"/>
      <c r="F10" s="244"/>
      <c r="G10" s="1149" t="s">
        <v>483</v>
      </c>
      <c r="H10" s="1150"/>
      <c r="I10" s="1150"/>
      <c r="J10" s="1151"/>
      <c r="K10" s="267">
        <v>65845</v>
      </c>
      <c r="L10" s="268">
        <v>2829</v>
      </c>
      <c r="M10" s="269">
        <v>6181</v>
      </c>
      <c r="N10" s="270">
        <v>-54.2</v>
      </c>
    </row>
    <row r="11" spans="1:16" ht="13.5" customHeight="1">
      <c r="A11" s="248"/>
      <c r="B11" s="244"/>
      <c r="C11" s="244"/>
      <c r="D11" s="244"/>
      <c r="E11" s="244"/>
      <c r="F11" s="244"/>
      <c r="G11" s="1149" t="s">
        <v>484</v>
      </c>
      <c r="H11" s="1150"/>
      <c r="I11" s="1150"/>
      <c r="J11" s="1151"/>
      <c r="K11" s="267">
        <v>335</v>
      </c>
      <c r="L11" s="268">
        <v>14</v>
      </c>
      <c r="M11" s="269">
        <v>9526</v>
      </c>
      <c r="N11" s="270">
        <v>-99.9</v>
      </c>
    </row>
    <row r="12" spans="1:16" ht="13.5" customHeight="1">
      <c r="A12" s="248"/>
      <c r="B12" s="244"/>
      <c r="C12" s="244"/>
      <c r="D12" s="244"/>
      <c r="E12" s="244"/>
      <c r="F12" s="244"/>
      <c r="G12" s="1149" t="s">
        <v>485</v>
      </c>
      <c r="H12" s="1150"/>
      <c r="I12" s="1150"/>
      <c r="J12" s="1151"/>
      <c r="K12" s="267" t="s">
        <v>486</v>
      </c>
      <c r="L12" s="268" t="s">
        <v>486</v>
      </c>
      <c r="M12" s="269">
        <v>1067</v>
      </c>
      <c r="N12" s="270" t="s">
        <v>486</v>
      </c>
    </row>
    <row r="13" spans="1:16" ht="13.5" customHeight="1">
      <c r="A13" s="248"/>
      <c r="B13" s="244"/>
      <c r="C13" s="244"/>
      <c r="D13" s="244"/>
      <c r="E13" s="244"/>
      <c r="F13" s="244"/>
      <c r="G13" s="1149" t="s">
        <v>487</v>
      </c>
      <c r="H13" s="1150"/>
      <c r="I13" s="1150"/>
      <c r="J13" s="1151"/>
      <c r="K13" s="267" t="s">
        <v>486</v>
      </c>
      <c r="L13" s="268" t="s">
        <v>486</v>
      </c>
      <c r="M13" s="269" t="s">
        <v>486</v>
      </c>
      <c r="N13" s="270" t="s">
        <v>486</v>
      </c>
    </row>
    <row r="14" spans="1:16" ht="13.5" customHeight="1">
      <c r="A14" s="248"/>
      <c r="B14" s="244"/>
      <c r="C14" s="244"/>
      <c r="D14" s="244"/>
      <c r="E14" s="244"/>
      <c r="F14" s="244"/>
      <c r="G14" s="1149" t="s">
        <v>488</v>
      </c>
      <c r="H14" s="1150"/>
      <c r="I14" s="1150"/>
      <c r="J14" s="1151"/>
      <c r="K14" s="267">
        <v>122545</v>
      </c>
      <c r="L14" s="268">
        <v>5264</v>
      </c>
      <c r="M14" s="269">
        <v>3706</v>
      </c>
      <c r="N14" s="270">
        <v>42</v>
      </c>
    </row>
    <row r="15" spans="1:16" ht="13.5" customHeight="1">
      <c r="A15" s="248"/>
      <c r="B15" s="244"/>
      <c r="C15" s="244"/>
      <c r="D15" s="244"/>
      <c r="E15" s="244"/>
      <c r="F15" s="244"/>
      <c r="G15" s="1149" t="s">
        <v>489</v>
      </c>
      <c r="H15" s="1150"/>
      <c r="I15" s="1150"/>
      <c r="J15" s="1151"/>
      <c r="K15" s="267">
        <v>13033</v>
      </c>
      <c r="L15" s="268">
        <v>560</v>
      </c>
      <c r="M15" s="269">
        <v>1837</v>
      </c>
      <c r="N15" s="270">
        <v>-69.5</v>
      </c>
    </row>
    <row r="16" spans="1:16">
      <c r="A16" s="248"/>
      <c r="B16" s="244"/>
      <c r="C16" s="244"/>
      <c r="D16" s="244"/>
      <c r="E16" s="244"/>
      <c r="F16" s="244"/>
      <c r="G16" s="1152" t="s">
        <v>490</v>
      </c>
      <c r="H16" s="1153"/>
      <c r="I16" s="1153"/>
      <c r="J16" s="1154"/>
      <c r="K16" s="268">
        <v>-515928</v>
      </c>
      <c r="L16" s="268">
        <v>-22164</v>
      </c>
      <c r="M16" s="269">
        <v>-8822</v>
      </c>
      <c r="N16" s="270">
        <v>151.19999999999999</v>
      </c>
    </row>
    <row r="17" spans="1:16">
      <c r="A17" s="248"/>
      <c r="B17" s="244"/>
      <c r="C17" s="244"/>
      <c r="D17" s="244"/>
      <c r="E17" s="244"/>
      <c r="F17" s="244"/>
      <c r="G17" s="1152" t="s">
        <v>166</v>
      </c>
      <c r="H17" s="1153"/>
      <c r="I17" s="1153"/>
      <c r="J17" s="1154"/>
      <c r="K17" s="268">
        <v>3529838</v>
      </c>
      <c r="L17" s="268">
        <v>151638</v>
      </c>
      <c r="M17" s="269">
        <v>97219</v>
      </c>
      <c r="N17" s="270">
        <v>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14.18</v>
      </c>
      <c r="L21" s="281">
        <v>9.31</v>
      </c>
      <c r="M21" s="282">
        <v>4.87</v>
      </c>
      <c r="N21" s="249"/>
      <c r="O21" s="283"/>
      <c r="P21" s="279"/>
    </row>
    <row r="22" spans="1:16" s="284" customFormat="1">
      <c r="A22" s="279"/>
      <c r="B22" s="249"/>
      <c r="C22" s="249"/>
      <c r="D22" s="249"/>
      <c r="E22" s="249"/>
      <c r="F22" s="249"/>
      <c r="G22" s="1144" t="s">
        <v>496</v>
      </c>
      <c r="H22" s="1145"/>
      <c r="I22" s="1145"/>
      <c r="J22" s="1146"/>
      <c r="K22" s="285">
        <v>100.5</v>
      </c>
      <c r="L22" s="286">
        <v>97.7</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2055393</v>
      </c>
      <c r="L32" s="294">
        <v>88298</v>
      </c>
      <c r="M32" s="295">
        <v>63533</v>
      </c>
      <c r="N32" s="296">
        <v>39</v>
      </c>
    </row>
    <row r="33" spans="1:16" ht="13.5" customHeight="1">
      <c r="A33" s="248"/>
      <c r="B33" s="244"/>
      <c r="C33" s="244"/>
      <c r="D33" s="244"/>
      <c r="E33" s="244"/>
      <c r="F33" s="244"/>
      <c r="G33" s="1160" t="s">
        <v>501</v>
      </c>
      <c r="H33" s="1161"/>
      <c r="I33" s="1161"/>
      <c r="J33" s="1162"/>
      <c r="K33" s="294" t="s">
        <v>486</v>
      </c>
      <c r="L33" s="294" t="s">
        <v>486</v>
      </c>
      <c r="M33" s="295" t="s">
        <v>486</v>
      </c>
      <c r="N33" s="296" t="s">
        <v>486</v>
      </c>
    </row>
    <row r="34" spans="1:16" ht="27" customHeight="1">
      <c r="A34" s="248"/>
      <c r="B34" s="244"/>
      <c r="C34" s="244"/>
      <c r="D34" s="244"/>
      <c r="E34" s="244"/>
      <c r="F34" s="244"/>
      <c r="G34" s="1160" t="s">
        <v>502</v>
      </c>
      <c r="H34" s="1161"/>
      <c r="I34" s="1161"/>
      <c r="J34" s="1162"/>
      <c r="K34" s="294" t="s">
        <v>486</v>
      </c>
      <c r="L34" s="294" t="s">
        <v>486</v>
      </c>
      <c r="M34" s="295">
        <v>30</v>
      </c>
      <c r="N34" s="296" t="s">
        <v>486</v>
      </c>
    </row>
    <row r="35" spans="1:16" ht="27" customHeight="1">
      <c r="A35" s="248"/>
      <c r="B35" s="244"/>
      <c r="C35" s="244"/>
      <c r="D35" s="244"/>
      <c r="E35" s="244"/>
      <c r="F35" s="244"/>
      <c r="G35" s="1160" t="s">
        <v>503</v>
      </c>
      <c r="H35" s="1161"/>
      <c r="I35" s="1161"/>
      <c r="J35" s="1162"/>
      <c r="K35" s="294">
        <v>171617</v>
      </c>
      <c r="L35" s="294">
        <v>7372</v>
      </c>
      <c r="M35" s="295">
        <v>18078</v>
      </c>
      <c r="N35" s="296">
        <v>-59.2</v>
      </c>
    </row>
    <row r="36" spans="1:16" ht="27" customHeight="1">
      <c r="A36" s="248"/>
      <c r="B36" s="244"/>
      <c r="C36" s="244"/>
      <c r="D36" s="244"/>
      <c r="E36" s="244"/>
      <c r="F36" s="244"/>
      <c r="G36" s="1160" t="s">
        <v>504</v>
      </c>
      <c r="H36" s="1161"/>
      <c r="I36" s="1161"/>
      <c r="J36" s="1162"/>
      <c r="K36" s="294" t="s">
        <v>486</v>
      </c>
      <c r="L36" s="294" t="s">
        <v>486</v>
      </c>
      <c r="M36" s="295">
        <v>3217</v>
      </c>
      <c r="N36" s="296" t="s">
        <v>486</v>
      </c>
    </row>
    <row r="37" spans="1:16" ht="13.5" customHeight="1">
      <c r="A37" s="248"/>
      <c r="B37" s="244"/>
      <c r="C37" s="244"/>
      <c r="D37" s="244"/>
      <c r="E37" s="244"/>
      <c r="F37" s="244"/>
      <c r="G37" s="1160" t="s">
        <v>505</v>
      </c>
      <c r="H37" s="1161"/>
      <c r="I37" s="1161"/>
      <c r="J37" s="1162"/>
      <c r="K37" s="294">
        <v>34803</v>
      </c>
      <c r="L37" s="294">
        <v>1495</v>
      </c>
      <c r="M37" s="295">
        <v>1541</v>
      </c>
      <c r="N37" s="296">
        <v>-3</v>
      </c>
    </row>
    <row r="38" spans="1:16" ht="27" customHeight="1">
      <c r="A38" s="248"/>
      <c r="B38" s="244"/>
      <c r="C38" s="244"/>
      <c r="D38" s="244"/>
      <c r="E38" s="244"/>
      <c r="F38" s="244"/>
      <c r="G38" s="1163" t="s">
        <v>506</v>
      </c>
      <c r="H38" s="1164"/>
      <c r="I38" s="1164"/>
      <c r="J38" s="1165"/>
      <c r="K38" s="297" t="s">
        <v>486</v>
      </c>
      <c r="L38" s="297" t="s">
        <v>486</v>
      </c>
      <c r="M38" s="298">
        <v>6</v>
      </c>
      <c r="N38" s="299" t="s">
        <v>486</v>
      </c>
      <c r="O38" s="293"/>
    </row>
    <row r="39" spans="1:16">
      <c r="A39" s="248"/>
      <c r="B39" s="244"/>
      <c r="C39" s="244"/>
      <c r="D39" s="244"/>
      <c r="E39" s="244"/>
      <c r="F39" s="244"/>
      <c r="G39" s="1163" t="s">
        <v>507</v>
      </c>
      <c r="H39" s="1164"/>
      <c r="I39" s="1164"/>
      <c r="J39" s="1165"/>
      <c r="K39" s="300">
        <v>-76550</v>
      </c>
      <c r="L39" s="300">
        <v>-3289</v>
      </c>
      <c r="M39" s="301">
        <v>-3335</v>
      </c>
      <c r="N39" s="302">
        <v>-1.4</v>
      </c>
      <c r="O39" s="293"/>
    </row>
    <row r="40" spans="1:16" ht="27" customHeight="1">
      <c r="A40" s="248"/>
      <c r="B40" s="244"/>
      <c r="C40" s="244"/>
      <c r="D40" s="244"/>
      <c r="E40" s="244"/>
      <c r="F40" s="244"/>
      <c r="G40" s="1160" t="s">
        <v>508</v>
      </c>
      <c r="H40" s="1161"/>
      <c r="I40" s="1161"/>
      <c r="J40" s="1162"/>
      <c r="K40" s="300">
        <v>-1815906</v>
      </c>
      <c r="L40" s="300">
        <v>-78010</v>
      </c>
      <c r="M40" s="301">
        <v>-59229</v>
      </c>
      <c r="N40" s="302">
        <v>31.7</v>
      </c>
      <c r="O40" s="293"/>
    </row>
    <row r="41" spans="1:16">
      <c r="A41" s="248"/>
      <c r="B41" s="244"/>
      <c r="C41" s="244"/>
      <c r="D41" s="244"/>
      <c r="E41" s="244"/>
      <c r="F41" s="244"/>
      <c r="G41" s="1166" t="s">
        <v>277</v>
      </c>
      <c r="H41" s="1167"/>
      <c r="I41" s="1167"/>
      <c r="J41" s="1168"/>
      <c r="K41" s="294">
        <v>369357</v>
      </c>
      <c r="L41" s="300">
        <v>15867</v>
      </c>
      <c r="M41" s="301">
        <v>23841</v>
      </c>
      <c r="N41" s="302">
        <v>-33.4</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2391431</v>
      </c>
      <c r="J51" s="320">
        <v>97122</v>
      </c>
      <c r="K51" s="321">
        <v>5.9</v>
      </c>
      <c r="L51" s="322">
        <v>67088</v>
      </c>
      <c r="M51" s="323">
        <v>-22.3</v>
      </c>
      <c r="N51" s="324">
        <v>28.2</v>
      </c>
    </row>
    <row r="52" spans="1:14">
      <c r="A52" s="248"/>
      <c r="B52" s="244"/>
      <c r="C52" s="244"/>
      <c r="D52" s="244"/>
      <c r="E52" s="244"/>
      <c r="F52" s="244"/>
      <c r="G52" s="325"/>
      <c r="H52" s="326" t="s">
        <v>519</v>
      </c>
      <c r="I52" s="327">
        <v>821918</v>
      </c>
      <c r="J52" s="328">
        <v>33380</v>
      </c>
      <c r="K52" s="329">
        <v>-29.2</v>
      </c>
      <c r="L52" s="330">
        <v>37146</v>
      </c>
      <c r="M52" s="331">
        <v>-9.9</v>
      </c>
      <c r="N52" s="332">
        <v>-19.3</v>
      </c>
    </row>
    <row r="53" spans="1:14">
      <c r="A53" s="248"/>
      <c r="B53" s="244"/>
      <c r="C53" s="244"/>
      <c r="D53" s="244"/>
      <c r="E53" s="244"/>
      <c r="F53" s="244"/>
      <c r="G53" s="310" t="s">
        <v>520</v>
      </c>
      <c r="H53" s="311"/>
      <c r="I53" s="319">
        <v>1597097</v>
      </c>
      <c r="J53" s="320">
        <v>65476</v>
      </c>
      <c r="K53" s="321">
        <v>-32.6</v>
      </c>
      <c r="L53" s="322">
        <v>70489</v>
      </c>
      <c r="M53" s="323">
        <v>5.0999999999999996</v>
      </c>
      <c r="N53" s="324">
        <v>-37.700000000000003</v>
      </c>
    </row>
    <row r="54" spans="1:14">
      <c r="A54" s="248"/>
      <c r="B54" s="244"/>
      <c r="C54" s="244"/>
      <c r="D54" s="244"/>
      <c r="E54" s="244"/>
      <c r="F54" s="244"/>
      <c r="G54" s="325"/>
      <c r="H54" s="326" t="s">
        <v>519</v>
      </c>
      <c r="I54" s="327">
        <v>591102</v>
      </c>
      <c r="J54" s="328">
        <v>24233</v>
      </c>
      <c r="K54" s="329">
        <v>-27.4</v>
      </c>
      <c r="L54" s="330">
        <v>37817</v>
      </c>
      <c r="M54" s="331">
        <v>1.8</v>
      </c>
      <c r="N54" s="332">
        <v>-29.2</v>
      </c>
    </row>
    <row r="55" spans="1:14">
      <c r="A55" s="248"/>
      <c r="B55" s="244"/>
      <c r="C55" s="244"/>
      <c r="D55" s="244"/>
      <c r="E55" s="244"/>
      <c r="F55" s="244"/>
      <c r="G55" s="310" t="s">
        <v>521</v>
      </c>
      <c r="H55" s="311"/>
      <c r="I55" s="319">
        <v>2606633</v>
      </c>
      <c r="J55" s="320">
        <v>107539</v>
      </c>
      <c r="K55" s="321">
        <v>64.2</v>
      </c>
      <c r="L55" s="322">
        <v>84389</v>
      </c>
      <c r="M55" s="323">
        <v>19.7</v>
      </c>
      <c r="N55" s="324">
        <v>44.5</v>
      </c>
    </row>
    <row r="56" spans="1:14">
      <c r="A56" s="248"/>
      <c r="B56" s="244"/>
      <c r="C56" s="244"/>
      <c r="D56" s="244"/>
      <c r="E56" s="244"/>
      <c r="F56" s="244"/>
      <c r="G56" s="325"/>
      <c r="H56" s="326" t="s">
        <v>519</v>
      </c>
      <c r="I56" s="327">
        <v>1338934</v>
      </c>
      <c r="J56" s="328">
        <v>55239</v>
      </c>
      <c r="K56" s="329">
        <v>127.9</v>
      </c>
      <c r="L56" s="330">
        <v>44339</v>
      </c>
      <c r="M56" s="331">
        <v>17.2</v>
      </c>
      <c r="N56" s="332">
        <v>110.7</v>
      </c>
    </row>
    <row r="57" spans="1:14">
      <c r="A57" s="248"/>
      <c r="B57" s="244"/>
      <c r="C57" s="244"/>
      <c r="D57" s="244"/>
      <c r="E57" s="244"/>
      <c r="F57" s="244"/>
      <c r="G57" s="310" t="s">
        <v>522</v>
      </c>
      <c r="H57" s="311"/>
      <c r="I57" s="319">
        <v>2754786</v>
      </c>
      <c r="J57" s="320">
        <v>115500</v>
      </c>
      <c r="K57" s="321">
        <v>7.4</v>
      </c>
      <c r="L57" s="322">
        <v>83623</v>
      </c>
      <c r="M57" s="323">
        <v>-0.9</v>
      </c>
      <c r="N57" s="324">
        <v>8.3000000000000007</v>
      </c>
    </row>
    <row r="58" spans="1:14">
      <c r="A58" s="248"/>
      <c r="B58" s="244"/>
      <c r="C58" s="244"/>
      <c r="D58" s="244"/>
      <c r="E58" s="244"/>
      <c r="F58" s="244"/>
      <c r="G58" s="325"/>
      <c r="H58" s="326" t="s">
        <v>519</v>
      </c>
      <c r="I58" s="327">
        <v>1158021</v>
      </c>
      <c r="J58" s="328">
        <v>48552</v>
      </c>
      <c r="K58" s="329">
        <v>-12.1</v>
      </c>
      <c r="L58" s="330">
        <v>48787</v>
      </c>
      <c r="M58" s="331">
        <v>10</v>
      </c>
      <c r="N58" s="332">
        <v>-22.1</v>
      </c>
    </row>
    <row r="59" spans="1:14">
      <c r="A59" s="248"/>
      <c r="B59" s="244"/>
      <c r="C59" s="244"/>
      <c r="D59" s="244"/>
      <c r="E59" s="244"/>
      <c r="F59" s="244"/>
      <c r="G59" s="310" t="s">
        <v>523</v>
      </c>
      <c r="H59" s="311"/>
      <c r="I59" s="319">
        <v>2374637</v>
      </c>
      <c r="J59" s="320">
        <v>102012</v>
      </c>
      <c r="K59" s="321">
        <v>-11.7</v>
      </c>
      <c r="L59" s="322">
        <v>87974</v>
      </c>
      <c r="M59" s="323">
        <v>5.2</v>
      </c>
      <c r="N59" s="324">
        <v>-16.899999999999999</v>
      </c>
    </row>
    <row r="60" spans="1:14">
      <c r="A60" s="248"/>
      <c r="B60" s="244"/>
      <c r="C60" s="244"/>
      <c r="D60" s="244"/>
      <c r="E60" s="244"/>
      <c r="F60" s="244"/>
      <c r="G60" s="325"/>
      <c r="H60" s="326" t="s">
        <v>519</v>
      </c>
      <c r="I60" s="333">
        <v>1013112</v>
      </c>
      <c r="J60" s="328">
        <v>43522</v>
      </c>
      <c r="K60" s="329">
        <v>-10.4</v>
      </c>
      <c r="L60" s="330">
        <v>48183</v>
      </c>
      <c r="M60" s="331">
        <v>-1.2</v>
      </c>
      <c r="N60" s="332">
        <v>-9.1999999999999993</v>
      </c>
    </row>
    <row r="61" spans="1:14">
      <c r="A61" s="248"/>
      <c r="B61" s="244"/>
      <c r="C61" s="244"/>
      <c r="D61" s="244"/>
      <c r="E61" s="244"/>
      <c r="F61" s="244"/>
      <c r="G61" s="310" t="s">
        <v>524</v>
      </c>
      <c r="H61" s="334"/>
      <c r="I61" s="335">
        <v>2344917</v>
      </c>
      <c r="J61" s="336">
        <v>97530</v>
      </c>
      <c r="K61" s="337">
        <v>6.6</v>
      </c>
      <c r="L61" s="338">
        <v>78713</v>
      </c>
      <c r="M61" s="339">
        <v>1.4</v>
      </c>
      <c r="N61" s="324">
        <v>5.2</v>
      </c>
    </row>
    <row r="62" spans="1:14">
      <c r="A62" s="248"/>
      <c r="B62" s="244"/>
      <c r="C62" s="244"/>
      <c r="D62" s="244"/>
      <c r="E62" s="244"/>
      <c r="F62" s="244"/>
      <c r="G62" s="325"/>
      <c r="H62" s="326" t="s">
        <v>519</v>
      </c>
      <c r="I62" s="327">
        <v>984617</v>
      </c>
      <c r="J62" s="328">
        <v>40985</v>
      </c>
      <c r="K62" s="329">
        <v>9.8000000000000007</v>
      </c>
      <c r="L62" s="330">
        <v>43254</v>
      </c>
      <c r="M62" s="331">
        <v>3.6</v>
      </c>
      <c r="N62" s="332">
        <v>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32.090000000000003</v>
      </c>
      <c r="G47" s="12">
        <v>30.75</v>
      </c>
      <c r="H47" s="12">
        <v>32.75</v>
      </c>
      <c r="I47" s="12">
        <v>34.159999999999997</v>
      </c>
      <c r="J47" s="13">
        <v>36.42</v>
      </c>
    </row>
    <row r="48" spans="2:10" ht="57.75" customHeight="1">
      <c r="B48" s="14"/>
      <c r="C48" s="1171" t="s">
        <v>4</v>
      </c>
      <c r="D48" s="1171"/>
      <c r="E48" s="1172"/>
      <c r="F48" s="15">
        <v>7.87</v>
      </c>
      <c r="G48" s="16">
        <v>7.23</v>
      </c>
      <c r="H48" s="16">
        <v>7.9</v>
      </c>
      <c r="I48" s="16">
        <v>8.0500000000000007</v>
      </c>
      <c r="J48" s="17">
        <v>7.77</v>
      </c>
    </row>
    <row r="49" spans="2:10" ht="57.75" customHeight="1" thickBot="1">
      <c r="B49" s="18"/>
      <c r="C49" s="1173" t="s">
        <v>5</v>
      </c>
      <c r="D49" s="1173"/>
      <c r="E49" s="1174"/>
      <c r="F49" s="19">
        <v>5.37</v>
      </c>
      <c r="G49" s="20">
        <v>0.82</v>
      </c>
      <c r="H49" s="20">
        <v>4.22</v>
      </c>
      <c r="I49" s="20">
        <v>1.36</v>
      </c>
      <c r="J49" s="21">
        <v>2.48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2017-02-21T08:07:11Z</cp:lastPrinted>
  <dcterms:created xsi:type="dcterms:W3CDTF">2017-02-15T23:15:12Z</dcterms:created>
  <dcterms:modified xsi:type="dcterms:W3CDTF">2017-05-23T02:13:42Z</dcterms:modified>
</cp:coreProperties>
</file>