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91" windowWidth="9135" windowHeight="9000" activeTab="0"/>
  </bookViews>
  <sheets>
    <sheet name="127C" sheetId="1" r:id="rId1"/>
  </sheets>
  <definedNames>
    <definedName name="_10.電気_ガスおよび水道" localSheetId="0">'127C'!$A$2:$G$24</definedName>
    <definedName name="_10.電気_ガスおよび水道">#REF!</definedName>
    <definedName name="_xlnm.Print_Area" localSheetId="0">'127C'!$A$1:$O$49</definedName>
  </definedNames>
  <calcPr fullCalcOnLoad="1"/>
</workbook>
</file>

<file path=xl/sharedStrings.xml><?xml version="1.0" encoding="utf-8"?>
<sst xmlns="http://schemas.openxmlformats.org/spreadsheetml/2006/main" count="74" uniqueCount="66">
  <si>
    <t>道　　　路　　　現　　　況　（　続　き　）</t>
  </si>
  <si>
    <t>Ｃ．市        町        村        道</t>
  </si>
  <si>
    <t>(単位  Km)</t>
  </si>
  <si>
    <t>各年４月１日</t>
  </si>
  <si>
    <t>種    類    別</t>
  </si>
  <si>
    <t>現          況          別</t>
  </si>
  <si>
    <t>う ち 舗 装 道</t>
  </si>
  <si>
    <t>年次および</t>
  </si>
  <si>
    <t>実延長</t>
  </si>
  <si>
    <t>道  路</t>
  </si>
  <si>
    <t>橋  梁</t>
  </si>
  <si>
    <t>トンネル</t>
  </si>
  <si>
    <t>改    良    済</t>
  </si>
  <si>
    <t>未    改    良</t>
  </si>
  <si>
    <t>路      線</t>
  </si>
  <si>
    <t>総  数</t>
  </si>
  <si>
    <t>5.5ｍ</t>
  </si>
  <si>
    <t>3.5ｍ</t>
  </si>
  <si>
    <t>うち自動車</t>
  </si>
  <si>
    <t>セメン</t>
  </si>
  <si>
    <t>アスファ</t>
  </si>
  <si>
    <t>延  長</t>
  </si>
  <si>
    <t>以  上</t>
  </si>
  <si>
    <t>未  満</t>
  </si>
  <si>
    <t>交通不能</t>
  </si>
  <si>
    <t>ト  系</t>
  </si>
  <si>
    <t>ルト系</t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</si>
  <si>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</si>
  <si>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</si>
  <si>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</si>
  <si>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</si>
  <si>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</si>
  <si>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</si>
  <si>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</si>
  <si>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</si>
  <si>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</si>
  <si>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</si>
  <si>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</si>
  <si>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</si>
  <si>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西国東郡</t>
  </si>
  <si>
    <t>大  田  村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</si>
  <si>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</si>
  <si>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</si>
  <si>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</si>
  <si>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</si>
  <si>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</si>
  <si>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</si>
  <si>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</si>
  <si>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</si>
  <si>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</si>
  <si>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</si>
  <si>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</si>
  <si>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</si>
  <si>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</si>
  <si>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玖 珠 郡</t>
  </si>
  <si>
    <t>九  重  町</t>
  </si>
  <si>
    <t>玖  珠  町</t>
  </si>
  <si>
    <t>資料：県道路課「大分県道路現況調書」</t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</si>
  <si>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3</t>
    </r>
  </si>
  <si>
    <r>
      <t xml:space="preserve">  1</t>
    </r>
    <r>
      <rPr>
        <sz val="10"/>
        <rFont val="ＭＳ 明朝"/>
        <family val="1"/>
      </rPr>
      <t>4</t>
    </r>
  </si>
  <si>
    <r>
      <t xml:space="preserve">  1</t>
    </r>
    <r>
      <rPr>
        <sz val="10"/>
        <rFont val="ＭＳ 明朝"/>
        <family val="1"/>
      </rPr>
      <t>5</t>
    </r>
  </si>
  <si>
    <t>宇  佐  市</t>
  </si>
  <si>
    <t>豊後大野市</t>
  </si>
  <si>
    <r>
      <t>平成12</t>
    </r>
    <r>
      <rPr>
        <sz val="10"/>
        <rFont val="ＭＳ 明朝"/>
        <family val="1"/>
      </rPr>
      <t>年</t>
    </r>
  </si>
  <si>
    <t xml:space="preserve">  16</t>
  </si>
  <si>
    <t xml:space="preserve">  17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</si>
</sst>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80" fontId="0" fillId="0" borderId="0" xfId="0" applyNumberFormat="1" applyFont="1" applyAlignment="1">
      <alignment/>
    </xf>
    <xf numFmtId="38" fontId="0" fillId="0" borderId="0" xfId="16" applyFont="1" applyAlignment="1">
      <alignment/>
    </xf>
    <xf numFmtId="176" fontId="0" fillId="0" borderId="0" xfId="0" applyNumberFormat="1" applyFont="1" applyAlignment="1">
      <alignment/>
    </xf>
    <xf numFmtId="180" fontId="5" fillId="0" borderId="0" xfId="0" applyNumberFormat="1" applyFont="1" applyAlignment="1" applyProtection="1">
      <alignment horizontal="centerContinuous"/>
      <protection/>
    </xf>
    <xf numFmtId="180" fontId="0" fillId="0" borderId="0" xfId="0" applyNumberFormat="1" applyFont="1" applyAlignment="1">
      <alignment horizontal="centerContinuous"/>
    </xf>
    <xf numFmtId="180" fontId="0" fillId="0" borderId="1" xfId="0" applyNumberFormat="1" applyFont="1" applyBorder="1" applyAlignment="1" applyProtection="1">
      <alignment horizontal="left"/>
      <protection/>
    </xf>
    <xf numFmtId="180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 horizontal="centerContinuous"/>
    </xf>
    <xf numFmtId="180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 horizontal="right"/>
    </xf>
    <xf numFmtId="180" fontId="6" fillId="0" borderId="0" xfId="0" applyNumberFormat="1" applyFont="1" applyBorder="1" applyAlignment="1" applyProtection="1">
      <alignment horizontal="center" vertical="center"/>
      <protection/>
    </xf>
    <xf numFmtId="180" fontId="6" fillId="0" borderId="2" xfId="0" applyNumberFormat="1" applyFont="1" applyBorder="1" applyAlignment="1" applyProtection="1">
      <alignment vertical="center"/>
      <protection/>
    </xf>
    <xf numFmtId="180" fontId="6" fillId="0" borderId="3" xfId="0" applyNumberFormat="1" applyFont="1" applyBorder="1" applyAlignment="1" applyProtection="1">
      <alignment horizontal="centerContinuous" vertical="center"/>
      <protection/>
    </xf>
    <xf numFmtId="180" fontId="6" fillId="0" borderId="4" xfId="0" applyNumberFormat="1" applyFont="1" applyBorder="1" applyAlignment="1" applyProtection="1">
      <alignment horizontal="centerContinuous" vertical="center"/>
      <protection/>
    </xf>
    <xf numFmtId="180" fontId="6" fillId="0" borderId="2" xfId="0" applyNumberFormat="1" applyFont="1" applyBorder="1" applyAlignment="1" applyProtection="1">
      <alignment horizontal="centerContinuous" vertical="center"/>
      <protection/>
    </xf>
    <xf numFmtId="180" fontId="6" fillId="0" borderId="0" xfId="0" applyNumberFormat="1" applyFont="1" applyBorder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vertical="center"/>
    </xf>
    <xf numFmtId="38" fontId="0" fillId="0" borderId="0" xfId="16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6" fillId="0" borderId="2" xfId="0" applyNumberFormat="1" applyFont="1" applyBorder="1" applyAlignment="1" applyProtection="1">
      <alignment horizontal="center" vertical="center"/>
      <protection/>
    </xf>
    <xf numFmtId="180" fontId="6" fillId="0" borderId="3" xfId="0" applyNumberFormat="1" applyFont="1" applyBorder="1" applyAlignment="1" applyProtection="1">
      <alignment vertical="center"/>
      <protection/>
    </xf>
    <xf numFmtId="180" fontId="6" fillId="0" borderId="4" xfId="0" applyNumberFormat="1" applyFont="1" applyBorder="1" applyAlignment="1" applyProtection="1">
      <alignment vertical="center"/>
      <protection/>
    </xf>
    <xf numFmtId="180" fontId="7" fillId="0" borderId="2" xfId="0" applyNumberFormat="1" applyFont="1" applyBorder="1" applyAlignment="1" applyProtection="1">
      <alignment horizontal="center" vertical="center"/>
      <protection/>
    </xf>
    <xf numFmtId="180" fontId="6" fillId="0" borderId="4" xfId="0" applyNumberFormat="1" applyFont="1" applyBorder="1" applyAlignment="1" applyProtection="1">
      <alignment horizontal="center" vertical="center"/>
      <protection/>
    </xf>
    <xf numFmtId="180" fontId="6" fillId="0" borderId="3" xfId="0" applyNumberFormat="1" applyFont="1" applyBorder="1" applyAlignment="1">
      <alignment vertical="center"/>
    </xf>
    <xf numFmtId="180" fontId="6" fillId="0" borderId="3" xfId="0" applyNumberFormat="1" applyFont="1" applyBorder="1" applyAlignment="1" applyProtection="1">
      <alignment horizontal="center" vertical="center"/>
      <protection/>
    </xf>
    <xf numFmtId="180" fontId="7" fillId="0" borderId="3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/>
      <protection/>
    </xf>
    <xf numFmtId="180" fontId="0" fillId="0" borderId="2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 applyProtection="1" quotePrefix="1">
      <alignment horizontal="center"/>
      <protection/>
    </xf>
    <xf numFmtId="180" fontId="8" fillId="0" borderId="0" xfId="0" applyNumberFormat="1" applyFont="1" applyAlignment="1">
      <alignment/>
    </xf>
    <xf numFmtId="180" fontId="9" fillId="0" borderId="0" xfId="0" applyNumberFormat="1" applyFont="1" applyBorder="1" applyAlignment="1" applyProtection="1" quotePrefix="1">
      <alignment horizontal="center"/>
      <protection/>
    </xf>
    <xf numFmtId="180" fontId="9" fillId="0" borderId="2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38" fontId="9" fillId="0" borderId="0" xfId="16" applyFont="1" applyAlignment="1">
      <alignment/>
    </xf>
    <xf numFmtId="176" fontId="9" fillId="0" borderId="0" xfId="0" applyNumberFormat="1" applyFont="1" applyAlignment="1">
      <alignment/>
    </xf>
    <xf numFmtId="180" fontId="9" fillId="0" borderId="0" xfId="0" applyNumberFormat="1" applyFont="1" applyBorder="1" applyAlignment="1" applyProtection="1">
      <alignment horizontal="center"/>
      <protection/>
    </xf>
    <xf numFmtId="176" fontId="9" fillId="0" borderId="0" xfId="16" applyNumberFormat="1" applyFont="1" applyAlignment="1">
      <alignment/>
    </xf>
    <xf numFmtId="176" fontId="0" fillId="0" borderId="0" xfId="16" applyNumberFormat="1" applyFont="1" applyAlignment="1">
      <alignment/>
    </xf>
    <xf numFmtId="38" fontId="0" fillId="0" borderId="0" xfId="16" applyAlignment="1">
      <alignment/>
    </xf>
    <xf numFmtId="180" fontId="0" fillId="0" borderId="5" xfId="0" applyNumberFormat="1" applyFont="1" applyBorder="1" applyAlignment="1" applyProtection="1">
      <alignment horizontal="center"/>
      <protection/>
    </xf>
    <xf numFmtId="180" fontId="0" fillId="0" borderId="6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180" fontId="9" fillId="0" borderId="0" xfId="0" applyNumberFormat="1" applyFont="1" applyBorder="1" applyAlignment="1" applyProtection="1">
      <alignment horizontal="left"/>
      <protection/>
    </xf>
    <xf numFmtId="180" fontId="0" fillId="0" borderId="0" xfId="0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38" fontId="0" fillId="0" borderId="0" xfId="16" applyFont="1" applyAlignment="1">
      <alignment/>
    </xf>
    <xf numFmtId="180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0" fontId="0" fillId="0" borderId="0" xfId="0" applyNumberFormat="1" applyFont="1" applyBorder="1" applyAlignment="1" applyProtection="1" quotePrefix="1">
      <alignment horizontal="center"/>
      <protection/>
    </xf>
    <xf numFmtId="180" fontId="0" fillId="0" borderId="2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8" xfId="0" applyNumberFormat="1" applyFont="1" applyBorder="1" applyAlignment="1" applyProtection="1">
      <alignment horizontal="left"/>
      <protection/>
    </xf>
    <xf numFmtId="180" fontId="9" fillId="0" borderId="9" xfId="0" applyNumberFormat="1" applyFont="1" applyBorder="1" applyAlignment="1">
      <alignment/>
    </xf>
    <xf numFmtId="180" fontId="9" fillId="0" borderId="8" xfId="0" applyNumberFormat="1" applyFont="1" applyBorder="1" applyAlignment="1">
      <alignment/>
    </xf>
    <xf numFmtId="180" fontId="9" fillId="0" borderId="8" xfId="0" applyNumberFormat="1" applyFont="1" applyBorder="1" applyAlignment="1">
      <alignment/>
    </xf>
    <xf numFmtId="180" fontId="4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11.875" defaultRowHeight="12" customHeight="1"/>
  <cols>
    <col min="1" max="1" width="12.375" style="1" customWidth="1"/>
    <col min="2" max="3" width="9.75390625" style="1" customWidth="1"/>
    <col min="4" max="11" width="8.375" style="1" customWidth="1"/>
    <col min="12" max="12" width="10.875" style="1" customWidth="1"/>
    <col min="13" max="13" width="9.375" style="1" customWidth="1"/>
    <col min="14" max="15" width="8.875" style="1" customWidth="1"/>
    <col min="16" max="16" width="2.125" style="1" customWidth="1"/>
    <col min="17" max="17" width="11.875" style="1" customWidth="1"/>
    <col min="18" max="21" width="11.875" style="2" customWidth="1"/>
    <col min="22" max="22" width="11.875" style="1" customWidth="1"/>
    <col min="23" max="26" width="11.875" style="3" customWidth="1"/>
    <col min="27" max="31" width="10.25390625" style="1" customWidth="1"/>
    <col min="32" max="32" width="10.875" style="3" customWidth="1"/>
    <col min="33" max="35" width="10.25390625" style="3" customWidth="1"/>
    <col min="36" max="16384" width="11.875" style="1" customWidth="1"/>
  </cols>
  <sheetData>
    <row r="1" spans="1:15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thickBot="1">
      <c r="A3" s="6" t="s">
        <v>2</v>
      </c>
      <c r="B3" s="7"/>
      <c r="C3" s="7"/>
      <c r="D3" s="7"/>
      <c r="E3" s="7"/>
      <c r="F3" s="7"/>
      <c r="G3" s="8"/>
      <c r="H3" s="8"/>
      <c r="I3" s="9"/>
      <c r="J3" s="9"/>
      <c r="K3" s="9"/>
      <c r="L3" s="9"/>
      <c r="M3" s="9"/>
      <c r="N3" s="9"/>
      <c r="O3" s="10" t="s">
        <v>3</v>
      </c>
    </row>
    <row r="4" spans="1:35" s="17" customFormat="1" ht="15" customHeight="1" thickTop="1">
      <c r="A4" s="11"/>
      <c r="B4" s="12"/>
      <c r="C4" s="13" t="s">
        <v>4</v>
      </c>
      <c r="D4" s="14"/>
      <c r="E4" s="14"/>
      <c r="F4" s="13" t="s">
        <v>5</v>
      </c>
      <c r="G4" s="14"/>
      <c r="H4" s="14"/>
      <c r="I4" s="14"/>
      <c r="J4" s="14"/>
      <c r="K4" s="14"/>
      <c r="L4" s="14"/>
      <c r="M4" s="15" t="s">
        <v>6</v>
      </c>
      <c r="N4" s="16"/>
      <c r="O4" s="16"/>
      <c r="R4" s="18"/>
      <c r="S4" s="18"/>
      <c r="T4" s="18"/>
      <c r="U4" s="18"/>
      <c r="W4" s="19"/>
      <c r="X4" s="19"/>
      <c r="Y4" s="19"/>
      <c r="Z4" s="19"/>
      <c r="AF4" s="19"/>
      <c r="AG4" s="19"/>
      <c r="AH4" s="19"/>
      <c r="AI4" s="19"/>
    </row>
    <row r="5" spans="1:35" s="17" customFormat="1" ht="15" customHeight="1">
      <c r="A5" s="11" t="s">
        <v>7</v>
      </c>
      <c r="B5" s="20" t="s">
        <v>8</v>
      </c>
      <c r="C5" s="20" t="s">
        <v>9</v>
      </c>
      <c r="D5" s="20" t="s">
        <v>10</v>
      </c>
      <c r="E5" s="20" t="s">
        <v>11</v>
      </c>
      <c r="F5" s="13" t="s">
        <v>12</v>
      </c>
      <c r="G5" s="14"/>
      <c r="H5" s="14"/>
      <c r="I5" s="13" t="s">
        <v>13</v>
      </c>
      <c r="J5" s="14"/>
      <c r="K5" s="14"/>
      <c r="L5" s="14"/>
      <c r="M5" s="21"/>
      <c r="N5" s="22"/>
      <c r="O5" s="22"/>
      <c r="R5" s="18"/>
      <c r="S5" s="18"/>
      <c r="T5" s="18"/>
      <c r="U5" s="18"/>
      <c r="W5" s="19"/>
      <c r="X5" s="19"/>
      <c r="Y5" s="19"/>
      <c r="Z5" s="19"/>
      <c r="AF5" s="19"/>
      <c r="AG5" s="19"/>
      <c r="AH5" s="19"/>
      <c r="AI5" s="19"/>
    </row>
    <row r="6" spans="1:35" s="17" customFormat="1" ht="15" customHeight="1">
      <c r="A6" s="11" t="s">
        <v>14</v>
      </c>
      <c r="B6" s="12"/>
      <c r="C6" s="20"/>
      <c r="D6" s="20"/>
      <c r="E6" s="20"/>
      <c r="F6" s="20" t="s">
        <v>15</v>
      </c>
      <c r="G6" s="20" t="s">
        <v>16</v>
      </c>
      <c r="H6" s="20" t="s">
        <v>16</v>
      </c>
      <c r="I6" s="20" t="s">
        <v>15</v>
      </c>
      <c r="J6" s="20" t="s">
        <v>17</v>
      </c>
      <c r="K6" s="20" t="s">
        <v>17</v>
      </c>
      <c r="L6" s="20" t="s">
        <v>18</v>
      </c>
      <c r="M6" s="20" t="s">
        <v>15</v>
      </c>
      <c r="N6" s="20" t="s">
        <v>19</v>
      </c>
      <c r="O6" s="23" t="s">
        <v>20</v>
      </c>
      <c r="R6" s="18"/>
      <c r="S6" s="18"/>
      <c r="T6" s="18"/>
      <c r="U6" s="18"/>
      <c r="W6" s="19"/>
      <c r="X6" s="19"/>
      <c r="Y6" s="19"/>
      <c r="Z6" s="19"/>
      <c r="AF6" s="19"/>
      <c r="AG6" s="19"/>
      <c r="AH6" s="19"/>
      <c r="AI6" s="19"/>
    </row>
    <row r="7" spans="1:35" s="17" customFormat="1" ht="15" customHeight="1">
      <c r="A7" s="24"/>
      <c r="B7" s="25"/>
      <c r="C7" s="26" t="s">
        <v>21</v>
      </c>
      <c r="D7" s="26" t="s">
        <v>21</v>
      </c>
      <c r="E7" s="26" t="s">
        <v>21</v>
      </c>
      <c r="F7" s="26"/>
      <c r="G7" s="26" t="s">
        <v>22</v>
      </c>
      <c r="H7" s="26" t="s">
        <v>23</v>
      </c>
      <c r="I7" s="26"/>
      <c r="J7" s="26" t="s">
        <v>22</v>
      </c>
      <c r="K7" s="26" t="s">
        <v>23</v>
      </c>
      <c r="L7" s="26" t="s">
        <v>24</v>
      </c>
      <c r="M7" s="26"/>
      <c r="N7" s="26" t="s">
        <v>25</v>
      </c>
      <c r="O7" s="27" t="s">
        <v>26</v>
      </c>
      <c r="R7" s="18"/>
      <c r="S7" s="18"/>
      <c r="T7" s="18"/>
      <c r="U7" s="18"/>
      <c r="W7" s="19"/>
      <c r="X7" s="19"/>
      <c r="Y7" s="19"/>
      <c r="Z7" s="19"/>
      <c r="AF7" s="19"/>
      <c r="AG7" s="19"/>
      <c r="AH7" s="19"/>
      <c r="AI7" s="19"/>
    </row>
    <row r="8" spans="1:15" ht="21.75" customHeight="1">
      <c r="A8" s="28" t="s">
        <v>63</v>
      </c>
      <c r="B8" s="54">
        <v>13506.3</v>
      </c>
      <c r="C8" s="55">
        <v>13383.8</v>
      </c>
      <c r="D8" s="55">
        <v>100.7</v>
      </c>
      <c r="E8" s="55">
        <v>21.9</v>
      </c>
      <c r="F8" s="55">
        <v>7176.1</v>
      </c>
      <c r="G8" s="55">
        <v>1825.9</v>
      </c>
      <c r="H8" s="51">
        <v>5350.2</v>
      </c>
      <c r="I8" s="51">
        <v>6330.4</v>
      </c>
      <c r="J8" s="51">
        <v>1108.4</v>
      </c>
      <c r="K8" s="51">
        <v>5221.9</v>
      </c>
      <c r="L8" s="51">
        <v>1726.6</v>
      </c>
      <c r="M8" s="51">
        <v>11794.2</v>
      </c>
      <c r="N8" s="51">
        <v>2442.6</v>
      </c>
      <c r="O8" s="51">
        <v>9351.7</v>
      </c>
    </row>
    <row r="9" spans="1:35" s="51" customFormat="1" ht="21.75" customHeight="1">
      <c r="A9" s="53" t="s">
        <v>58</v>
      </c>
      <c r="B9" s="54">
        <v>13601.3</v>
      </c>
      <c r="C9" s="55">
        <v>13475.859000000002</v>
      </c>
      <c r="D9" s="55">
        <v>101.46300000000001</v>
      </c>
      <c r="E9" s="55">
        <v>23.931999999999995</v>
      </c>
      <c r="F9" s="55">
        <v>7308.702</v>
      </c>
      <c r="G9" s="55">
        <v>1886.919</v>
      </c>
      <c r="H9" s="51">
        <v>5421.883</v>
      </c>
      <c r="I9" s="51">
        <v>6292.2080000000005</v>
      </c>
      <c r="J9" s="51">
        <v>1105.699</v>
      </c>
      <c r="K9" s="51">
        <v>5186.509</v>
      </c>
      <c r="L9" s="51">
        <v>1715.254</v>
      </c>
      <c r="M9" s="51">
        <v>11927.8</v>
      </c>
      <c r="N9" s="51">
        <v>2445.8610000000003</v>
      </c>
      <c r="O9" s="51">
        <v>9481.909</v>
      </c>
      <c r="P9" s="1"/>
      <c r="Q9" s="32"/>
      <c r="R9" s="50"/>
      <c r="S9" s="50"/>
      <c r="T9" s="50"/>
      <c r="U9" s="50"/>
      <c r="W9" s="52"/>
      <c r="X9" s="52"/>
      <c r="Y9" s="52"/>
      <c r="Z9" s="52"/>
      <c r="AF9" s="52"/>
      <c r="AG9" s="52"/>
      <c r="AH9" s="52"/>
      <c r="AI9" s="52"/>
    </row>
    <row r="10" spans="1:35" s="51" customFormat="1" ht="21.75" customHeight="1">
      <c r="A10" s="53" t="s">
        <v>59</v>
      </c>
      <c r="B10" s="54">
        <v>13712.247</v>
      </c>
      <c r="C10" s="55">
        <v>13583.886999999999</v>
      </c>
      <c r="D10" s="55">
        <v>102.73200000000001</v>
      </c>
      <c r="E10" s="55">
        <v>25.628</v>
      </c>
      <c r="F10" s="55">
        <v>7514.96</v>
      </c>
      <c r="G10" s="55">
        <v>1996.76</v>
      </c>
      <c r="H10" s="51">
        <v>5518.3</v>
      </c>
      <c r="I10" s="51">
        <v>6197.187000000002</v>
      </c>
      <c r="J10" s="51">
        <v>1095.0239999999997</v>
      </c>
      <c r="K10" s="51">
        <v>5102.1630000000005</v>
      </c>
      <c r="L10" s="51">
        <v>1669.7520000000004</v>
      </c>
      <c r="M10" s="51">
        <v>12073.919</v>
      </c>
      <c r="N10" s="51">
        <v>2425.5180000000005</v>
      </c>
      <c r="O10" s="51">
        <v>9648.401000000002</v>
      </c>
      <c r="R10" s="50"/>
      <c r="S10" s="50"/>
      <c r="T10" s="50"/>
      <c r="U10" s="50"/>
      <c r="W10" s="52"/>
      <c r="X10" s="52"/>
      <c r="Y10" s="52"/>
      <c r="Z10" s="52"/>
      <c r="AF10" s="52"/>
      <c r="AG10" s="52"/>
      <c r="AH10" s="52"/>
      <c r="AI10" s="52"/>
    </row>
    <row r="11" spans="1:35" s="51" customFormat="1" ht="21.75" customHeight="1">
      <c r="A11" s="53" t="s">
        <v>60</v>
      </c>
      <c r="B11" s="54">
        <v>13823.999</v>
      </c>
      <c r="C11" s="55">
        <v>13693.276000000002</v>
      </c>
      <c r="D11" s="55">
        <v>104.015</v>
      </c>
      <c r="E11" s="55">
        <v>26.708</v>
      </c>
      <c r="F11" s="55">
        <v>7669.705</v>
      </c>
      <c r="G11" s="55">
        <v>2058.1910000000003</v>
      </c>
      <c r="H11" s="51">
        <v>5611.6140000000005</v>
      </c>
      <c r="I11" s="51">
        <v>6154.1939999999995</v>
      </c>
      <c r="J11" s="51">
        <v>1095.346</v>
      </c>
      <c r="K11" s="51">
        <v>5058.847999999999</v>
      </c>
      <c r="L11" s="51">
        <v>1646.467</v>
      </c>
      <c r="M11" s="51">
        <v>12210.451000000001</v>
      </c>
      <c r="N11" s="51">
        <v>2414.045</v>
      </c>
      <c r="O11" s="51">
        <v>9796.406</v>
      </c>
      <c r="R11" s="50"/>
      <c r="S11" s="50"/>
      <c r="T11" s="50"/>
      <c r="U11" s="50"/>
      <c r="W11" s="52"/>
      <c r="X11" s="52"/>
      <c r="Y11" s="52"/>
      <c r="Z11" s="52"/>
      <c r="AF11" s="52"/>
      <c r="AG11" s="52"/>
      <c r="AH11" s="52"/>
      <c r="AI11" s="52"/>
    </row>
    <row r="12" spans="1:35" s="51" customFormat="1" ht="21.75" customHeight="1">
      <c r="A12" s="53" t="s">
        <v>64</v>
      </c>
      <c r="B12" s="54">
        <v>13901</v>
      </c>
      <c r="C12" s="55">
        <v>13767.8</v>
      </c>
      <c r="D12" s="55">
        <v>106.3</v>
      </c>
      <c r="E12" s="55">
        <v>27</v>
      </c>
      <c r="F12" s="55">
        <v>7794.6</v>
      </c>
      <c r="G12" s="55">
        <v>2118.3</v>
      </c>
      <c r="H12" s="51">
        <v>5676.4</v>
      </c>
      <c r="I12" s="51">
        <v>6106.3</v>
      </c>
      <c r="J12" s="51">
        <v>1094.6</v>
      </c>
      <c r="K12" s="51">
        <v>5011.7</v>
      </c>
      <c r="L12" s="51">
        <v>1635.3</v>
      </c>
      <c r="M12" s="51">
        <v>12315.8</v>
      </c>
      <c r="N12" s="51">
        <v>2404</v>
      </c>
      <c r="O12" s="51">
        <v>9911.9</v>
      </c>
      <c r="R12" s="50"/>
      <c r="S12" s="50"/>
      <c r="T12" s="50"/>
      <c r="U12" s="50"/>
      <c r="W12" s="52"/>
      <c r="X12" s="52"/>
      <c r="Y12" s="52"/>
      <c r="Z12" s="52"/>
      <c r="AF12" s="52"/>
      <c r="AG12" s="52"/>
      <c r="AH12" s="52"/>
      <c r="AI12" s="52"/>
    </row>
    <row r="13" spans="1:7" ht="21.75" customHeight="1">
      <c r="A13" s="31"/>
      <c r="B13" s="29"/>
      <c r="C13" s="30"/>
      <c r="D13" s="30"/>
      <c r="E13" s="30"/>
      <c r="F13" s="30"/>
      <c r="G13" s="30"/>
    </row>
    <row r="14" spans="1:15" ht="21.75" customHeight="1">
      <c r="A14" s="33" t="s">
        <v>65</v>
      </c>
      <c r="B14" s="34">
        <f>SUM(B16:B17)</f>
        <v>14021.4</v>
      </c>
      <c r="C14" s="35">
        <f aca="true" t="shared" si="0" ref="C14:O14">SUM(C16:C17)</f>
        <v>13887</v>
      </c>
      <c r="D14" s="35">
        <f t="shared" si="0"/>
        <v>107.4</v>
      </c>
      <c r="E14" s="35">
        <f t="shared" si="0"/>
        <v>27</v>
      </c>
      <c r="F14" s="35">
        <f>SUM(F16:F17)-0.1</f>
        <v>7935.1</v>
      </c>
      <c r="G14" s="35">
        <f t="shared" si="0"/>
        <v>2189.2</v>
      </c>
      <c r="H14" s="35">
        <f t="shared" si="0"/>
        <v>5746.000000000001</v>
      </c>
      <c r="I14" s="35">
        <f t="shared" si="0"/>
        <v>6086.199999999999</v>
      </c>
      <c r="J14" s="35">
        <f t="shared" si="0"/>
        <v>1089.6</v>
      </c>
      <c r="K14" s="35">
        <f t="shared" si="0"/>
        <v>4996.599999999999</v>
      </c>
      <c r="L14" s="35">
        <f t="shared" si="0"/>
        <v>1617</v>
      </c>
      <c r="M14" s="35">
        <f t="shared" si="0"/>
        <v>12443.5</v>
      </c>
      <c r="N14" s="35">
        <f t="shared" si="0"/>
        <v>2073.7</v>
      </c>
      <c r="O14" s="35">
        <f t="shared" si="0"/>
        <v>10369.8</v>
      </c>
    </row>
    <row r="15" spans="1:35" s="36" customFormat="1" ht="21.75" customHeight="1">
      <c r="A15" s="33"/>
      <c r="B15" s="34"/>
      <c r="C15" s="35"/>
      <c r="D15" s="35"/>
      <c r="E15" s="35"/>
      <c r="F15" s="35"/>
      <c r="G15" s="35"/>
      <c r="H15" s="56"/>
      <c r="I15" s="56"/>
      <c r="J15" s="56"/>
      <c r="K15" s="56"/>
      <c r="L15" s="56"/>
      <c r="M15" s="56"/>
      <c r="N15" s="56"/>
      <c r="Q15" s="33"/>
      <c r="R15" s="37"/>
      <c r="S15" s="37"/>
      <c r="T15" s="37"/>
      <c r="U15" s="37"/>
      <c r="W15" s="38"/>
      <c r="X15" s="38"/>
      <c r="Y15" s="38"/>
      <c r="Z15" s="38"/>
      <c r="AF15" s="38"/>
      <c r="AG15" s="38"/>
      <c r="AH15" s="38"/>
      <c r="AI15" s="38"/>
    </row>
    <row r="16" spans="1:35" s="36" customFormat="1" ht="21.75" customHeight="1">
      <c r="A16" s="39" t="s">
        <v>27</v>
      </c>
      <c r="B16" s="34">
        <f>+SUM(B19:B30)</f>
        <v>11078.9</v>
      </c>
      <c r="C16" s="35">
        <f aca="true" t="shared" si="1" ref="C16:O16">+SUM(C19:C30)</f>
        <v>10976.5</v>
      </c>
      <c r="D16" s="35">
        <f t="shared" si="1"/>
        <v>85.2</v>
      </c>
      <c r="E16" s="35">
        <f t="shared" si="1"/>
        <v>17.2</v>
      </c>
      <c r="F16" s="35">
        <f t="shared" si="1"/>
        <v>6187.1</v>
      </c>
      <c r="G16" s="35">
        <f t="shared" si="1"/>
        <v>1822.4</v>
      </c>
      <c r="H16" s="36">
        <f t="shared" si="1"/>
        <v>4364.700000000001</v>
      </c>
      <c r="I16" s="36">
        <f t="shared" si="1"/>
        <v>4891.799999999999</v>
      </c>
      <c r="J16" s="36">
        <f t="shared" si="1"/>
        <v>858.5</v>
      </c>
      <c r="K16" s="36">
        <f t="shared" si="1"/>
        <v>4033.2999999999993</v>
      </c>
      <c r="L16" s="36">
        <f t="shared" si="1"/>
        <v>1461.7</v>
      </c>
      <c r="M16" s="36">
        <f t="shared" si="1"/>
        <v>9912.4</v>
      </c>
      <c r="N16" s="36">
        <f t="shared" si="1"/>
        <v>1408.6</v>
      </c>
      <c r="O16" s="36">
        <f t="shared" si="1"/>
        <v>8503.8</v>
      </c>
      <c r="Q16" s="39"/>
      <c r="R16" s="37"/>
      <c r="S16" s="37"/>
      <c r="T16" s="37"/>
      <c r="U16" s="37"/>
      <c r="V16" s="37"/>
      <c r="W16" s="40"/>
      <c r="X16" s="40"/>
      <c r="Y16" s="40"/>
      <c r="Z16" s="40"/>
      <c r="AA16" s="37"/>
      <c r="AB16" s="37"/>
      <c r="AC16" s="37"/>
      <c r="AD16" s="37"/>
      <c r="AE16" s="37"/>
      <c r="AF16" s="40"/>
      <c r="AG16" s="40"/>
      <c r="AH16" s="40"/>
      <c r="AI16" s="40"/>
    </row>
    <row r="17" spans="1:35" s="36" customFormat="1" ht="21.75" customHeight="1">
      <c r="A17" s="39" t="s">
        <v>28</v>
      </c>
      <c r="B17" s="34">
        <f>+B31+B33+B39+B42+B46</f>
        <v>2942.5</v>
      </c>
      <c r="C17" s="35">
        <f aca="true" t="shared" si="2" ref="C17:O17">+C31+C33+C39+C42+C46</f>
        <v>2910.5</v>
      </c>
      <c r="D17" s="35">
        <f t="shared" si="2"/>
        <v>22.2</v>
      </c>
      <c r="E17" s="35">
        <f t="shared" si="2"/>
        <v>9.8</v>
      </c>
      <c r="F17" s="35">
        <f t="shared" si="2"/>
        <v>1748.1</v>
      </c>
      <c r="G17" s="35">
        <f t="shared" si="2"/>
        <v>366.79999999999995</v>
      </c>
      <c r="H17" s="36">
        <f t="shared" si="2"/>
        <v>1381.3</v>
      </c>
      <c r="I17" s="36">
        <f t="shared" si="2"/>
        <v>1194.3999999999999</v>
      </c>
      <c r="J17" s="36">
        <f t="shared" si="2"/>
        <v>231.1</v>
      </c>
      <c r="K17" s="36">
        <f t="shared" si="2"/>
        <v>963.3</v>
      </c>
      <c r="L17" s="36">
        <f t="shared" si="2"/>
        <v>155.29999999999998</v>
      </c>
      <c r="M17" s="36">
        <f t="shared" si="2"/>
        <v>2531.1</v>
      </c>
      <c r="N17" s="36">
        <f t="shared" si="2"/>
        <v>665.1</v>
      </c>
      <c r="O17" s="36">
        <f t="shared" si="2"/>
        <v>1866</v>
      </c>
      <c r="Q17" s="39"/>
      <c r="R17" s="37"/>
      <c r="S17" s="37"/>
      <c r="T17" s="37"/>
      <c r="U17" s="37"/>
      <c r="V17" s="37"/>
      <c r="W17" s="40"/>
      <c r="X17" s="40"/>
      <c r="Y17" s="40"/>
      <c r="Z17" s="40"/>
      <c r="AA17" s="37"/>
      <c r="AB17" s="37"/>
      <c r="AC17" s="37"/>
      <c r="AD17" s="37"/>
      <c r="AE17" s="37"/>
      <c r="AF17" s="40"/>
      <c r="AG17" s="40"/>
      <c r="AH17" s="40"/>
      <c r="AI17" s="40"/>
    </row>
    <row r="18" spans="1:17" ht="21.75" customHeight="1">
      <c r="A18" s="31"/>
      <c r="B18" s="29"/>
      <c r="C18" s="30"/>
      <c r="D18" s="30"/>
      <c r="E18" s="30"/>
      <c r="F18" s="30"/>
      <c r="G18" s="30"/>
      <c r="Q18" s="31"/>
    </row>
    <row r="19" spans="1:32" ht="21.75" customHeight="1">
      <c r="A19" s="28" t="s">
        <v>29</v>
      </c>
      <c r="B19" s="29">
        <v>2257.7</v>
      </c>
      <c r="C19" s="30">
        <v>2243.6</v>
      </c>
      <c r="D19" s="30">
        <v>13</v>
      </c>
      <c r="E19" s="30">
        <v>1.1</v>
      </c>
      <c r="F19" s="30">
        <v>1598.5</v>
      </c>
      <c r="G19" s="30">
        <v>595.4</v>
      </c>
      <c r="H19" s="1">
        <v>1003.1</v>
      </c>
      <c r="I19" s="1">
        <v>659.2</v>
      </c>
      <c r="J19" s="1">
        <v>49.8</v>
      </c>
      <c r="K19" s="1">
        <v>609.4</v>
      </c>
      <c r="L19" s="1">
        <v>440.5</v>
      </c>
      <c r="M19" s="1">
        <v>2143.5</v>
      </c>
      <c r="N19" s="1">
        <v>39.6</v>
      </c>
      <c r="O19" s="1">
        <v>2103.9</v>
      </c>
      <c r="Q19" s="28"/>
      <c r="V19" s="3"/>
      <c r="AA19" s="2"/>
      <c r="AB19" s="3"/>
      <c r="AC19" s="3"/>
      <c r="AD19" s="3"/>
      <c r="AE19" s="3"/>
      <c r="AF19" s="41"/>
    </row>
    <row r="20" spans="1:32" ht="21.75" customHeight="1">
      <c r="A20" s="28" t="s">
        <v>30</v>
      </c>
      <c r="B20" s="29">
        <v>631.4</v>
      </c>
      <c r="C20" s="30">
        <v>629.3</v>
      </c>
      <c r="D20" s="30">
        <v>2.1</v>
      </c>
      <c r="E20" s="30">
        <v>0</v>
      </c>
      <c r="F20" s="30">
        <v>263.8</v>
      </c>
      <c r="G20" s="30">
        <v>80.6</v>
      </c>
      <c r="H20" s="1">
        <v>183.2</v>
      </c>
      <c r="I20" s="1">
        <v>367.6</v>
      </c>
      <c r="J20" s="1">
        <v>89.6</v>
      </c>
      <c r="K20" s="1">
        <v>278</v>
      </c>
      <c r="L20" s="1">
        <v>125.7</v>
      </c>
      <c r="M20" s="1">
        <v>495.7</v>
      </c>
      <c r="N20" s="1">
        <v>47.9</v>
      </c>
      <c r="O20" s="1">
        <v>447.8</v>
      </c>
      <c r="Q20" s="28"/>
      <c r="V20" s="3"/>
      <c r="AA20" s="2"/>
      <c r="AB20" s="3"/>
      <c r="AC20" s="3"/>
      <c r="AD20" s="3"/>
      <c r="AE20" s="3"/>
      <c r="AF20" s="41"/>
    </row>
    <row r="21" spans="1:32" ht="21.75" customHeight="1">
      <c r="A21" s="28" t="s">
        <v>31</v>
      </c>
      <c r="B21" s="29">
        <v>859.9</v>
      </c>
      <c r="C21" s="30">
        <v>849.5</v>
      </c>
      <c r="D21" s="30">
        <v>9.7</v>
      </c>
      <c r="E21" s="30">
        <v>0.7</v>
      </c>
      <c r="F21" s="30">
        <v>588.4</v>
      </c>
      <c r="G21" s="30">
        <v>141.9</v>
      </c>
      <c r="H21" s="1">
        <v>446.5</v>
      </c>
      <c r="I21" s="1">
        <v>271.5</v>
      </c>
      <c r="J21" s="1">
        <v>67.2</v>
      </c>
      <c r="K21" s="1">
        <v>204.3</v>
      </c>
      <c r="L21" s="1">
        <v>19.9</v>
      </c>
      <c r="M21" s="1">
        <v>790.2</v>
      </c>
      <c r="N21" s="1">
        <v>46.6</v>
      </c>
      <c r="O21" s="1">
        <v>743.6</v>
      </c>
      <c r="Q21" s="28"/>
      <c r="V21" s="3"/>
      <c r="AA21" s="2"/>
      <c r="AB21" s="3"/>
      <c r="AC21" s="3"/>
      <c r="AD21" s="3"/>
      <c r="AE21" s="3"/>
      <c r="AF21" s="41"/>
    </row>
    <row r="22" spans="1:32" ht="21.75" customHeight="1">
      <c r="A22" s="28" t="s">
        <v>32</v>
      </c>
      <c r="B22" s="29">
        <v>1135.4</v>
      </c>
      <c r="C22" s="30">
        <v>1122.5</v>
      </c>
      <c r="D22" s="30">
        <v>11.3</v>
      </c>
      <c r="E22" s="30">
        <v>1.6</v>
      </c>
      <c r="F22" s="30">
        <v>697.3</v>
      </c>
      <c r="G22" s="30">
        <v>188.1</v>
      </c>
      <c r="H22" s="1">
        <v>509.2</v>
      </c>
      <c r="I22" s="1">
        <v>438.1</v>
      </c>
      <c r="J22" s="1">
        <v>101.2</v>
      </c>
      <c r="K22" s="1">
        <v>336.9</v>
      </c>
      <c r="L22" s="1">
        <v>108.4</v>
      </c>
      <c r="M22" s="1">
        <v>1011.7</v>
      </c>
      <c r="N22" s="1">
        <v>97.5</v>
      </c>
      <c r="O22" s="1">
        <v>914.2</v>
      </c>
      <c r="Q22" s="28"/>
      <c r="V22" s="3"/>
      <c r="AA22" s="2"/>
      <c r="AB22" s="3"/>
      <c r="AC22" s="3"/>
      <c r="AD22" s="3"/>
      <c r="AE22" s="3"/>
      <c r="AF22" s="41"/>
    </row>
    <row r="23" spans="1:32" ht="21.75" customHeight="1">
      <c r="A23" s="28" t="s">
        <v>33</v>
      </c>
      <c r="B23" s="29">
        <v>986.7</v>
      </c>
      <c r="C23" s="30">
        <v>968.2</v>
      </c>
      <c r="D23" s="30">
        <v>12.3</v>
      </c>
      <c r="E23" s="30">
        <v>6.2</v>
      </c>
      <c r="F23" s="30">
        <v>569.4</v>
      </c>
      <c r="G23" s="30">
        <v>159.5</v>
      </c>
      <c r="H23" s="1">
        <v>409.9</v>
      </c>
      <c r="I23" s="1">
        <v>417.3</v>
      </c>
      <c r="J23" s="1">
        <v>89.3</v>
      </c>
      <c r="K23" s="1">
        <v>328</v>
      </c>
      <c r="L23" s="1">
        <v>122.9</v>
      </c>
      <c r="M23" s="1">
        <v>865.5</v>
      </c>
      <c r="N23" s="1">
        <v>88.3</v>
      </c>
      <c r="O23" s="1">
        <v>777.2</v>
      </c>
      <c r="Q23" s="28"/>
      <c r="V23" s="3"/>
      <c r="W23" s="42"/>
      <c r="X23" s="42"/>
      <c r="Y23" s="42"/>
      <c r="Z23" s="42"/>
      <c r="AA23" s="2"/>
      <c r="AB23" s="3"/>
      <c r="AC23" s="3"/>
      <c r="AD23" s="3"/>
      <c r="AE23" s="3"/>
      <c r="AF23" s="41"/>
    </row>
    <row r="24" spans="1:32" ht="21.75" customHeight="1">
      <c r="A24" s="28" t="s">
        <v>34</v>
      </c>
      <c r="B24" s="29">
        <v>573.4</v>
      </c>
      <c r="C24" s="30">
        <v>567.9</v>
      </c>
      <c r="D24" s="30">
        <v>5.4</v>
      </c>
      <c r="E24" s="30">
        <v>0.1</v>
      </c>
      <c r="F24" s="30">
        <v>196.2</v>
      </c>
      <c r="G24" s="30">
        <v>63.4</v>
      </c>
      <c r="H24" s="1">
        <v>132.8</v>
      </c>
      <c r="I24" s="1">
        <v>377.2</v>
      </c>
      <c r="J24" s="1">
        <v>82.6</v>
      </c>
      <c r="K24" s="1">
        <v>294.6</v>
      </c>
      <c r="L24" s="1">
        <v>145</v>
      </c>
      <c r="M24" s="1">
        <v>515.3</v>
      </c>
      <c r="N24" s="1">
        <v>155.6</v>
      </c>
      <c r="O24" s="1">
        <v>359.7</v>
      </c>
      <c r="Q24" s="28"/>
      <c r="V24" s="3"/>
      <c r="AA24" s="2"/>
      <c r="AB24" s="3"/>
      <c r="AC24" s="3"/>
      <c r="AD24" s="3"/>
      <c r="AE24" s="3"/>
      <c r="AF24" s="41"/>
    </row>
    <row r="25" spans="1:32" ht="21.75" customHeight="1">
      <c r="A25" s="28" t="s">
        <v>35</v>
      </c>
      <c r="B25" s="29">
        <v>132.7</v>
      </c>
      <c r="C25" s="30">
        <v>130.8</v>
      </c>
      <c r="D25" s="30">
        <v>1.2</v>
      </c>
      <c r="E25" s="30">
        <v>0.7</v>
      </c>
      <c r="F25" s="30">
        <v>48.6</v>
      </c>
      <c r="G25" s="30">
        <v>20.8</v>
      </c>
      <c r="H25" s="1">
        <v>27.8</v>
      </c>
      <c r="I25" s="1">
        <v>84.1</v>
      </c>
      <c r="J25" s="1">
        <v>31.8</v>
      </c>
      <c r="K25" s="1">
        <v>52.3</v>
      </c>
      <c r="L25" s="1">
        <v>6.7</v>
      </c>
      <c r="M25" s="1">
        <v>128.9</v>
      </c>
      <c r="N25" s="1">
        <v>23.8</v>
      </c>
      <c r="O25" s="1">
        <v>105.1</v>
      </c>
      <c r="Q25" s="28"/>
      <c r="V25" s="3"/>
      <c r="AA25" s="2"/>
      <c r="AB25" s="3"/>
      <c r="AC25" s="3"/>
      <c r="AD25" s="3"/>
      <c r="AE25" s="3"/>
      <c r="AF25" s="41"/>
    </row>
    <row r="26" spans="1:32" ht="21.75" customHeight="1">
      <c r="A26" s="28" t="s">
        <v>36</v>
      </c>
      <c r="B26" s="29">
        <v>1035.1</v>
      </c>
      <c r="C26" s="30">
        <v>1026.9</v>
      </c>
      <c r="D26" s="30">
        <v>6</v>
      </c>
      <c r="E26" s="30">
        <v>2.2</v>
      </c>
      <c r="F26" s="30">
        <v>560.1</v>
      </c>
      <c r="G26" s="30">
        <v>153.2</v>
      </c>
      <c r="H26" s="1">
        <v>406.9</v>
      </c>
      <c r="I26" s="1">
        <v>475</v>
      </c>
      <c r="J26" s="1">
        <v>49.5</v>
      </c>
      <c r="K26" s="1">
        <v>425.5</v>
      </c>
      <c r="L26" s="1">
        <v>199.8</v>
      </c>
      <c r="M26" s="1">
        <v>921.2</v>
      </c>
      <c r="N26" s="1">
        <v>279.9</v>
      </c>
      <c r="O26" s="1">
        <v>641.3</v>
      </c>
      <c r="Q26" s="28"/>
      <c r="V26" s="3"/>
      <c r="AA26" s="2"/>
      <c r="AB26" s="3"/>
      <c r="AC26" s="3"/>
      <c r="AD26" s="3"/>
      <c r="AE26" s="3"/>
      <c r="AF26" s="41"/>
    </row>
    <row r="27" spans="1:32" ht="21.75" customHeight="1">
      <c r="A27" s="28" t="s">
        <v>37</v>
      </c>
      <c r="B27" s="29">
        <v>535.4</v>
      </c>
      <c r="C27" s="30">
        <v>528.9</v>
      </c>
      <c r="D27" s="30">
        <v>4.3</v>
      </c>
      <c r="E27" s="30">
        <v>2.2</v>
      </c>
      <c r="F27" s="30">
        <v>293.3</v>
      </c>
      <c r="G27" s="30">
        <v>59.5</v>
      </c>
      <c r="H27" s="1">
        <v>233.8</v>
      </c>
      <c r="I27" s="1">
        <v>242.1</v>
      </c>
      <c r="J27" s="1">
        <v>48.4</v>
      </c>
      <c r="K27" s="1">
        <v>193.7</v>
      </c>
      <c r="L27" s="1">
        <v>12.1</v>
      </c>
      <c r="M27" s="1">
        <v>488.1</v>
      </c>
      <c r="N27" s="1">
        <v>46.7</v>
      </c>
      <c r="O27" s="1">
        <v>441.4</v>
      </c>
      <c r="Q27" s="28"/>
      <c r="V27" s="3"/>
      <c r="AA27" s="2"/>
      <c r="AB27" s="3"/>
      <c r="AC27" s="3"/>
      <c r="AD27" s="3"/>
      <c r="AE27" s="3"/>
      <c r="AF27" s="41"/>
    </row>
    <row r="28" spans="1:32" ht="21.75" customHeight="1">
      <c r="A28" s="28" t="s">
        <v>38</v>
      </c>
      <c r="B28" s="29">
        <v>411.7</v>
      </c>
      <c r="C28" s="30">
        <v>409.6</v>
      </c>
      <c r="D28" s="30">
        <v>1.9</v>
      </c>
      <c r="E28" s="30">
        <v>0.2</v>
      </c>
      <c r="F28" s="30">
        <v>119.7</v>
      </c>
      <c r="G28" s="30">
        <v>50.7</v>
      </c>
      <c r="H28" s="1">
        <v>69</v>
      </c>
      <c r="I28" s="1">
        <v>292</v>
      </c>
      <c r="J28" s="1">
        <v>51.3</v>
      </c>
      <c r="K28" s="1">
        <v>240.7</v>
      </c>
      <c r="L28" s="1">
        <v>11.8</v>
      </c>
      <c r="M28" s="1">
        <v>354.6</v>
      </c>
      <c r="N28" s="1">
        <v>201.6</v>
      </c>
      <c r="O28" s="1">
        <v>153</v>
      </c>
      <c r="Q28" s="28"/>
      <c r="V28" s="3"/>
      <c r="AA28" s="2"/>
      <c r="AB28" s="3"/>
      <c r="AC28" s="3"/>
      <c r="AD28" s="3"/>
      <c r="AE28" s="3"/>
      <c r="AF28" s="41"/>
    </row>
    <row r="29" spans="1:32" ht="21.75" customHeight="1">
      <c r="A29" s="28" t="s">
        <v>61</v>
      </c>
      <c r="B29" s="29">
        <v>1184.4</v>
      </c>
      <c r="C29" s="30">
        <v>1173.7</v>
      </c>
      <c r="D29" s="30">
        <v>10.2</v>
      </c>
      <c r="E29" s="30">
        <v>0.5</v>
      </c>
      <c r="F29" s="30">
        <v>626.6</v>
      </c>
      <c r="G29" s="30">
        <v>151</v>
      </c>
      <c r="H29" s="48">
        <v>475.6</v>
      </c>
      <c r="I29" s="48">
        <v>557.8</v>
      </c>
      <c r="J29" s="48">
        <v>35.7</v>
      </c>
      <c r="K29" s="48">
        <v>522.1</v>
      </c>
      <c r="L29" s="48">
        <v>191.2</v>
      </c>
      <c r="M29" s="48">
        <v>1021.4</v>
      </c>
      <c r="N29" s="48">
        <v>94.7</v>
      </c>
      <c r="O29" s="48">
        <v>926.7</v>
      </c>
      <c r="Q29" s="28"/>
      <c r="V29" s="3"/>
      <c r="AA29" s="2"/>
      <c r="AB29" s="3"/>
      <c r="AC29" s="3"/>
      <c r="AD29" s="3"/>
      <c r="AE29" s="3"/>
      <c r="AF29" s="41"/>
    </row>
    <row r="30" spans="1:32" ht="21.75" customHeight="1">
      <c r="A30" s="43" t="s">
        <v>62</v>
      </c>
      <c r="B30" s="44">
        <v>1335.1</v>
      </c>
      <c r="C30" s="45">
        <v>1325.6</v>
      </c>
      <c r="D30" s="45">
        <v>7.8</v>
      </c>
      <c r="E30" s="45">
        <v>1.7</v>
      </c>
      <c r="F30" s="45">
        <v>625.2</v>
      </c>
      <c r="G30" s="45">
        <v>158.3</v>
      </c>
      <c r="H30" s="46">
        <v>466.9</v>
      </c>
      <c r="I30" s="46">
        <v>709.9</v>
      </c>
      <c r="J30" s="46">
        <v>162.1</v>
      </c>
      <c r="K30" s="46">
        <v>547.8</v>
      </c>
      <c r="L30" s="46">
        <v>77.7</v>
      </c>
      <c r="M30" s="46">
        <v>1176.3</v>
      </c>
      <c r="N30" s="46">
        <v>286.4</v>
      </c>
      <c r="O30" s="46">
        <v>889.9</v>
      </c>
      <c r="Q30" s="28"/>
      <c r="V30" s="3"/>
      <c r="AA30" s="2"/>
      <c r="AB30" s="3"/>
      <c r="AC30" s="3"/>
      <c r="AD30" s="3"/>
      <c r="AE30" s="3"/>
      <c r="AF30" s="41"/>
    </row>
    <row r="31" spans="1:35" s="36" customFormat="1" ht="21.75" customHeight="1">
      <c r="A31" s="47" t="s">
        <v>39</v>
      </c>
      <c r="B31" s="34">
        <f>+B32</f>
        <v>89.5</v>
      </c>
      <c r="C31" s="35">
        <f aca="true" t="shared" si="3" ref="C31:O31">+C32</f>
        <v>88.4</v>
      </c>
      <c r="D31" s="35">
        <f t="shared" si="3"/>
        <v>0.7</v>
      </c>
      <c r="E31" s="35">
        <f t="shared" si="3"/>
        <v>0.4</v>
      </c>
      <c r="F31" s="35">
        <f t="shared" si="3"/>
        <v>24.1</v>
      </c>
      <c r="G31" s="35">
        <f t="shared" si="3"/>
        <v>11.9</v>
      </c>
      <c r="H31" s="36">
        <f t="shared" si="3"/>
        <v>12.2</v>
      </c>
      <c r="I31" s="36">
        <f t="shared" si="3"/>
        <v>65.4</v>
      </c>
      <c r="J31" s="36">
        <f t="shared" si="3"/>
        <v>18</v>
      </c>
      <c r="K31" s="36">
        <f t="shared" si="3"/>
        <v>47.4</v>
      </c>
      <c r="L31" s="36">
        <f t="shared" si="3"/>
        <v>10.1</v>
      </c>
      <c r="M31" s="36">
        <f t="shared" si="3"/>
        <v>67.6</v>
      </c>
      <c r="N31" s="36">
        <f t="shared" si="3"/>
        <v>9.5</v>
      </c>
      <c r="O31" s="36">
        <f t="shared" si="3"/>
        <v>58.1</v>
      </c>
      <c r="Q31" s="47"/>
      <c r="R31" s="37"/>
      <c r="S31" s="37"/>
      <c r="T31" s="37"/>
      <c r="U31" s="37"/>
      <c r="V31" s="37"/>
      <c r="W31" s="40"/>
      <c r="X31" s="40"/>
      <c r="Y31" s="40"/>
      <c r="Z31" s="40"/>
      <c r="AA31" s="37"/>
      <c r="AB31" s="40"/>
      <c r="AC31" s="40"/>
      <c r="AD31" s="40"/>
      <c r="AE31" s="40"/>
      <c r="AF31" s="40"/>
      <c r="AG31" s="40"/>
      <c r="AH31" s="40"/>
      <c r="AI31" s="40"/>
    </row>
    <row r="32" spans="1:32" ht="21.75" customHeight="1">
      <c r="A32" s="28" t="s">
        <v>40</v>
      </c>
      <c r="B32" s="29">
        <v>89.5</v>
      </c>
      <c r="C32" s="30">
        <v>88.4</v>
      </c>
      <c r="D32" s="30">
        <v>0.7</v>
      </c>
      <c r="E32" s="30">
        <v>0.4</v>
      </c>
      <c r="F32" s="30">
        <v>24.1</v>
      </c>
      <c r="G32" s="30">
        <v>11.9</v>
      </c>
      <c r="H32" s="1">
        <v>12.2</v>
      </c>
      <c r="I32" s="1">
        <v>65.4</v>
      </c>
      <c r="J32" s="1">
        <v>18</v>
      </c>
      <c r="K32" s="1">
        <v>47.4</v>
      </c>
      <c r="L32" s="1">
        <v>10.1</v>
      </c>
      <c r="M32" s="1">
        <v>67.6</v>
      </c>
      <c r="N32" s="1">
        <v>9.5</v>
      </c>
      <c r="O32" s="1">
        <v>58.1</v>
      </c>
      <c r="Q32" s="28"/>
      <c r="V32" s="3"/>
      <c r="AA32" s="2"/>
      <c r="AB32" s="3"/>
      <c r="AC32" s="3"/>
      <c r="AD32" s="3"/>
      <c r="AE32" s="3"/>
      <c r="AF32" s="41"/>
    </row>
    <row r="33" spans="1:35" s="36" customFormat="1" ht="21.75" customHeight="1">
      <c r="A33" s="57" t="s">
        <v>41</v>
      </c>
      <c r="B33" s="58">
        <f>SUM(B34:B38)</f>
        <v>1024.5</v>
      </c>
      <c r="C33" s="59">
        <f aca="true" t="shared" si="4" ref="C33:O33">SUM(C34:C38)</f>
        <v>1010.4</v>
      </c>
      <c r="D33" s="59">
        <f t="shared" si="4"/>
        <v>7.6</v>
      </c>
      <c r="E33" s="59">
        <f t="shared" si="4"/>
        <v>6.5</v>
      </c>
      <c r="F33" s="59">
        <f t="shared" si="4"/>
        <v>609.5</v>
      </c>
      <c r="G33" s="59">
        <f t="shared" si="4"/>
        <v>133.7</v>
      </c>
      <c r="H33" s="60">
        <f t="shared" si="4"/>
        <v>475.79999999999995</v>
      </c>
      <c r="I33" s="60">
        <f t="shared" si="4"/>
        <v>415</v>
      </c>
      <c r="J33" s="60">
        <f t="shared" si="4"/>
        <v>76.6</v>
      </c>
      <c r="K33" s="60">
        <f t="shared" si="4"/>
        <v>338.4</v>
      </c>
      <c r="L33" s="60">
        <f t="shared" si="4"/>
        <v>38.7</v>
      </c>
      <c r="M33" s="60">
        <f t="shared" si="4"/>
        <v>853.9000000000001</v>
      </c>
      <c r="N33" s="60">
        <f t="shared" si="4"/>
        <v>195.8</v>
      </c>
      <c r="O33" s="60">
        <f t="shared" si="4"/>
        <v>658.1</v>
      </c>
      <c r="Q33" s="47"/>
      <c r="R33" s="37"/>
      <c r="S33" s="37"/>
      <c r="T33" s="37"/>
      <c r="U33" s="37"/>
      <c r="V33" s="37"/>
      <c r="W33" s="40"/>
      <c r="X33" s="40"/>
      <c r="Y33" s="40"/>
      <c r="Z33" s="40"/>
      <c r="AA33" s="37"/>
      <c r="AB33" s="40"/>
      <c r="AC33" s="40"/>
      <c r="AD33" s="40"/>
      <c r="AE33" s="40"/>
      <c r="AF33" s="40"/>
      <c r="AG33" s="40"/>
      <c r="AH33" s="40"/>
      <c r="AI33" s="40"/>
    </row>
    <row r="34" spans="1:32" ht="21.75" customHeight="1">
      <c r="A34" s="28" t="s">
        <v>42</v>
      </c>
      <c r="B34" s="29">
        <v>197.3</v>
      </c>
      <c r="C34" s="30">
        <v>192.3</v>
      </c>
      <c r="D34" s="30">
        <v>1.4</v>
      </c>
      <c r="E34" s="30">
        <v>3.6</v>
      </c>
      <c r="F34" s="30">
        <v>147.7</v>
      </c>
      <c r="G34" s="30">
        <v>17.1</v>
      </c>
      <c r="H34" s="1">
        <v>130.6</v>
      </c>
      <c r="I34" s="1">
        <v>49.6</v>
      </c>
      <c r="J34" s="1">
        <v>5.1</v>
      </c>
      <c r="K34" s="1">
        <v>44.5</v>
      </c>
      <c r="L34" s="1">
        <v>4.7</v>
      </c>
      <c r="M34" s="1">
        <v>180.4</v>
      </c>
      <c r="N34" s="1">
        <v>48.5</v>
      </c>
      <c r="O34" s="1">
        <v>131.9</v>
      </c>
      <c r="Q34" s="28"/>
      <c r="V34" s="3"/>
      <c r="AA34" s="2"/>
      <c r="AB34" s="3"/>
      <c r="AC34" s="3"/>
      <c r="AD34" s="3"/>
      <c r="AE34" s="3"/>
      <c r="AF34" s="41"/>
    </row>
    <row r="35" spans="1:32" ht="21.75" customHeight="1">
      <c r="A35" s="28" t="s">
        <v>43</v>
      </c>
      <c r="B35" s="29">
        <v>31.8</v>
      </c>
      <c r="C35" s="30">
        <v>31.7</v>
      </c>
      <c r="D35" s="30">
        <v>0</v>
      </c>
      <c r="E35" s="30">
        <v>0.1</v>
      </c>
      <c r="F35" s="30">
        <v>12.3</v>
      </c>
      <c r="G35" s="30">
        <v>3.7</v>
      </c>
      <c r="H35" s="1">
        <v>8.6</v>
      </c>
      <c r="I35" s="1">
        <v>19.5</v>
      </c>
      <c r="J35" s="1">
        <v>4.4</v>
      </c>
      <c r="K35" s="1">
        <v>15.1</v>
      </c>
      <c r="L35" s="1">
        <v>2.3</v>
      </c>
      <c r="M35" s="1">
        <v>27.8</v>
      </c>
      <c r="N35" s="1">
        <v>9.6</v>
      </c>
      <c r="O35" s="1">
        <v>18.2</v>
      </c>
      <c r="Q35" s="28"/>
      <c r="V35" s="3"/>
      <c r="AA35" s="2"/>
      <c r="AB35" s="3"/>
      <c r="AC35" s="3"/>
      <c r="AD35" s="3"/>
      <c r="AE35" s="3"/>
      <c r="AF35" s="41"/>
    </row>
    <row r="36" spans="1:32" ht="21.75" customHeight="1">
      <c r="A36" s="28" t="s">
        <v>44</v>
      </c>
      <c r="B36" s="29">
        <v>318.4</v>
      </c>
      <c r="C36" s="30">
        <v>314.6</v>
      </c>
      <c r="D36" s="30">
        <v>2.5</v>
      </c>
      <c r="E36" s="30">
        <v>1.3</v>
      </c>
      <c r="F36" s="30">
        <v>204.6</v>
      </c>
      <c r="G36" s="30">
        <v>46.9</v>
      </c>
      <c r="H36" s="1">
        <v>157.7</v>
      </c>
      <c r="I36" s="1">
        <v>113.8</v>
      </c>
      <c r="J36" s="1">
        <v>29</v>
      </c>
      <c r="K36" s="1">
        <v>84.8</v>
      </c>
      <c r="L36" s="1">
        <v>9.9</v>
      </c>
      <c r="M36" s="1">
        <v>260</v>
      </c>
      <c r="N36" s="1">
        <v>14.9</v>
      </c>
      <c r="O36" s="1">
        <v>245.1</v>
      </c>
      <c r="Q36" s="28"/>
      <c r="V36" s="3"/>
      <c r="AA36" s="2"/>
      <c r="AB36" s="3"/>
      <c r="AC36" s="3"/>
      <c r="AD36" s="3"/>
      <c r="AE36" s="3"/>
      <c r="AF36" s="41"/>
    </row>
    <row r="37" spans="1:32" ht="21.75" customHeight="1">
      <c r="A37" s="28" t="s">
        <v>45</v>
      </c>
      <c r="B37" s="29">
        <v>153.6</v>
      </c>
      <c r="C37" s="30">
        <v>152.4</v>
      </c>
      <c r="D37" s="30">
        <v>1.1</v>
      </c>
      <c r="E37" s="30">
        <v>0.1</v>
      </c>
      <c r="F37" s="30">
        <v>118.2</v>
      </c>
      <c r="G37" s="30">
        <v>27.5</v>
      </c>
      <c r="H37" s="1">
        <v>90.7</v>
      </c>
      <c r="I37" s="1">
        <v>35.4</v>
      </c>
      <c r="J37" s="1">
        <v>7.7</v>
      </c>
      <c r="K37" s="1">
        <v>27.7</v>
      </c>
      <c r="L37" s="1">
        <v>1</v>
      </c>
      <c r="M37" s="1">
        <v>143.9</v>
      </c>
      <c r="N37" s="1">
        <v>61.1</v>
      </c>
      <c r="O37" s="1">
        <v>82.8</v>
      </c>
      <c r="Q37" s="28"/>
      <c r="V37" s="3"/>
      <c r="AA37" s="2"/>
      <c r="AB37" s="3"/>
      <c r="AC37" s="3"/>
      <c r="AD37" s="3"/>
      <c r="AE37" s="3"/>
      <c r="AF37" s="41"/>
    </row>
    <row r="38" spans="1:32" ht="21.75" customHeight="1">
      <c r="A38" s="43" t="s">
        <v>46</v>
      </c>
      <c r="B38" s="44">
        <v>323.4</v>
      </c>
      <c r="C38" s="45">
        <v>319.4</v>
      </c>
      <c r="D38" s="45">
        <v>2.6</v>
      </c>
      <c r="E38" s="45">
        <v>1.4</v>
      </c>
      <c r="F38" s="45">
        <v>126.7</v>
      </c>
      <c r="G38" s="45">
        <v>38.5</v>
      </c>
      <c r="H38" s="46">
        <v>88.2</v>
      </c>
      <c r="I38" s="46">
        <v>196.7</v>
      </c>
      <c r="J38" s="46">
        <v>30.4</v>
      </c>
      <c r="K38" s="46">
        <v>166.3</v>
      </c>
      <c r="L38" s="46">
        <v>20.8</v>
      </c>
      <c r="M38" s="46">
        <v>241.8</v>
      </c>
      <c r="N38" s="46">
        <v>61.7</v>
      </c>
      <c r="O38" s="46">
        <v>180.1</v>
      </c>
      <c r="Q38" s="28"/>
      <c r="V38" s="3"/>
      <c r="AA38" s="2"/>
      <c r="AB38" s="3"/>
      <c r="AC38" s="3"/>
      <c r="AD38" s="3"/>
      <c r="AE38" s="3"/>
      <c r="AF38" s="41"/>
    </row>
    <row r="39" spans="1:35" s="36" customFormat="1" ht="21.75" customHeight="1">
      <c r="A39" s="47" t="s">
        <v>47</v>
      </c>
      <c r="B39" s="34">
        <f>+B40+B41</f>
        <v>697.2</v>
      </c>
      <c r="C39" s="35">
        <f aca="true" t="shared" si="5" ref="C39:O39">+C40+C41</f>
        <v>693</v>
      </c>
      <c r="D39" s="35">
        <f t="shared" si="5"/>
        <v>3.5999999999999996</v>
      </c>
      <c r="E39" s="35">
        <f t="shared" si="5"/>
        <v>0.6</v>
      </c>
      <c r="F39" s="35">
        <f t="shared" si="5"/>
        <v>310.3</v>
      </c>
      <c r="G39" s="35">
        <f t="shared" si="5"/>
        <v>78.6</v>
      </c>
      <c r="H39" s="36">
        <f t="shared" si="5"/>
        <v>231.7</v>
      </c>
      <c r="I39" s="36">
        <f t="shared" si="5"/>
        <v>386.9</v>
      </c>
      <c r="J39" s="36">
        <f t="shared" si="5"/>
        <v>62.1</v>
      </c>
      <c r="K39" s="36">
        <f t="shared" si="5"/>
        <v>324.8</v>
      </c>
      <c r="L39" s="36">
        <f t="shared" si="5"/>
        <v>100.6</v>
      </c>
      <c r="M39" s="36">
        <f t="shared" si="5"/>
        <v>548.5</v>
      </c>
      <c r="N39" s="36">
        <f t="shared" si="5"/>
        <v>172.5</v>
      </c>
      <c r="O39" s="36">
        <f t="shared" si="5"/>
        <v>376</v>
      </c>
      <c r="Q39" s="47"/>
      <c r="R39" s="37"/>
      <c r="S39" s="37"/>
      <c r="T39" s="37"/>
      <c r="U39" s="37"/>
      <c r="V39" s="37"/>
      <c r="W39" s="40"/>
      <c r="X39" s="40"/>
      <c r="Y39" s="40"/>
      <c r="Z39" s="40"/>
      <c r="AA39" s="37"/>
      <c r="AB39" s="40"/>
      <c r="AC39" s="40"/>
      <c r="AD39" s="40"/>
      <c r="AE39" s="40"/>
      <c r="AF39" s="40"/>
      <c r="AG39" s="40"/>
      <c r="AH39" s="40"/>
      <c r="AI39" s="40"/>
    </row>
    <row r="40" spans="1:32" ht="21.75" customHeight="1">
      <c r="A40" s="28" t="s">
        <v>48</v>
      </c>
      <c r="B40" s="29">
        <v>308</v>
      </c>
      <c r="C40" s="30">
        <v>307.2</v>
      </c>
      <c r="D40" s="30">
        <v>0.8</v>
      </c>
      <c r="E40" s="30">
        <v>0</v>
      </c>
      <c r="F40" s="30">
        <v>162.4</v>
      </c>
      <c r="G40" s="30">
        <v>43.6</v>
      </c>
      <c r="H40" s="1">
        <v>118.8</v>
      </c>
      <c r="I40" s="1">
        <v>145.6</v>
      </c>
      <c r="J40" s="1">
        <v>26.9</v>
      </c>
      <c r="K40" s="1">
        <v>118.7</v>
      </c>
      <c r="L40" s="1">
        <v>41.1</v>
      </c>
      <c r="M40" s="1">
        <v>283.8</v>
      </c>
      <c r="N40" s="1">
        <v>97.9</v>
      </c>
      <c r="O40" s="1">
        <v>185.9</v>
      </c>
      <c r="Q40" s="28"/>
      <c r="V40" s="3"/>
      <c r="AA40" s="2"/>
      <c r="AB40" s="3"/>
      <c r="AC40" s="3"/>
      <c r="AD40" s="3"/>
      <c r="AE40" s="3"/>
      <c r="AF40" s="41"/>
    </row>
    <row r="41" spans="1:32" ht="21.75" customHeight="1">
      <c r="A41" s="43" t="s">
        <v>49</v>
      </c>
      <c r="B41" s="44">
        <v>389.2</v>
      </c>
      <c r="C41" s="45">
        <v>385.8</v>
      </c>
      <c r="D41" s="45">
        <v>2.8</v>
      </c>
      <c r="E41" s="45">
        <v>0.6</v>
      </c>
      <c r="F41" s="45">
        <v>147.9</v>
      </c>
      <c r="G41" s="45">
        <v>35</v>
      </c>
      <c r="H41" s="46">
        <v>112.9</v>
      </c>
      <c r="I41" s="46">
        <v>241.3</v>
      </c>
      <c r="J41" s="46">
        <v>35.2</v>
      </c>
      <c r="K41" s="46">
        <v>206.1</v>
      </c>
      <c r="L41" s="46">
        <v>59.5</v>
      </c>
      <c r="M41" s="46">
        <v>264.7</v>
      </c>
      <c r="N41" s="46">
        <v>74.6</v>
      </c>
      <c r="O41" s="46">
        <v>190.1</v>
      </c>
      <c r="Q41" s="28"/>
      <c r="V41" s="3"/>
      <c r="AA41" s="2"/>
      <c r="AB41" s="3"/>
      <c r="AC41" s="3"/>
      <c r="AD41" s="3"/>
      <c r="AE41" s="3"/>
      <c r="AF41" s="41"/>
    </row>
    <row r="42" spans="1:35" s="36" customFormat="1" ht="21.75" customHeight="1">
      <c r="A42" s="47" t="s">
        <v>50</v>
      </c>
      <c r="B42" s="34">
        <f>+SUM(B43:B45)</f>
        <v>576.2</v>
      </c>
      <c r="C42" s="35">
        <f aca="true" t="shared" si="6" ref="C42:O42">+SUM(C43:C45)</f>
        <v>569.2</v>
      </c>
      <c r="D42" s="35">
        <f t="shared" si="6"/>
        <v>5.1</v>
      </c>
      <c r="E42" s="35">
        <f t="shared" si="6"/>
        <v>1.9000000000000001</v>
      </c>
      <c r="F42" s="35">
        <f t="shared" si="6"/>
        <v>344.59999999999997</v>
      </c>
      <c r="G42" s="35">
        <f t="shared" si="6"/>
        <v>76</v>
      </c>
      <c r="H42" s="36">
        <f t="shared" si="6"/>
        <v>268.6</v>
      </c>
      <c r="I42" s="36">
        <f t="shared" si="6"/>
        <v>231.6</v>
      </c>
      <c r="J42" s="36">
        <f t="shared" si="6"/>
        <v>57.400000000000006</v>
      </c>
      <c r="K42" s="36">
        <f t="shared" si="6"/>
        <v>174.20000000000002</v>
      </c>
      <c r="L42" s="36">
        <f t="shared" si="6"/>
        <v>2.2</v>
      </c>
      <c r="M42" s="36">
        <f t="shared" si="6"/>
        <v>547.1</v>
      </c>
      <c r="N42" s="36">
        <f t="shared" si="6"/>
        <v>232.9</v>
      </c>
      <c r="O42" s="36">
        <f t="shared" si="6"/>
        <v>314.2</v>
      </c>
      <c r="Q42" s="47"/>
      <c r="R42" s="37"/>
      <c r="S42" s="37"/>
      <c r="T42" s="37"/>
      <c r="U42" s="37"/>
      <c r="V42" s="37"/>
      <c r="W42" s="40"/>
      <c r="X42" s="40"/>
      <c r="Y42" s="40"/>
      <c r="Z42" s="40"/>
      <c r="AA42" s="37"/>
      <c r="AB42" s="40"/>
      <c r="AC42" s="40"/>
      <c r="AD42" s="40"/>
      <c r="AE42" s="40"/>
      <c r="AF42" s="40"/>
      <c r="AG42" s="40"/>
      <c r="AH42" s="40"/>
      <c r="AI42" s="40"/>
    </row>
    <row r="43" spans="1:32" ht="21.75" customHeight="1">
      <c r="A43" s="28" t="s">
        <v>51</v>
      </c>
      <c r="B43" s="29">
        <v>209.6</v>
      </c>
      <c r="C43" s="30">
        <v>207.9</v>
      </c>
      <c r="D43" s="30">
        <v>1.4</v>
      </c>
      <c r="E43" s="30">
        <v>0.3</v>
      </c>
      <c r="F43" s="30">
        <v>156.7</v>
      </c>
      <c r="G43" s="30">
        <v>26</v>
      </c>
      <c r="H43" s="1">
        <v>130.7</v>
      </c>
      <c r="I43" s="1">
        <v>52.9</v>
      </c>
      <c r="J43" s="1">
        <v>6.2</v>
      </c>
      <c r="K43" s="1">
        <v>46.7</v>
      </c>
      <c r="L43" s="1">
        <v>1.2</v>
      </c>
      <c r="M43" s="1">
        <v>198.3</v>
      </c>
      <c r="N43" s="1">
        <v>74.8</v>
      </c>
      <c r="O43" s="1">
        <v>123.5</v>
      </c>
      <c r="Q43" s="28"/>
      <c r="V43" s="3"/>
      <c r="AA43" s="2"/>
      <c r="AB43" s="3"/>
      <c r="AC43" s="3"/>
      <c r="AD43" s="3"/>
      <c r="AE43" s="3"/>
      <c r="AF43" s="41"/>
    </row>
    <row r="44" spans="1:32" ht="21.75" customHeight="1">
      <c r="A44" s="28" t="s">
        <v>52</v>
      </c>
      <c r="B44" s="29">
        <v>218.8</v>
      </c>
      <c r="C44" s="30">
        <v>214.9</v>
      </c>
      <c r="D44" s="30">
        <v>2.6</v>
      </c>
      <c r="E44" s="30">
        <v>1.3</v>
      </c>
      <c r="F44" s="30">
        <v>97.2</v>
      </c>
      <c r="G44" s="30">
        <v>30.7</v>
      </c>
      <c r="H44" s="1">
        <v>66.5</v>
      </c>
      <c r="I44" s="1">
        <v>121.6</v>
      </c>
      <c r="J44" s="1">
        <v>29</v>
      </c>
      <c r="K44" s="1">
        <v>92.6</v>
      </c>
      <c r="L44" s="1">
        <v>0.2</v>
      </c>
      <c r="M44" s="1">
        <v>212.7</v>
      </c>
      <c r="N44" s="1">
        <v>119.2</v>
      </c>
      <c r="O44" s="1">
        <v>93.5</v>
      </c>
      <c r="Q44" s="28"/>
      <c r="V44" s="3"/>
      <c r="AA44" s="2"/>
      <c r="AB44" s="3"/>
      <c r="AC44" s="3"/>
      <c r="AD44" s="3"/>
      <c r="AE44" s="3"/>
      <c r="AF44" s="41"/>
    </row>
    <row r="45" spans="1:32" ht="21.75" customHeight="1">
      <c r="A45" s="43" t="s">
        <v>53</v>
      </c>
      <c r="B45" s="44">
        <v>147.8</v>
      </c>
      <c r="C45" s="45">
        <v>146.4</v>
      </c>
      <c r="D45" s="45">
        <v>1.1</v>
      </c>
      <c r="E45" s="45">
        <v>0.3</v>
      </c>
      <c r="F45" s="45">
        <v>90.7</v>
      </c>
      <c r="G45" s="45">
        <v>19.3</v>
      </c>
      <c r="H45" s="46">
        <v>71.4</v>
      </c>
      <c r="I45" s="46">
        <v>57.1</v>
      </c>
      <c r="J45" s="46">
        <v>22.2</v>
      </c>
      <c r="K45" s="46">
        <v>34.9</v>
      </c>
      <c r="L45" s="46">
        <v>0.8</v>
      </c>
      <c r="M45" s="46">
        <v>136.1</v>
      </c>
      <c r="N45" s="46">
        <v>38.9</v>
      </c>
      <c r="O45" s="46">
        <v>97.2</v>
      </c>
      <c r="Q45" s="28"/>
      <c r="V45" s="3"/>
      <c r="AA45" s="2"/>
      <c r="AB45" s="3"/>
      <c r="AC45" s="3"/>
      <c r="AD45" s="3"/>
      <c r="AE45" s="3"/>
      <c r="AF45" s="41"/>
    </row>
    <row r="46" spans="1:35" s="36" customFormat="1" ht="21.75" customHeight="1">
      <c r="A46" s="47" t="s">
        <v>54</v>
      </c>
      <c r="B46" s="34">
        <f>+B47+B48</f>
        <v>555.1</v>
      </c>
      <c r="C46" s="35">
        <f aca="true" t="shared" si="7" ref="C46:O46">+C47+C48</f>
        <v>549.5</v>
      </c>
      <c r="D46" s="35">
        <f t="shared" si="7"/>
        <v>5.199999999999999</v>
      </c>
      <c r="E46" s="35">
        <f t="shared" si="7"/>
        <v>0.4</v>
      </c>
      <c r="F46" s="35">
        <f t="shared" si="7"/>
        <v>459.6</v>
      </c>
      <c r="G46" s="35">
        <f t="shared" si="7"/>
        <v>66.6</v>
      </c>
      <c r="H46" s="36">
        <f t="shared" si="7"/>
        <v>393</v>
      </c>
      <c r="I46" s="36">
        <f t="shared" si="7"/>
        <v>95.5</v>
      </c>
      <c r="J46" s="36">
        <f t="shared" si="7"/>
        <v>17</v>
      </c>
      <c r="K46" s="36">
        <f t="shared" si="7"/>
        <v>78.5</v>
      </c>
      <c r="L46" s="36">
        <f t="shared" si="7"/>
        <v>3.7</v>
      </c>
      <c r="M46" s="36">
        <f t="shared" si="7"/>
        <v>514</v>
      </c>
      <c r="N46" s="36">
        <f t="shared" si="7"/>
        <v>54.4</v>
      </c>
      <c r="O46" s="36">
        <f t="shared" si="7"/>
        <v>459.6</v>
      </c>
      <c r="Q46" s="47"/>
      <c r="R46" s="37"/>
      <c r="S46" s="37"/>
      <c r="T46" s="37"/>
      <c r="U46" s="37"/>
      <c r="V46" s="37"/>
      <c r="W46" s="40"/>
      <c r="X46" s="40"/>
      <c r="Y46" s="40"/>
      <c r="Z46" s="40"/>
      <c r="AA46" s="37"/>
      <c r="AB46" s="40"/>
      <c r="AC46" s="40"/>
      <c r="AD46" s="40"/>
      <c r="AE46" s="40"/>
      <c r="AF46" s="40"/>
      <c r="AG46" s="40"/>
      <c r="AH46" s="40"/>
      <c r="AI46" s="40"/>
    </row>
    <row r="47" spans="1:32" ht="21.75" customHeight="1">
      <c r="A47" s="28" t="s">
        <v>55</v>
      </c>
      <c r="B47" s="29">
        <v>298</v>
      </c>
      <c r="C47" s="30">
        <v>295</v>
      </c>
      <c r="D47" s="30">
        <v>2.9</v>
      </c>
      <c r="E47" s="30">
        <v>0.1</v>
      </c>
      <c r="F47" s="30">
        <v>247.2</v>
      </c>
      <c r="G47" s="30">
        <v>34.2</v>
      </c>
      <c r="H47" s="1">
        <v>213</v>
      </c>
      <c r="I47" s="1">
        <v>50.8</v>
      </c>
      <c r="J47" s="1">
        <v>6.6</v>
      </c>
      <c r="K47" s="1">
        <v>44.2</v>
      </c>
      <c r="L47" s="1">
        <v>3.7</v>
      </c>
      <c r="M47" s="1">
        <v>277.8</v>
      </c>
      <c r="N47" s="1">
        <v>28.2</v>
      </c>
      <c r="O47" s="1">
        <v>249.6</v>
      </c>
      <c r="Q47" s="28"/>
      <c r="V47" s="3"/>
      <c r="AA47" s="2"/>
      <c r="AB47" s="3"/>
      <c r="AC47" s="3"/>
      <c r="AD47" s="3"/>
      <c r="AE47" s="3"/>
      <c r="AF47" s="41"/>
    </row>
    <row r="48" spans="1:32" ht="21.75" customHeight="1">
      <c r="A48" s="43" t="s">
        <v>56</v>
      </c>
      <c r="B48" s="44">
        <v>257.1</v>
      </c>
      <c r="C48" s="45">
        <v>254.5</v>
      </c>
      <c r="D48" s="45">
        <v>2.3</v>
      </c>
      <c r="E48" s="45">
        <v>0.3</v>
      </c>
      <c r="F48" s="45">
        <v>212.4</v>
      </c>
      <c r="G48" s="45">
        <v>32.4</v>
      </c>
      <c r="H48" s="46">
        <v>180</v>
      </c>
      <c r="I48" s="46">
        <v>44.7</v>
      </c>
      <c r="J48" s="46">
        <v>10.4</v>
      </c>
      <c r="K48" s="46">
        <v>34.3</v>
      </c>
      <c r="L48" s="46">
        <v>0</v>
      </c>
      <c r="M48" s="46">
        <v>236.2</v>
      </c>
      <c r="N48" s="46">
        <v>26.2</v>
      </c>
      <c r="O48" s="46">
        <v>210</v>
      </c>
      <c r="Q48" s="28"/>
      <c r="V48" s="3"/>
      <c r="AA48" s="2"/>
      <c r="AB48" s="3"/>
      <c r="AC48" s="3"/>
      <c r="AD48" s="3"/>
      <c r="AE48" s="3"/>
      <c r="AF48" s="41"/>
    </row>
    <row r="49" spans="1:15" ht="21.75" customHeight="1">
      <c r="A49" s="49" t="s">
        <v>57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ht="21" customHeight="1"/>
  </sheetData>
  <mergeCells count="1">
    <mergeCell ref="A1:O1"/>
  </mergeCells>
  <printOptions horizontalCentered="1"/>
  <pageMargins left="0.3937007874015748" right="0.3937007874015748" top="0.3937007874015748" bottom="0.3937007874015748" header="0.5118110236220472" footer="0.15748031496062992"/>
  <pageSetup fitToHeight="1" fitToWidth="1"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2007-03-14T09:35:01Z</cp:lastPrinted>
  <dcterms:created xsi:type="dcterms:W3CDTF">2002-02-01T07:40:21Z</dcterms:created>
  <dcterms:modified xsi:type="dcterms:W3CDTF">2007-06-19T01:17:32Z</dcterms:modified>
  <cp:category/>
  <cp:version/>
  <cp:contentType/>
  <cp:contentStatus/>
</cp:coreProperties>
</file>