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9" sheetId="1" r:id="rId1"/>
  </sheets>
  <externalReferences>
    <externalReference r:id="rId4"/>
  </externalReferences>
  <definedNames>
    <definedName name="_5６農家人口" localSheetId="0">'59'!$A$1:$I$87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'59'!$A$1:$K$87</definedName>
    <definedName name="Print_Area_MI" localSheetId="0">'59'!$A$1:$L$48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<sst xmlns="http://schemas.openxmlformats.org/spreadsheetml/2006/main" count="100" uniqueCount="98">
  <si>
    <t>　59．経営耕地面積(販売農家）</t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</si>
  <si>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</si>
  <si>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</si>
  <si>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</si>
  <si>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</si>
  <si>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</si>
  <si>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</si>
  <si>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</si>
  <si>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</si>
  <si>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畑</t>
  </si>
  <si>
    <t>市  町  村</t>
  </si>
  <si>
    <t>総面積</t>
  </si>
  <si>
    <t>稲を作</t>
  </si>
  <si>
    <t>うち二毛作</t>
  </si>
  <si>
    <t>以外の作物だ</t>
  </si>
  <si>
    <t>作付けし</t>
  </si>
  <si>
    <t>果樹園</t>
  </si>
  <si>
    <t>その他</t>
  </si>
  <si>
    <t>った田</t>
  </si>
  <si>
    <t>をした田</t>
  </si>
  <si>
    <t>けを作った田</t>
  </si>
  <si>
    <t>なかった田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</si>
  <si>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</si>
  <si>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</si>
  <si>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</si>
  <si>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</si>
  <si>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</si>
  <si>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</si>
  <si>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</si>
  <si>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</si>
  <si>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</si>
  <si>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</si>
  <si>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</si>
  <si>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</si>
  <si>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</si>
  <si>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</si>
  <si>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</si>
  <si>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</si>
  <si>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</si>
  <si>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</si>
  <si>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</si>
  <si>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</si>
  <si>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</si>
  <si>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</si>
  <si>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</si>
  <si>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</si>
  <si>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</si>
  <si>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</si>
  <si>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</si>
  <si>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</si>
  <si>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</si>
  <si>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</si>
  <si>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</si>
  <si>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</si>
  <si>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</si>
  <si>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</si>
  <si>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</si>
  <si>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</si>
  <si>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</si>
  <si>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</si>
  <si>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</si>
  <si>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</si>
  <si>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</si>
  <si>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</si>
  <si>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</si>
  <si>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</si>
  <si>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</si>
  <si>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</si>
  <si>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</si>
  <si>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</si>
  <si>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</si>
  <si>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</si>
  <si>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</si>
  <si>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</si>
  <si>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</si>
  <si>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</si>
  <si>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</si>
  <si>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</si>
  <si>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</si>
  <si>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</si>
  <si>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</si>
  <si>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</si>
  <si>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</si>
  <si>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</si>
  <si>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</si>
  <si>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</si>
  <si>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</si>
  <si>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</si>
  <si>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</si>
  <si>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</si>
  <si>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</si>
  <si>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</si>
  <si>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</si>
  <si>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</si>
  <si>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</si>
  <si>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資料：県統計調査課「２０００年世界農林業センサス」</t>
  </si>
  <si>
    <t>　　　　7</t>
  </si>
  <si>
    <r>
      <t>　</t>
    </r>
    <r>
      <rPr>
        <sz val="10"/>
        <rFont val="ＭＳ ゴシック"/>
        <family val="3"/>
      </rPr>
      <t>　　1２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</si>
</sst>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38" fontId="0" fillId="0" borderId="0" xfId="16" applyFont="1" applyAlignment="1" applyProtection="1">
      <alignment horizontal="centerContinuous"/>
      <protection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4" fillId="0" borderId="0" xfId="16" applyFont="1" applyBorder="1" applyAlignment="1">
      <alignment/>
    </xf>
    <xf numFmtId="38" fontId="0" fillId="0" borderId="0" xfId="16" applyAlignment="1">
      <alignment vertical="center"/>
    </xf>
    <xf numFmtId="38" fontId="6" fillId="0" borderId="2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Continuous" vertical="center"/>
      <protection/>
    </xf>
    <xf numFmtId="38" fontId="6" fillId="0" borderId="4" xfId="16" applyFont="1" applyBorder="1" applyAlignment="1">
      <alignment horizontal="centerContinuous" vertical="center"/>
    </xf>
    <xf numFmtId="38" fontId="6" fillId="0" borderId="4" xfId="16" applyFont="1" applyBorder="1" applyAlignment="1" applyProtection="1">
      <alignment horizontal="centerContinuous" vertical="center"/>
      <protection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centerContinuous" vertical="center"/>
    </xf>
    <xf numFmtId="38" fontId="4" fillId="0" borderId="0" xfId="16" applyFont="1" applyAlignment="1">
      <alignment vertical="center"/>
    </xf>
    <xf numFmtId="38" fontId="6" fillId="0" borderId="0" xfId="16" applyFont="1" applyBorder="1" applyAlignment="1" applyProtection="1">
      <alignment horizontal="center" vertical="center"/>
      <protection/>
    </xf>
    <xf numFmtId="38" fontId="6" fillId="0" borderId="2" xfId="16" applyFont="1" applyBorder="1" applyAlignment="1" applyProtection="1">
      <alignment horizontal="centerContinuous" vertical="center"/>
      <protection/>
    </xf>
    <xf numFmtId="38" fontId="6" fillId="0" borderId="5" xfId="16" applyFont="1" applyBorder="1" applyAlignment="1" applyProtection="1">
      <alignment horizontal="center" vertical="center"/>
      <protection/>
    </xf>
    <xf numFmtId="38" fontId="6" fillId="0" borderId="2" xfId="16" applyFont="1" applyBorder="1" applyAlignment="1">
      <alignment horizontal="centerContinuous" vertical="center"/>
    </xf>
    <xf numFmtId="38" fontId="6" fillId="0" borderId="2" xfId="16" applyFont="1" applyBorder="1" applyAlignment="1">
      <alignment horizontal="center" vertical="center"/>
    </xf>
    <xf numFmtId="38" fontId="6" fillId="0" borderId="6" xfId="16" applyFont="1" applyBorder="1" applyAlignment="1" applyProtection="1">
      <alignment horizontal="center" vertical="center"/>
      <protection/>
    </xf>
    <xf numFmtId="38" fontId="6" fillId="0" borderId="7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" vertical="center"/>
      <protection/>
    </xf>
    <xf numFmtId="38" fontId="6" fillId="0" borderId="8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>
      <alignment vertical="center"/>
    </xf>
    <xf numFmtId="38" fontId="4" fillId="0" borderId="0" xfId="16" applyFont="1" applyBorder="1" applyAlignment="1" applyProtection="1">
      <alignment horizontal="center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38" fontId="4" fillId="0" borderId="0" xfId="16" applyFont="1" applyBorder="1" applyAlignment="1" applyProtection="1" quotePrefix="1">
      <alignment horizontal="center"/>
      <protection/>
    </xf>
    <xf numFmtId="41" fontId="4" fillId="0" borderId="2" xfId="16" applyNumberFormat="1" applyFont="1" applyBorder="1" applyAlignment="1">
      <alignment/>
    </xf>
    <xf numFmtId="38" fontId="5" fillId="0" borderId="0" xfId="16" applyFont="1" applyBorder="1" applyAlignment="1" applyProtection="1">
      <alignment horizontal="center"/>
      <protection/>
    </xf>
    <xf numFmtId="41" fontId="5" fillId="0" borderId="2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>
      <alignment/>
    </xf>
    <xf numFmtId="41" fontId="5" fillId="0" borderId="0" xfId="16" applyNumberFormat="1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 applyProtection="1" quotePrefix="1">
      <alignment horizontal="center"/>
      <protection/>
    </xf>
    <xf numFmtId="38" fontId="4" fillId="0" borderId="9" xfId="16" applyFont="1" applyBorder="1" applyAlignment="1" applyProtection="1">
      <alignment horizontal="center"/>
      <protection/>
    </xf>
    <xf numFmtId="41" fontId="4" fillId="0" borderId="10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>
      <alignment/>
    </xf>
    <xf numFmtId="38" fontId="5" fillId="0" borderId="0" xfId="16" applyFont="1" applyBorder="1" applyAlignment="1" applyProtection="1">
      <alignment horizontal="left"/>
      <protection/>
    </xf>
    <xf numFmtId="41" fontId="5" fillId="0" borderId="2" xfId="16" applyNumberFormat="1" applyFont="1" applyBorder="1" applyAlignment="1">
      <alignment/>
    </xf>
    <xf numFmtId="41" fontId="4" fillId="0" borderId="10" xfId="16" applyNumberFormat="1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41" fontId="4" fillId="0" borderId="3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4" xfId="16" applyNumberFormat="1" applyFont="1" applyBorder="1" applyAlignment="1" applyProtection="1">
      <alignment/>
      <protection/>
    </xf>
    <xf numFmtId="38" fontId="4" fillId="0" borderId="0" xfId="16" applyFont="1" applyBorder="1" applyAlignment="1" applyProtection="1">
      <alignment/>
      <protection/>
    </xf>
    <xf numFmtId="49" fontId="4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9" fontId="7" fillId="0" borderId="0" xfId="21" applyNumberFormat="1" applyFont="1" applyBorder="1" applyAlignment="1" applyProtection="1">
      <alignment/>
      <protection/>
    </xf>
    <xf numFmtId="38" fontId="6" fillId="0" borderId="6" xfId="16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workbookViewId="0" topLeftCell="A1">
      <selection activeCell="B1" sqref="B1"/>
    </sheetView>
  </sheetViews>
  <sheetFormatPr defaultColWidth="17" defaultRowHeight="12" customHeight="1"/>
  <cols>
    <col min="1" max="1" width="10.66015625" style="3" customWidth="1"/>
    <col min="2" max="2" width="8.58203125" style="3" customWidth="1"/>
    <col min="3" max="3" width="8.83203125" style="3" customWidth="1"/>
    <col min="4" max="5" width="8.41015625" style="3" customWidth="1"/>
    <col min="6" max="6" width="9.58203125" style="3" bestFit="1" customWidth="1"/>
    <col min="7" max="7" width="8.41015625" style="3" customWidth="1"/>
    <col min="8" max="8" width="8.5" style="3" customWidth="1"/>
    <col min="9" max="11" width="8.41015625" style="3" customWidth="1"/>
    <col min="12" max="12" width="8.66015625" style="3" customWidth="1"/>
    <col min="13" max="16384" width="17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6" customFormat="1" ht="12" customHeight="1" thickTop="1">
      <c r="A3" s="9"/>
      <c r="B3" s="10"/>
      <c r="C3" s="11" t="s">
        <v>3</v>
      </c>
      <c r="D3" s="12"/>
      <c r="E3" s="12"/>
      <c r="F3" s="11"/>
      <c r="G3" s="13"/>
      <c r="H3" s="14"/>
      <c r="I3" s="15" t="s">
        <v>4</v>
      </c>
      <c r="J3" s="12"/>
      <c r="K3" s="12"/>
    </row>
    <row r="4" spans="1:11" s="16" customFormat="1" ht="12" customHeight="1">
      <c r="A4" s="17" t="s">
        <v>5</v>
      </c>
      <c r="B4" s="10" t="s">
        <v>6</v>
      </c>
      <c r="C4" s="18"/>
      <c r="D4" s="12"/>
      <c r="E4" s="12"/>
      <c r="F4" s="19" t="s">
        <v>7</v>
      </c>
      <c r="G4" s="10" t="s">
        <v>8</v>
      </c>
      <c r="H4" s="56" t="s">
        <v>9</v>
      </c>
      <c r="I4" s="20"/>
      <c r="J4" s="14"/>
      <c r="K4" s="14"/>
    </row>
    <row r="5" spans="1:11" s="16" customFormat="1" ht="12" customHeight="1">
      <c r="A5" s="17" t="s">
        <v>10</v>
      </c>
      <c r="B5" s="21" t="s">
        <v>11</v>
      </c>
      <c r="C5" s="10" t="s">
        <v>11</v>
      </c>
      <c r="D5" s="10" t="s">
        <v>12</v>
      </c>
      <c r="E5" s="10" t="s">
        <v>13</v>
      </c>
      <c r="F5" s="22" t="s">
        <v>14</v>
      </c>
      <c r="G5" s="10" t="s">
        <v>15</v>
      </c>
      <c r="H5" s="56"/>
      <c r="I5" s="21" t="s">
        <v>11</v>
      </c>
      <c r="J5" s="21" t="s">
        <v>16</v>
      </c>
      <c r="K5" s="21" t="s">
        <v>17</v>
      </c>
    </row>
    <row r="6" spans="1:11" s="16" customFormat="1" ht="12" customHeight="1">
      <c r="A6" s="23"/>
      <c r="B6" s="24"/>
      <c r="C6" s="24"/>
      <c r="D6" s="24" t="s">
        <v>18</v>
      </c>
      <c r="E6" s="24" t="s">
        <v>19</v>
      </c>
      <c r="F6" s="25" t="s">
        <v>20</v>
      </c>
      <c r="G6" s="24" t="s">
        <v>21</v>
      </c>
      <c r="H6" s="24"/>
      <c r="I6" s="24"/>
      <c r="J6" s="26"/>
      <c r="K6" s="26"/>
    </row>
    <row r="7" spans="1:11" ht="12" customHeight="1">
      <c r="A7" s="27" t="s">
        <v>22</v>
      </c>
      <c r="B7" s="28">
        <v>5371831</v>
      </c>
      <c r="C7" s="29">
        <v>3779740</v>
      </c>
      <c r="D7" s="29">
        <v>2898752</v>
      </c>
      <c r="E7" s="29">
        <v>699279</v>
      </c>
      <c r="F7" s="30">
        <v>723980</v>
      </c>
      <c r="G7" s="30">
        <v>157008</v>
      </c>
      <c r="H7" s="31">
        <v>968301</v>
      </c>
      <c r="I7" s="31">
        <v>623790</v>
      </c>
      <c r="J7" s="31">
        <v>555958</v>
      </c>
      <c r="K7" s="31">
        <f>I7-J7</f>
        <v>67832</v>
      </c>
    </row>
    <row r="8" spans="1:11" ht="12" customHeight="1">
      <c r="A8" s="32"/>
      <c r="B8" s="28"/>
      <c r="C8" s="29"/>
      <c r="D8" s="29"/>
      <c r="E8" s="29"/>
      <c r="F8" s="30"/>
      <c r="G8" s="30"/>
      <c r="H8" s="31"/>
      <c r="I8" s="31"/>
      <c r="J8" s="31"/>
      <c r="K8" s="31"/>
    </row>
    <row r="9" spans="1:11" ht="12" customHeight="1">
      <c r="A9" s="53" t="s">
        <v>96</v>
      </c>
      <c r="B9" s="28">
        <v>4758981</v>
      </c>
      <c r="C9" s="29">
        <v>3387052</v>
      </c>
      <c r="D9" s="29">
        <v>2981881</v>
      </c>
      <c r="E9" s="29">
        <v>224112</v>
      </c>
      <c r="F9" s="30">
        <v>263649</v>
      </c>
      <c r="G9" s="30">
        <v>141522</v>
      </c>
      <c r="H9" s="31">
        <v>885727</v>
      </c>
      <c r="I9" s="31">
        <v>486202</v>
      </c>
      <c r="J9" s="31">
        <v>440102</v>
      </c>
      <c r="K9" s="31">
        <f>I9-J9</f>
        <v>46100</v>
      </c>
    </row>
    <row r="10" spans="1:11" ht="12" customHeight="1">
      <c r="A10" s="54"/>
      <c r="B10" s="33"/>
      <c r="C10" s="30"/>
      <c r="D10" s="30"/>
      <c r="E10" s="30"/>
      <c r="F10" s="30"/>
      <c r="G10" s="30"/>
      <c r="H10" s="31"/>
      <c r="I10" s="31"/>
      <c r="J10" s="31"/>
      <c r="K10" s="31"/>
    </row>
    <row r="11" spans="1:11" s="39" customFormat="1" ht="12" customHeight="1">
      <c r="A11" s="55" t="s">
        <v>97</v>
      </c>
      <c r="B11" s="35">
        <f aca="true" t="shared" si="0" ref="B11:K11">B13+B14</f>
        <v>4301745</v>
      </c>
      <c r="C11" s="36">
        <f t="shared" si="0"/>
        <v>3124486</v>
      </c>
      <c r="D11" s="36">
        <f t="shared" si="0"/>
        <v>2323252</v>
      </c>
      <c r="E11" s="36">
        <f t="shared" si="0"/>
        <v>245868</v>
      </c>
      <c r="F11" s="37">
        <f t="shared" si="0"/>
        <v>477559</v>
      </c>
      <c r="G11" s="37">
        <f t="shared" si="0"/>
        <v>323675</v>
      </c>
      <c r="H11" s="38">
        <f t="shared" si="0"/>
        <v>780719</v>
      </c>
      <c r="I11" s="38">
        <f t="shared" si="0"/>
        <v>396540</v>
      </c>
      <c r="J11" s="38">
        <f t="shared" si="0"/>
        <v>353561</v>
      </c>
      <c r="K11" s="38">
        <f t="shared" si="0"/>
        <v>42979</v>
      </c>
    </row>
    <row r="12" spans="1:11" s="39" customFormat="1" ht="12" customHeight="1">
      <c r="A12" s="40"/>
      <c r="B12" s="35"/>
      <c r="C12" s="36"/>
      <c r="D12" s="36"/>
      <c r="E12" s="36"/>
      <c r="F12" s="37"/>
      <c r="G12" s="37"/>
      <c r="H12" s="38"/>
      <c r="I12" s="38"/>
      <c r="J12" s="38"/>
      <c r="K12" s="38"/>
    </row>
    <row r="13" spans="1:11" s="39" customFormat="1" ht="12" customHeight="1">
      <c r="A13" s="34" t="s">
        <v>23</v>
      </c>
      <c r="B13" s="35">
        <f aca="true" t="shared" si="1" ref="B13:K13">SUM(B16:B26)</f>
        <v>1649777</v>
      </c>
      <c r="C13" s="36">
        <f t="shared" si="1"/>
        <v>1173355</v>
      </c>
      <c r="D13" s="36">
        <f t="shared" si="1"/>
        <v>895060</v>
      </c>
      <c r="E13" s="36">
        <f t="shared" si="1"/>
        <v>162046</v>
      </c>
      <c r="F13" s="37">
        <f t="shared" si="1"/>
        <v>148432</v>
      </c>
      <c r="G13" s="37">
        <f t="shared" si="1"/>
        <v>129863</v>
      </c>
      <c r="H13" s="38">
        <f t="shared" si="1"/>
        <v>284158</v>
      </c>
      <c r="I13" s="38">
        <f t="shared" si="1"/>
        <v>192264</v>
      </c>
      <c r="J13" s="38">
        <f t="shared" si="1"/>
        <v>172915</v>
      </c>
      <c r="K13" s="38">
        <f t="shared" si="1"/>
        <v>19349</v>
      </c>
    </row>
    <row r="14" spans="1:11" s="39" customFormat="1" ht="12" customHeight="1">
      <c r="A14" s="34" t="s">
        <v>24</v>
      </c>
      <c r="B14" s="35">
        <f aca="true" t="shared" si="2" ref="B14:K14">B27+B31+B37+B40+B45+B47+B56+B65+B69+B72+B78+B83</f>
        <v>2651968</v>
      </c>
      <c r="C14" s="36">
        <f t="shared" si="2"/>
        <v>1951131</v>
      </c>
      <c r="D14" s="36">
        <f t="shared" si="2"/>
        <v>1428192</v>
      </c>
      <c r="E14" s="36">
        <f t="shared" si="2"/>
        <v>83822</v>
      </c>
      <c r="F14" s="37">
        <f t="shared" si="2"/>
        <v>329127</v>
      </c>
      <c r="G14" s="37">
        <f t="shared" si="2"/>
        <v>193812</v>
      </c>
      <c r="H14" s="38">
        <f t="shared" si="2"/>
        <v>496561</v>
      </c>
      <c r="I14" s="38">
        <f t="shared" si="2"/>
        <v>204276</v>
      </c>
      <c r="J14" s="38">
        <f t="shared" si="2"/>
        <v>180646</v>
      </c>
      <c r="K14" s="38">
        <f t="shared" si="2"/>
        <v>23630</v>
      </c>
    </row>
    <row r="15" spans="1:11" ht="12" customHeight="1">
      <c r="A15" s="8"/>
      <c r="B15" s="33"/>
      <c r="C15" s="30"/>
      <c r="D15" s="30"/>
      <c r="E15" s="30"/>
      <c r="F15" s="30"/>
      <c r="G15" s="30"/>
      <c r="H15" s="31"/>
      <c r="I15" s="31"/>
      <c r="J15" s="31"/>
      <c r="K15" s="31"/>
    </row>
    <row r="16" spans="1:11" ht="12" customHeight="1">
      <c r="A16" s="27" t="s">
        <v>25</v>
      </c>
      <c r="B16" s="28">
        <f aca="true" t="shared" si="3" ref="B16:B47">C16+H16+I16</f>
        <v>210321</v>
      </c>
      <c r="C16" s="29">
        <v>145672</v>
      </c>
      <c r="D16" s="29">
        <v>117775</v>
      </c>
      <c r="E16" s="29">
        <v>9958</v>
      </c>
      <c r="F16" s="30">
        <v>10113</v>
      </c>
      <c r="G16" s="30">
        <v>17784</v>
      </c>
      <c r="H16" s="31">
        <v>43825</v>
      </c>
      <c r="I16" s="31">
        <v>20824</v>
      </c>
      <c r="J16" s="31">
        <v>18644</v>
      </c>
      <c r="K16" s="31">
        <f aca="true" t="shared" si="4" ref="K16:K47">I16-J16</f>
        <v>2180</v>
      </c>
    </row>
    <row r="17" spans="1:11" ht="12" customHeight="1">
      <c r="A17" s="27" t="s">
        <v>26</v>
      </c>
      <c r="B17" s="28">
        <f t="shared" si="3"/>
        <v>24418</v>
      </c>
      <c r="C17" s="29">
        <v>17624</v>
      </c>
      <c r="D17" s="29">
        <v>13596</v>
      </c>
      <c r="E17" s="29">
        <v>388</v>
      </c>
      <c r="F17" s="30">
        <v>3045</v>
      </c>
      <c r="G17" s="30">
        <v>983</v>
      </c>
      <c r="H17" s="31">
        <v>4706</v>
      </c>
      <c r="I17" s="31">
        <v>2088</v>
      </c>
      <c r="J17" s="31">
        <v>1283</v>
      </c>
      <c r="K17" s="31">
        <f t="shared" si="4"/>
        <v>805</v>
      </c>
    </row>
    <row r="18" spans="1:11" ht="12" customHeight="1">
      <c r="A18" s="27" t="s">
        <v>27</v>
      </c>
      <c r="B18" s="28">
        <f t="shared" si="3"/>
        <v>137126</v>
      </c>
      <c r="C18" s="29">
        <v>108616</v>
      </c>
      <c r="D18" s="29">
        <v>80981</v>
      </c>
      <c r="E18" s="29">
        <v>13477</v>
      </c>
      <c r="F18" s="30">
        <v>10925</v>
      </c>
      <c r="G18" s="30">
        <v>16710</v>
      </c>
      <c r="H18" s="31">
        <v>22919</v>
      </c>
      <c r="I18" s="31">
        <v>5591</v>
      </c>
      <c r="J18" s="31">
        <v>5090</v>
      </c>
      <c r="K18" s="31">
        <f t="shared" si="4"/>
        <v>501</v>
      </c>
    </row>
    <row r="19" spans="1:11" ht="12" customHeight="1">
      <c r="A19" s="27" t="s">
        <v>28</v>
      </c>
      <c r="B19" s="28">
        <f t="shared" si="3"/>
        <v>146314</v>
      </c>
      <c r="C19" s="29">
        <v>76264</v>
      </c>
      <c r="D19" s="29">
        <v>55478</v>
      </c>
      <c r="E19" s="29">
        <v>877</v>
      </c>
      <c r="F19" s="30">
        <v>10823</v>
      </c>
      <c r="G19" s="30">
        <v>9963</v>
      </c>
      <c r="H19" s="31">
        <v>37113</v>
      </c>
      <c r="I19" s="31">
        <v>32937</v>
      </c>
      <c r="J19" s="31">
        <v>31870</v>
      </c>
      <c r="K19" s="31">
        <f t="shared" si="4"/>
        <v>1067</v>
      </c>
    </row>
    <row r="20" spans="1:11" ht="12" customHeight="1">
      <c r="A20" s="27" t="s">
        <v>29</v>
      </c>
      <c r="B20" s="28">
        <f t="shared" si="3"/>
        <v>65025</v>
      </c>
      <c r="C20" s="29">
        <v>52460</v>
      </c>
      <c r="D20" s="29">
        <v>42163</v>
      </c>
      <c r="E20" s="29">
        <v>378</v>
      </c>
      <c r="F20" s="30">
        <v>6710</v>
      </c>
      <c r="G20" s="30">
        <v>3587</v>
      </c>
      <c r="H20" s="31">
        <v>7225</v>
      </c>
      <c r="I20" s="31">
        <v>5340</v>
      </c>
      <c r="J20" s="31">
        <v>4970</v>
      </c>
      <c r="K20" s="31">
        <f t="shared" si="4"/>
        <v>370</v>
      </c>
    </row>
    <row r="21" spans="1:11" ht="12" customHeight="1">
      <c r="A21" s="27" t="s">
        <v>30</v>
      </c>
      <c r="B21" s="28">
        <f t="shared" si="3"/>
        <v>51573</v>
      </c>
      <c r="C21" s="29">
        <v>30841</v>
      </c>
      <c r="D21" s="29">
        <v>25531</v>
      </c>
      <c r="E21" s="29">
        <v>1005</v>
      </c>
      <c r="F21" s="30">
        <v>1563</v>
      </c>
      <c r="G21" s="30">
        <v>3747</v>
      </c>
      <c r="H21" s="31">
        <v>9804</v>
      </c>
      <c r="I21" s="31">
        <v>10928</v>
      </c>
      <c r="J21" s="31">
        <v>10252</v>
      </c>
      <c r="K21" s="31">
        <f t="shared" si="4"/>
        <v>676</v>
      </c>
    </row>
    <row r="22" spans="1:11" ht="12" customHeight="1">
      <c r="A22" s="27" t="s">
        <v>31</v>
      </c>
      <c r="B22" s="28">
        <f t="shared" si="3"/>
        <v>22210</v>
      </c>
      <c r="C22" s="29">
        <v>30</v>
      </c>
      <c r="D22" s="29">
        <v>30</v>
      </c>
      <c r="E22" s="29">
        <v>0</v>
      </c>
      <c r="F22" s="30">
        <v>0</v>
      </c>
      <c r="G22" s="30">
        <v>0</v>
      </c>
      <c r="H22" s="31">
        <v>635</v>
      </c>
      <c r="I22" s="31">
        <v>21545</v>
      </c>
      <c r="J22" s="31">
        <v>21544</v>
      </c>
      <c r="K22" s="31">
        <f t="shared" si="4"/>
        <v>1</v>
      </c>
    </row>
    <row r="23" spans="1:11" ht="12" customHeight="1">
      <c r="A23" s="27" t="s">
        <v>32</v>
      </c>
      <c r="B23" s="28">
        <f t="shared" si="3"/>
        <v>224968</v>
      </c>
      <c r="C23" s="29">
        <v>156543</v>
      </c>
      <c r="D23" s="29">
        <v>117948</v>
      </c>
      <c r="E23" s="29">
        <v>1936</v>
      </c>
      <c r="F23" s="30">
        <v>25501</v>
      </c>
      <c r="G23" s="30">
        <v>13094</v>
      </c>
      <c r="H23" s="31">
        <v>54126</v>
      </c>
      <c r="I23" s="31">
        <v>14299</v>
      </c>
      <c r="J23" s="31">
        <v>8216</v>
      </c>
      <c r="K23" s="31">
        <f t="shared" si="4"/>
        <v>6083</v>
      </c>
    </row>
    <row r="24" spans="1:11" ht="12" customHeight="1">
      <c r="A24" s="27" t="s">
        <v>33</v>
      </c>
      <c r="B24" s="28">
        <f t="shared" si="3"/>
        <v>180471</v>
      </c>
      <c r="C24" s="29">
        <v>111959</v>
      </c>
      <c r="D24" s="29">
        <v>87878</v>
      </c>
      <c r="E24" s="29">
        <v>5251</v>
      </c>
      <c r="F24" s="30">
        <v>11405</v>
      </c>
      <c r="G24" s="30">
        <v>12676</v>
      </c>
      <c r="H24" s="31">
        <v>58065</v>
      </c>
      <c r="I24" s="31">
        <v>10447</v>
      </c>
      <c r="J24" s="31">
        <v>9076</v>
      </c>
      <c r="K24" s="31">
        <f t="shared" si="4"/>
        <v>1371</v>
      </c>
    </row>
    <row r="25" spans="1:11" ht="12" customHeight="1">
      <c r="A25" s="27" t="s">
        <v>34</v>
      </c>
      <c r="B25" s="28">
        <f t="shared" si="3"/>
        <v>128577</v>
      </c>
      <c r="C25" s="29">
        <v>69119</v>
      </c>
      <c r="D25" s="29">
        <v>49210</v>
      </c>
      <c r="E25" s="29">
        <v>1831</v>
      </c>
      <c r="F25" s="30">
        <v>5713</v>
      </c>
      <c r="G25" s="30">
        <v>14196</v>
      </c>
      <c r="H25" s="31">
        <v>11389</v>
      </c>
      <c r="I25" s="31">
        <v>48069</v>
      </c>
      <c r="J25" s="31">
        <v>42792</v>
      </c>
      <c r="K25" s="31">
        <f t="shared" si="4"/>
        <v>5277</v>
      </c>
    </row>
    <row r="26" spans="1:11" ht="12" customHeight="1">
      <c r="A26" s="41" t="s">
        <v>35</v>
      </c>
      <c r="B26" s="42">
        <f t="shared" si="3"/>
        <v>458774</v>
      </c>
      <c r="C26" s="43">
        <v>404227</v>
      </c>
      <c r="D26" s="43">
        <v>304470</v>
      </c>
      <c r="E26" s="43">
        <v>126945</v>
      </c>
      <c r="F26" s="44">
        <v>62634</v>
      </c>
      <c r="G26" s="44">
        <v>37123</v>
      </c>
      <c r="H26" s="44">
        <v>34351</v>
      </c>
      <c r="I26" s="44">
        <v>20196</v>
      </c>
      <c r="J26" s="44">
        <v>19178</v>
      </c>
      <c r="K26" s="44">
        <f t="shared" si="4"/>
        <v>1018</v>
      </c>
    </row>
    <row r="27" spans="1:11" s="39" customFormat="1" ht="12" customHeight="1">
      <c r="A27" s="45" t="s">
        <v>36</v>
      </c>
      <c r="B27" s="35">
        <f t="shared" si="3"/>
        <v>100122</v>
      </c>
      <c r="C27" s="36">
        <f aca="true" t="shared" si="5" ref="C27:J27">SUM(C28:C30)</f>
        <v>59209</v>
      </c>
      <c r="D27" s="36">
        <f t="shared" si="5"/>
        <v>46052</v>
      </c>
      <c r="E27" s="36">
        <f t="shared" si="5"/>
        <v>3664</v>
      </c>
      <c r="F27" s="37">
        <f t="shared" si="5"/>
        <v>8858</v>
      </c>
      <c r="G27" s="37">
        <f t="shared" si="5"/>
        <v>4299</v>
      </c>
      <c r="H27" s="38">
        <f t="shared" si="5"/>
        <v>27747</v>
      </c>
      <c r="I27" s="38">
        <f t="shared" si="5"/>
        <v>13166</v>
      </c>
      <c r="J27" s="38">
        <f t="shared" si="5"/>
        <v>12492</v>
      </c>
      <c r="K27" s="38">
        <f t="shared" si="4"/>
        <v>674</v>
      </c>
    </row>
    <row r="28" spans="1:11" ht="12" customHeight="1">
      <c r="A28" s="27" t="s">
        <v>37</v>
      </c>
      <c r="B28" s="28">
        <f t="shared" si="3"/>
        <v>29549</v>
      </c>
      <c r="C28" s="29">
        <v>24047</v>
      </c>
      <c r="D28" s="29">
        <v>17667</v>
      </c>
      <c r="E28" s="29">
        <v>743</v>
      </c>
      <c r="F28" s="30">
        <v>5315</v>
      </c>
      <c r="G28" s="30">
        <v>1065</v>
      </c>
      <c r="H28" s="31">
        <v>3302</v>
      </c>
      <c r="I28" s="31">
        <v>2200</v>
      </c>
      <c r="J28" s="31">
        <v>2188</v>
      </c>
      <c r="K28" s="31">
        <f t="shared" si="4"/>
        <v>12</v>
      </c>
    </row>
    <row r="29" spans="1:11" ht="12" customHeight="1">
      <c r="A29" s="27" t="s">
        <v>38</v>
      </c>
      <c r="B29" s="28">
        <f t="shared" si="3"/>
        <v>42546</v>
      </c>
      <c r="C29" s="29">
        <v>20367</v>
      </c>
      <c r="D29" s="29">
        <v>16664</v>
      </c>
      <c r="E29" s="29">
        <v>1733</v>
      </c>
      <c r="F29" s="30">
        <v>1892</v>
      </c>
      <c r="G29" s="30">
        <v>1811</v>
      </c>
      <c r="H29" s="31">
        <v>18519</v>
      </c>
      <c r="I29" s="31">
        <v>3660</v>
      </c>
      <c r="J29" s="31">
        <v>3484</v>
      </c>
      <c r="K29" s="31">
        <f t="shared" si="4"/>
        <v>176</v>
      </c>
    </row>
    <row r="30" spans="1:11" ht="12" customHeight="1">
      <c r="A30" s="41" t="s">
        <v>39</v>
      </c>
      <c r="B30" s="42">
        <f t="shared" si="3"/>
        <v>28027</v>
      </c>
      <c r="C30" s="43">
        <v>14795</v>
      </c>
      <c r="D30" s="43">
        <v>11721</v>
      </c>
      <c r="E30" s="43">
        <v>1188</v>
      </c>
      <c r="F30" s="44">
        <v>1651</v>
      </c>
      <c r="G30" s="44">
        <v>1423</v>
      </c>
      <c r="H30" s="44">
        <v>5926</v>
      </c>
      <c r="I30" s="44">
        <v>7306</v>
      </c>
      <c r="J30" s="44">
        <v>6820</v>
      </c>
      <c r="K30" s="44">
        <f t="shared" si="4"/>
        <v>486</v>
      </c>
    </row>
    <row r="31" spans="1:11" s="39" customFormat="1" ht="12" customHeight="1">
      <c r="A31" s="45" t="s">
        <v>40</v>
      </c>
      <c r="B31" s="35">
        <f t="shared" si="3"/>
        <v>292150</v>
      </c>
      <c r="C31" s="36">
        <f aca="true" t="shared" si="6" ref="C31:J31">SUM(C32:C36)</f>
        <v>223635</v>
      </c>
      <c r="D31" s="36">
        <f t="shared" si="6"/>
        <v>152932</v>
      </c>
      <c r="E31" s="36">
        <f t="shared" si="6"/>
        <v>12711</v>
      </c>
      <c r="F31" s="37">
        <f t="shared" si="6"/>
        <v>42535</v>
      </c>
      <c r="G31" s="37">
        <f t="shared" si="6"/>
        <v>28168</v>
      </c>
      <c r="H31" s="38">
        <f t="shared" si="6"/>
        <v>26002</v>
      </c>
      <c r="I31" s="38">
        <f t="shared" si="6"/>
        <v>42513</v>
      </c>
      <c r="J31" s="38">
        <f t="shared" si="6"/>
        <v>41108</v>
      </c>
      <c r="K31" s="38">
        <f t="shared" si="4"/>
        <v>1405</v>
      </c>
    </row>
    <row r="32" spans="1:11" ht="12" customHeight="1">
      <c r="A32" s="27" t="s">
        <v>41</v>
      </c>
      <c r="B32" s="28">
        <f t="shared" si="3"/>
        <v>47537</v>
      </c>
      <c r="C32" s="29">
        <v>33516</v>
      </c>
      <c r="D32" s="29">
        <v>23845</v>
      </c>
      <c r="E32" s="29">
        <v>3114</v>
      </c>
      <c r="F32" s="30">
        <v>5767</v>
      </c>
      <c r="G32" s="30">
        <v>3904</v>
      </c>
      <c r="H32" s="31">
        <v>4505</v>
      </c>
      <c r="I32" s="31">
        <v>9516</v>
      </c>
      <c r="J32" s="31">
        <v>9371</v>
      </c>
      <c r="K32" s="31">
        <f t="shared" si="4"/>
        <v>145</v>
      </c>
    </row>
    <row r="33" spans="1:11" ht="12" customHeight="1">
      <c r="A33" s="27" t="s">
        <v>42</v>
      </c>
      <c r="B33" s="28">
        <f t="shared" si="3"/>
        <v>179</v>
      </c>
      <c r="C33" s="29">
        <v>114</v>
      </c>
      <c r="D33" s="29">
        <v>104</v>
      </c>
      <c r="E33" s="29">
        <v>0</v>
      </c>
      <c r="F33" s="30">
        <v>10</v>
      </c>
      <c r="G33" s="30">
        <v>0</v>
      </c>
      <c r="H33" s="31">
        <v>37</v>
      </c>
      <c r="I33" s="31">
        <v>28</v>
      </c>
      <c r="J33" s="31">
        <v>28</v>
      </c>
      <c r="K33" s="31">
        <f t="shared" si="4"/>
        <v>0</v>
      </c>
    </row>
    <row r="34" spans="1:11" ht="12" customHeight="1">
      <c r="A34" s="27" t="s">
        <v>43</v>
      </c>
      <c r="B34" s="28">
        <f t="shared" si="3"/>
        <v>120655</v>
      </c>
      <c r="C34" s="29">
        <v>98613</v>
      </c>
      <c r="D34" s="29">
        <v>63975</v>
      </c>
      <c r="E34" s="29">
        <v>5357</v>
      </c>
      <c r="F34" s="30">
        <v>22018</v>
      </c>
      <c r="G34" s="30">
        <v>12620</v>
      </c>
      <c r="H34" s="31">
        <v>11377</v>
      </c>
      <c r="I34" s="31">
        <v>10665</v>
      </c>
      <c r="J34" s="31">
        <v>9902</v>
      </c>
      <c r="K34" s="31">
        <f t="shared" si="4"/>
        <v>763</v>
      </c>
    </row>
    <row r="35" spans="1:11" ht="12" customHeight="1">
      <c r="A35" s="27" t="s">
        <v>44</v>
      </c>
      <c r="B35" s="28">
        <f t="shared" si="3"/>
        <v>39992</v>
      </c>
      <c r="C35" s="29">
        <v>31904</v>
      </c>
      <c r="D35" s="29">
        <v>22855</v>
      </c>
      <c r="E35" s="29">
        <v>1065</v>
      </c>
      <c r="F35" s="30">
        <v>5072</v>
      </c>
      <c r="G35" s="30">
        <v>3977</v>
      </c>
      <c r="H35" s="31">
        <v>3707</v>
      </c>
      <c r="I35" s="31">
        <v>4381</v>
      </c>
      <c r="J35" s="31">
        <v>4347</v>
      </c>
      <c r="K35" s="31">
        <f t="shared" si="4"/>
        <v>34</v>
      </c>
    </row>
    <row r="36" spans="1:11" ht="12" customHeight="1">
      <c r="A36" s="41" t="s">
        <v>45</v>
      </c>
      <c r="B36" s="42">
        <f t="shared" si="3"/>
        <v>83787</v>
      </c>
      <c r="C36" s="43">
        <v>59488</v>
      </c>
      <c r="D36" s="43">
        <v>42153</v>
      </c>
      <c r="E36" s="43">
        <v>3175</v>
      </c>
      <c r="F36" s="44">
        <v>9668</v>
      </c>
      <c r="G36" s="44">
        <v>7667</v>
      </c>
      <c r="H36" s="44">
        <v>6376</v>
      </c>
      <c r="I36" s="44">
        <v>17923</v>
      </c>
      <c r="J36" s="44">
        <v>17460</v>
      </c>
      <c r="K36" s="44">
        <f t="shared" si="4"/>
        <v>463</v>
      </c>
    </row>
    <row r="37" spans="1:11" s="39" customFormat="1" ht="12" customHeight="1">
      <c r="A37" s="45" t="s">
        <v>46</v>
      </c>
      <c r="B37" s="35">
        <f t="shared" si="3"/>
        <v>200828</v>
      </c>
      <c r="C37" s="36">
        <f aca="true" t="shared" si="7" ref="C37:J37">SUM(C38:C39)</f>
        <v>135476</v>
      </c>
      <c r="D37" s="36">
        <f t="shared" si="7"/>
        <v>103480</v>
      </c>
      <c r="E37" s="36">
        <f t="shared" si="7"/>
        <v>1587</v>
      </c>
      <c r="F37" s="37">
        <f t="shared" si="7"/>
        <v>17563</v>
      </c>
      <c r="G37" s="37">
        <f t="shared" si="7"/>
        <v>14433</v>
      </c>
      <c r="H37" s="38">
        <f t="shared" si="7"/>
        <v>41460</v>
      </c>
      <c r="I37" s="38">
        <f t="shared" si="7"/>
        <v>23892</v>
      </c>
      <c r="J37" s="38">
        <f t="shared" si="7"/>
        <v>22235</v>
      </c>
      <c r="K37" s="38">
        <f t="shared" si="4"/>
        <v>1657</v>
      </c>
    </row>
    <row r="38" spans="1:11" ht="12" customHeight="1">
      <c r="A38" s="27" t="s">
        <v>47</v>
      </c>
      <c r="B38" s="28">
        <f t="shared" si="3"/>
        <v>72195</v>
      </c>
      <c r="C38" s="29">
        <v>34373</v>
      </c>
      <c r="D38" s="29">
        <v>27968</v>
      </c>
      <c r="E38" s="29">
        <v>395</v>
      </c>
      <c r="F38" s="30">
        <v>1705</v>
      </c>
      <c r="G38" s="30">
        <v>4700</v>
      </c>
      <c r="H38" s="31">
        <v>18625</v>
      </c>
      <c r="I38" s="31">
        <v>19197</v>
      </c>
      <c r="J38" s="31">
        <v>18581</v>
      </c>
      <c r="K38" s="31">
        <f t="shared" si="4"/>
        <v>616</v>
      </c>
    </row>
    <row r="39" spans="1:11" ht="12" customHeight="1">
      <c r="A39" s="41" t="s">
        <v>48</v>
      </c>
      <c r="B39" s="42">
        <f t="shared" si="3"/>
        <v>128633</v>
      </c>
      <c r="C39" s="43">
        <v>101103</v>
      </c>
      <c r="D39" s="43">
        <v>75512</v>
      </c>
      <c r="E39" s="43">
        <v>1192</v>
      </c>
      <c r="F39" s="44">
        <v>15858</v>
      </c>
      <c r="G39" s="44">
        <v>9733</v>
      </c>
      <c r="H39" s="44">
        <v>22835</v>
      </c>
      <c r="I39" s="44">
        <v>4695</v>
      </c>
      <c r="J39" s="44">
        <v>3654</v>
      </c>
      <c r="K39" s="44">
        <f t="shared" si="4"/>
        <v>1041</v>
      </c>
    </row>
    <row r="40" spans="1:11" s="39" customFormat="1" ht="12" customHeight="1">
      <c r="A40" s="45" t="s">
        <v>49</v>
      </c>
      <c r="B40" s="35">
        <f t="shared" si="3"/>
        <v>277972</v>
      </c>
      <c r="C40" s="36">
        <f aca="true" t="shared" si="8" ref="C40:J40">SUM(C41:C44)</f>
        <v>248107</v>
      </c>
      <c r="D40" s="36">
        <f t="shared" si="8"/>
        <v>195510</v>
      </c>
      <c r="E40" s="36">
        <f t="shared" si="8"/>
        <v>6635</v>
      </c>
      <c r="F40" s="37">
        <f t="shared" si="8"/>
        <v>26338</v>
      </c>
      <c r="G40" s="37">
        <f t="shared" si="8"/>
        <v>26259</v>
      </c>
      <c r="H40" s="38">
        <f t="shared" si="8"/>
        <v>19506</v>
      </c>
      <c r="I40" s="38">
        <f t="shared" si="8"/>
        <v>10359</v>
      </c>
      <c r="J40" s="38">
        <f t="shared" si="8"/>
        <v>9606</v>
      </c>
      <c r="K40" s="38">
        <f t="shared" si="4"/>
        <v>753</v>
      </c>
    </row>
    <row r="41" spans="1:11" ht="12" customHeight="1">
      <c r="A41" s="27" t="s">
        <v>50</v>
      </c>
      <c r="B41" s="28">
        <f t="shared" si="3"/>
        <v>52314</v>
      </c>
      <c r="C41" s="29">
        <v>43151</v>
      </c>
      <c r="D41" s="29">
        <v>34056</v>
      </c>
      <c r="E41" s="29">
        <v>295</v>
      </c>
      <c r="F41" s="30">
        <v>3972</v>
      </c>
      <c r="G41" s="30">
        <v>5123</v>
      </c>
      <c r="H41" s="31">
        <v>6570</v>
      </c>
      <c r="I41" s="31">
        <v>2593</v>
      </c>
      <c r="J41" s="31">
        <v>2394</v>
      </c>
      <c r="K41" s="31">
        <f t="shared" si="4"/>
        <v>199</v>
      </c>
    </row>
    <row r="42" spans="1:11" ht="12" customHeight="1">
      <c r="A42" s="27" t="s">
        <v>51</v>
      </c>
      <c r="B42" s="28">
        <f t="shared" si="3"/>
        <v>64208</v>
      </c>
      <c r="C42" s="29">
        <v>60021</v>
      </c>
      <c r="D42" s="29">
        <v>44622</v>
      </c>
      <c r="E42" s="29">
        <v>3124</v>
      </c>
      <c r="F42" s="30">
        <v>8484</v>
      </c>
      <c r="G42" s="30">
        <v>6915</v>
      </c>
      <c r="H42" s="31">
        <v>2220</v>
      </c>
      <c r="I42" s="31">
        <v>1967</v>
      </c>
      <c r="J42" s="31">
        <v>1850</v>
      </c>
      <c r="K42" s="31">
        <f t="shared" si="4"/>
        <v>117</v>
      </c>
    </row>
    <row r="43" spans="1:11" ht="12" customHeight="1">
      <c r="A43" s="27" t="s">
        <v>52</v>
      </c>
      <c r="B43" s="28">
        <f t="shared" si="3"/>
        <v>118173</v>
      </c>
      <c r="C43" s="29">
        <v>109673</v>
      </c>
      <c r="D43" s="29">
        <v>87934</v>
      </c>
      <c r="E43" s="29">
        <v>2994</v>
      </c>
      <c r="F43" s="30">
        <v>10860</v>
      </c>
      <c r="G43" s="30">
        <v>10879</v>
      </c>
      <c r="H43" s="31">
        <v>3503</v>
      </c>
      <c r="I43" s="31">
        <v>4997</v>
      </c>
      <c r="J43" s="31">
        <v>4945</v>
      </c>
      <c r="K43" s="31">
        <f t="shared" si="4"/>
        <v>52</v>
      </c>
    </row>
    <row r="44" spans="1:11" ht="12" customHeight="1">
      <c r="A44" s="41" t="s">
        <v>53</v>
      </c>
      <c r="B44" s="42">
        <f t="shared" si="3"/>
        <v>43277</v>
      </c>
      <c r="C44" s="43">
        <v>35262</v>
      </c>
      <c r="D44" s="43">
        <v>28898</v>
      </c>
      <c r="E44" s="43">
        <v>222</v>
      </c>
      <c r="F44" s="44">
        <v>3022</v>
      </c>
      <c r="G44" s="44">
        <v>3342</v>
      </c>
      <c r="H44" s="44">
        <v>7213</v>
      </c>
      <c r="I44" s="44">
        <v>802</v>
      </c>
      <c r="J44" s="44">
        <v>417</v>
      </c>
      <c r="K44" s="44">
        <f t="shared" si="4"/>
        <v>385</v>
      </c>
    </row>
    <row r="45" spans="1:11" s="39" customFormat="1" ht="12" customHeight="1">
      <c r="A45" s="45" t="s">
        <v>54</v>
      </c>
      <c r="B45" s="35">
        <f t="shared" si="3"/>
        <v>10907</v>
      </c>
      <c r="C45" s="36">
        <f aca="true" t="shared" si="9" ref="C45:J45">C46</f>
        <v>5742</v>
      </c>
      <c r="D45" s="36">
        <f t="shared" si="9"/>
        <v>5199</v>
      </c>
      <c r="E45" s="36">
        <f t="shared" si="9"/>
        <v>444</v>
      </c>
      <c r="F45" s="37">
        <f t="shared" si="9"/>
        <v>125</v>
      </c>
      <c r="G45" s="37">
        <f t="shared" si="9"/>
        <v>418</v>
      </c>
      <c r="H45" s="38">
        <f t="shared" si="9"/>
        <v>695</v>
      </c>
      <c r="I45" s="38">
        <f t="shared" si="9"/>
        <v>4470</v>
      </c>
      <c r="J45" s="38">
        <f t="shared" si="9"/>
        <v>4460</v>
      </c>
      <c r="K45" s="38">
        <f t="shared" si="4"/>
        <v>10</v>
      </c>
    </row>
    <row r="46" spans="1:11" ht="12" customHeight="1">
      <c r="A46" s="41" t="s">
        <v>55</v>
      </c>
      <c r="B46" s="42">
        <f t="shared" si="3"/>
        <v>10907</v>
      </c>
      <c r="C46" s="43">
        <v>5742</v>
      </c>
      <c r="D46" s="43">
        <v>5199</v>
      </c>
      <c r="E46" s="43">
        <v>444</v>
      </c>
      <c r="F46" s="44">
        <v>125</v>
      </c>
      <c r="G46" s="44">
        <v>418</v>
      </c>
      <c r="H46" s="44">
        <v>695</v>
      </c>
      <c r="I46" s="44">
        <v>4470</v>
      </c>
      <c r="J46" s="44">
        <v>4460</v>
      </c>
      <c r="K46" s="44">
        <f t="shared" si="4"/>
        <v>10</v>
      </c>
    </row>
    <row r="47" spans="1:11" s="39" customFormat="1" ht="12" customHeight="1">
      <c r="A47" s="45" t="s">
        <v>56</v>
      </c>
      <c r="B47" s="46">
        <f t="shared" si="3"/>
        <v>87968</v>
      </c>
      <c r="C47" s="37">
        <f aca="true" t="shared" si="10" ref="C47:J47">SUM(C48:C55)</f>
        <v>59017</v>
      </c>
      <c r="D47" s="37">
        <f t="shared" si="10"/>
        <v>49249</v>
      </c>
      <c r="E47" s="37">
        <f t="shared" si="10"/>
        <v>1534</v>
      </c>
      <c r="F47" s="37">
        <f t="shared" si="10"/>
        <v>5383</v>
      </c>
      <c r="G47" s="37">
        <f t="shared" si="10"/>
        <v>4385</v>
      </c>
      <c r="H47" s="38">
        <f t="shared" si="10"/>
        <v>8910</v>
      </c>
      <c r="I47" s="38">
        <f t="shared" si="10"/>
        <v>20041</v>
      </c>
      <c r="J47" s="38">
        <f t="shared" si="10"/>
        <v>16160</v>
      </c>
      <c r="K47" s="38">
        <f t="shared" si="4"/>
        <v>3881</v>
      </c>
    </row>
    <row r="48" spans="1:11" ht="12" customHeight="1">
      <c r="A48" s="27" t="s">
        <v>57</v>
      </c>
      <c r="B48" s="33">
        <f aca="true" t="shared" si="11" ref="B48:B79">C48+H48+I48</f>
        <v>917</v>
      </c>
      <c r="C48" s="30">
        <v>178</v>
      </c>
      <c r="D48" s="30">
        <v>50</v>
      </c>
      <c r="E48" s="30">
        <v>0</v>
      </c>
      <c r="F48" s="30">
        <v>118</v>
      </c>
      <c r="G48" s="30">
        <v>10</v>
      </c>
      <c r="H48" s="31">
        <v>110</v>
      </c>
      <c r="I48" s="31">
        <v>629</v>
      </c>
      <c r="J48" s="31">
        <v>629</v>
      </c>
      <c r="K48" s="31">
        <f aca="true" t="shared" si="12" ref="K48:K79">I48-J48</f>
        <v>0</v>
      </c>
    </row>
    <row r="49" spans="1:11" ht="12" customHeight="1">
      <c r="A49" s="27" t="s">
        <v>58</v>
      </c>
      <c r="B49" s="33">
        <f t="shared" si="11"/>
        <v>18621</v>
      </c>
      <c r="C49" s="30">
        <v>15157</v>
      </c>
      <c r="D49" s="30">
        <v>13783</v>
      </c>
      <c r="E49" s="30">
        <v>285</v>
      </c>
      <c r="F49" s="30">
        <v>744</v>
      </c>
      <c r="G49" s="30">
        <v>630</v>
      </c>
      <c r="H49" s="31">
        <v>2473</v>
      </c>
      <c r="I49" s="31">
        <v>991</v>
      </c>
      <c r="J49" s="31">
        <v>832</v>
      </c>
      <c r="K49" s="31">
        <f t="shared" si="12"/>
        <v>159</v>
      </c>
    </row>
    <row r="50" spans="1:11" ht="12" customHeight="1">
      <c r="A50" s="27" t="s">
        <v>59</v>
      </c>
      <c r="B50" s="33">
        <f t="shared" si="11"/>
        <v>6316</v>
      </c>
      <c r="C50" s="30">
        <v>4334</v>
      </c>
      <c r="D50" s="30">
        <v>3863</v>
      </c>
      <c r="E50" s="30">
        <v>226</v>
      </c>
      <c r="F50" s="30">
        <v>270</v>
      </c>
      <c r="G50" s="30">
        <v>201</v>
      </c>
      <c r="H50" s="31">
        <v>722</v>
      </c>
      <c r="I50" s="31">
        <v>1260</v>
      </c>
      <c r="J50" s="31">
        <v>167</v>
      </c>
      <c r="K50" s="31">
        <f t="shared" si="12"/>
        <v>1093</v>
      </c>
    </row>
    <row r="51" spans="1:11" ht="12" customHeight="1">
      <c r="A51" s="27" t="s">
        <v>60</v>
      </c>
      <c r="B51" s="33">
        <f t="shared" si="11"/>
        <v>29948</v>
      </c>
      <c r="C51" s="30">
        <v>20978</v>
      </c>
      <c r="D51" s="30">
        <v>18216</v>
      </c>
      <c r="E51" s="30">
        <v>646</v>
      </c>
      <c r="F51" s="30">
        <v>2179</v>
      </c>
      <c r="G51" s="30">
        <v>583</v>
      </c>
      <c r="H51" s="31">
        <v>2537</v>
      </c>
      <c r="I51" s="31">
        <v>6433</v>
      </c>
      <c r="J51" s="31">
        <v>5779</v>
      </c>
      <c r="K51" s="31">
        <f t="shared" si="12"/>
        <v>654</v>
      </c>
    </row>
    <row r="52" spans="1:11" ht="12" customHeight="1">
      <c r="A52" s="27" t="s">
        <v>61</v>
      </c>
      <c r="B52" s="33">
        <f t="shared" si="11"/>
        <v>19151</v>
      </c>
      <c r="C52" s="30">
        <v>16748</v>
      </c>
      <c r="D52" s="30">
        <v>12039</v>
      </c>
      <c r="E52" s="30">
        <v>365</v>
      </c>
      <c r="F52" s="30">
        <v>1833</v>
      </c>
      <c r="G52" s="30">
        <v>2876</v>
      </c>
      <c r="H52" s="31">
        <v>1538</v>
      </c>
      <c r="I52" s="31">
        <v>865</v>
      </c>
      <c r="J52" s="31">
        <v>423</v>
      </c>
      <c r="K52" s="31">
        <f t="shared" si="12"/>
        <v>442</v>
      </c>
    </row>
    <row r="53" spans="1:11" ht="12" customHeight="1">
      <c r="A53" s="27" t="s">
        <v>62</v>
      </c>
      <c r="B53" s="33">
        <f t="shared" si="11"/>
        <v>1988</v>
      </c>
      <c r="C53" s="30">
        <v>110</v>
      </c>
      <c r="D53" s="30">
        <v>50</v>
      </c>
      <c r="E53" s="30">
        <v>0</v>
      </c>
      <c r="F53" s="30">
        <v>60</v>
      </c>
      <c r="G53" s="30">
        <v>0</v>
      </c>
      <c r="H53" s="31">
        <v>160</v>
      </c>
      <c r="I53" s="31">
        <v>1718</v>
      </c>
      <c r="J53" s="31">
        <v>1635</v>
      </c>
      <c r="K53" s="31">
        <f t="shared" si="12"/>
        <v>83</v>
      </c>
    </row>
    <row r="54" spans="1:11" ht="12" customHeight="1">
      <c r="A54" s="27" t="s">
        <v>63</v>
      </c>
      <c r="B54" s="33">
        <f t="shared" si="11"/>
        <v>2885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1">
        <v>94</v>
      </c>
      <c r="I54" s="31">
        <v>2791</v>
      </c>
      <c r="J54" s="31">
        <v>2788</v>
      </c>
      <c r="K54" s="31">
        <f t="shared" si="12"/>
        <v>3</v>
      </c>
    </row>
    <row r="55" spans="1:11" ht="12" customHeight="1">
      <c r="A55" s="41" t="s">
        <v>64</v>
      </c>
      <c r="B55" s="47">
        <f t="shared" si="11"/>
        <v>8142</v>
      </c>
      <c r="C55" s="44">
        <v>1512</v>
      </c>
      <c r="D55" s="44">
        <v>1248</v>
      </c>
      <c r="E55" s="44">
        <v>12</v>
      </c>
      <c r="F55" s="44">
        <v>179</v>
      </c>
      <c r="G55" s="44">
        <v>85</v>
      </c>
      <c r="H55" s="44">
        <v>1276</v>
      </c>
      <c r="I55" s="44">
        <v>5354</v>
      </c>
      <c r="J55" s="44">
        <v>3907</v>
      </c>
      <c r="K55" s="44">
        <f t="shared" si="12"/>
        <v>1447</v>
      </c>
    </row>
    <row r="56" spans="1:11" s="39" customFormat="1" ht="12" customHeight="1">
      <c r="A56" s="45" t="s">
        <v>65</v>
      </c>
      <c r="B56" s="46">
        <f t="shared" si="11"/>
        <v>629636</v>
      </c>
      <c r="C56" s="37">
        <f aca="true" t="shared" si="13" ref="C56:J56">SUM(C57:C64)</f>
        <v>400203</v>
      </c>
      <c r="D56" s="37">
        <f t="shared" si="13"/>
        <v>289546</v>
      </c>
      <c r="E56" s="37">
        <f t="shared" si="13"/>
        <v>22046</v>
      </c>
      <c r="F56" s="37">
        <f t="shared" si="13"/>
        <v>77613</v>
      </c>
      <c r="G56" s="37">
        <f t="shared" si="13"/>
        <v>33044</v>
      </c>
      <c r="H56" s="38">
        <f t="shared" si="13"/>
        <v>201429</v>
      </c>
      <c r="I56" s="38">
        <f t="shared" si="13"/>
        <v>28004</v>
      </c>
      <c r="J56" s="38">
        <f t="shared" si="13"/>
        <v>23073</v>
      </c>
      <c r="K56" s="38">
        <f t="shared" si="12"/>
        <v>4931</v>
      </c>
    </row>
    <row r="57" spans="1:11" ht="12" customHeight="1">
      <c r="A57" s="27" t="s">
        <v>66</v>
      </c>
      <c r="B57" s="33">
        <f t="shared" si="11"/>
        <v>120083</v>
      </c>
      <c r="C57" s="30">
        <v>57658</v>
      </c>
      <c r="D57" s="30">
        <v>45495</v>
      </c>
      <c r="E57" s="30">
        <v>186</v>
      </c>
      <c r="F57" s="30">
        <v>8110</v>
      </c>
      <c r="G57" s="30">
        <v>4053</v>
      </c>
      <c r="H57" s="31">
        <v>59395</v>
      </c>
      <c r="I57" s="31">
        <v>3030</v>
      </c>
      <c r="J57" s="31">
        <v>1994</v>
      </c>
      <c r="K57" s="31">
        <f t="shared" si="12"/>
        <v>1036</v>
      </c>
    </row>
    <row r="58" spans="1:11" ht="12" customHeight="1">
      <c r="A58" s="27" t="s">
        <v>67</v>
      </c>
      <c r="B58" s="33">
        <f t="shared" si="11"/>
        <v>89960</v>
      </c>
      <c r="C58" s="30">
        <v>64764</v>
      </c>
      <c r="D58" s="30">
        <v>48954</v>
      </c>
      <c r="E58" s="30">
        <v>6320</v>
      </c>
      <c r="F58" s="30">
        <v>11144</v>
      </c>
      <c r="G58" s="30">
        <v>4666</v>
      </c>
      <c r="H58" s="31">
        <v>20787</v>
      </c>
      <c r="I58" s="31">
        <v>4409</v>
      </c>
      <c r="J58" s="31">
        <v>3972</v>
      </c>
      <c r="K58" s="31">
        <f t="shared" si="12"/>
        <v>437</v>
      </c>
    </row>
    <row r="59" spans="1:11" ht="12" customHeight="1">
      <c r="A59" s="27" t="s">
        <v>68</v>
      </c>
      <c r="B59" s="33">
        <f t="shared" si="11"/>
        <v>36085</v>
      </c>
      <c r="C59" s="30">
        <v>27841</v>
      </c>
      <c r="D59" s="29">
        <v>18442</v>
      </c>
      <c r="E59" s="30">
        <v>3293</v>
      </c>
      <c r="F59" s="30">
        <v>7287</v>
      </c>
      <c r="G59" s="30">
        <v>2112</v>
      </c>
      <c r="H59" s="31">
        <v>6229</v>
      </c>
      <c r="I59" s="31">
        <v>2015</v>
      </c>
      <c r="J59" s="31">
        <v>2003</v>
      </c>
      <c r="K59" s="31">
        <f t="shared" si="12"/>
        <v>12</v>
      </c>
    </row>
    <row r="60" spans="1:11" ht="12" customHeight="1">
      <c r="A60" s="27" t="s">
        <v>69</v>
      </c>
      <c r="B60" s="33">
        <f t="shared" si="11"/>
        <v>121158</v>
      </c>
      <c r="C60" s="30">
        <v>104016</v>
      </c>
      <c r="D60" s="30">
        <v>72508</v>
      </c>
      <c r="E60" s="30">
        <v>7466</v>
      </c>
      <c r="F60" s="30">
        <v>21133</v>
      </c>
      <c r="G60" s="30">
        <v>10375</v>
      </c>
      <c r="H60" s="31">
        <v>10758</v>
      </c>
      <c r="I60" s="31">
        <v>6384</v>
      </c>
      <c r="J60" s="31">
        <v>5559</v>
      </c>
      <c r="K60" s="31">
        <f t="shared" si="12"/>
        <v>825</v>
      </c>
    </row>
    <row r="61" spans="1:11" ht="12" customHeight="1">
      <c r="A61" s="27" t="s">
        <v>70</v>
      </c>
      <c r="B61" s="33">
        <f t="shared" si="11"/>
        <v>61901</v>
      </c>
      <c r="C61" s="30">
        <v>44665</v>
      </c>
      <c r="D61" s="30">
        <v>32431</v>
      </c>
      <c r="E61" s="30">
        <v>920</v>
      </c>
      <c r="F61" s="30">
        <v>7668</v>
      </c>
      <c r="G61" s="30">
        <v>4566</v>
      </c>
      <c r="H61" s="31">
        <v>15004</v>
      </c>
      <c r="I61" s="31">
        <v>2232</v>
      </c>
      <c r="J61" s="31">
        <v>2134</v>
      </c>
      <c r="K61" s="31">
        <f t="shared" si="12"/>
        <v>98</v>
      </c>
    </row>
    <row r="62" spans="1:11" ht="12" customHeight="1">
      <c r="A62" s="27" t="s">
        <v>71</v>
      </c>
      <c r="B62" s="33">
        <f t="shared" si="11"/>
        <v>120741</v>
      </c>
      <c r="C62" s="30">
        <v>53963</v>
      </c>
      <c r="D62" s="30">
        <v>37142</v>
      </c>
      <c r="E62" s="30">
        <v>1145</v>
      </c>
      <c r="F62" s="30">
        <v>12360</v>
      </c>
      <c r="G62" s="30">
        <v>4461</v>
      </c>
      <c r="H62" s="31">
        <v>62493</v>
      </c>
      <c r="I62" s="31">
        <v>4285</v>
      </c>
      <c r="J62" s="31">
        <v>3355</v>
      </c>
      <c r="K62" s="31">
        <f t="shared" si="12"/>
        <v>930</v>
      </c>
    </row>
    <row r="63" spans="1:11" ht="12" customHeight="1">
      <c r="A63" s="27" t="s">
        <v>72</v>
      </c>
      <c r="B63" s="33">
        <f t="shared" si="11"/>
        <v>41015</v>
      </c>
      <c r="C63" s="30">
        <v>25213</v>
      </c>
      <c r="D63" s="30">
        <v>18085</v>
      </c>
      <c r="E63" s="30">
        <v>2369</v>
      </c>
      <c r="F63" s="30">
        <v>6013</v>
      </c>
      <c r="G63" s="30">
        <v>1115</v>
      </c>
      <c r="H63" s="31">
        <v>12977</v>
      </c>
      <c r="I63" s="31">
        <v>2825</v>
      </c>
      <c r="J63" s="31">
        <v>1349</v>
      </c>
      <c r="K63" s="31">
        <f t="shared" si="12"/>
        <v>1476</v>
      </c>
    </row>
    <row r="64" spans="1:11" ht="12" customHeight="1">
      <c r="A64" s="41" t="s">
        <v>73</v>
      </c>
      <c r="B64" s="47">
        <f t="shared" si="11"/>
        <v>38693</v>
      </c>
      <c r="C64" s="44">
        <v>22083</v>
      </c>
      <c r="D64" s="44">
        <v>16489</v>
      </c>
      <c r="E64" s="44">
        <v>347</v>
      </c>
      <c r="F64" s="44">
        <v>3898</v>
      </c>
      <c r="G64" s="44">
        <v>1696</v>
      </c>
      <c r="H64" s="44">
        <v>13786</v>
      </c>
      <c r="I64" s="44">
        <v>2824</v>
      </c>
      <c r="J64" s="44">
        <v>2707</v>
      </c>
      <c r="K64" s="44">
        <f t="shared" si="12"/>
        <v>117</v>
      </c>
    </row>
    <row r="65" spans="1:11" s="39" customFormat="1" ht="12" customHeight="1">
      <c r="A65" s="45" t="s">
        <v>74</v>
      </c>
      <c r="B65" s="46">
        <f t="shared" si="11"/>
        <v>259383</v>
      </c>
      <c r="C65" s="37">
        <f aca="true" t="shared" si="14" ref="C65:J65">SUM(C66:C68)</f>
        <v>204416</v>
      </c>
      <c r="D65" s="37">
        <f t="shared" si="14"/>
        <v>140970</v>
      </c>
      <c r="E65" s="37">
        <f t="shared" si="14"/>
        <v>6177</v>
      </c>
      <c r="F65" s="37">
        <f t="shared" si="14"/>
        <v>45698</v>
      </c>
      <c r="G65" s="37">
        <f t="shared" si="14"/>
        <v>17748</v>
      </c>
      <c r="H65" s="38">
        <f t="shared" si="14"/>
        <v>53024</v>
      </c>
      <c r="I65" s="38">
        <f t="shared" si="14"/>
        <v>1943</v>
      </c>
      <c r="J65" s="38">
        <f t="shared" si="14"/>
        <v>917</v>
      </c>
      <c r="K65" s="38">
        <f t="shared" si="12"/>
        <v>1026</v>
      </c>
    </row>
    <row r="66" spans="1:11" ht="12" customHeight="1">
      <c r="A66" s="27" t="s">
        <v>75</v>
      </c>
      <c r="B66" s="33">
        <f t="shared" si="11"/>
        <v>92024</v>
      </c>
      <c r="C66" s="30">
        <v>64647</v>
      </c>
      <c r="D66" s="30">
        <v>40741</v>
      </c>
      <c r="E66" s="30">
        <v>1279</v>
      </c>
      <c r="F66" s="30">
        <v>17414</v>
      </c>
      <c r="G66" s="30">
        <v>6492</v>
      </c>
      <c r="H66" s="31">
        <v>26317</v>
      </c>
      <c r="I66" s="31">
        <v>1060</v>
      </c>
      <c r="J66" s="31">
        <v>446</v>
      </c>
      <c r="K66" s="31">
        <f t="shared" si="12"/>
        <v>614</v>
      </c>
    </row>
    <row r="67" spans="1:11" ht="12" customHeight="1">
      <c r="A67" s="27" t="s">
        <v>76</v>
      </c>
      <c r="B67" s="33">
        <f t="shared" si="11"/>
        <v>112746</v>
      </c>
      <c r="C67" s="30">
        <v>94383</v>
      </c>
      <c r="D67" s="30">
        <v>68015</v>
      </c>
      <c r="E67" s="30">
        <v>3127</v>
      </c>
      <c r="F67" s="30">
        <v>18914</v>
      </c>
      <c r="G67" s="30">
        <v>7454</v>
      </c>
      <c r="H67" s="31">
        <v>18077</v>
      </c>
      <c r="I67" s="31">
        <v>286</v>
      </c>
      <c r="J67" s="31">
        <v>174</v>
      </c>
      <c r="K67" s="31">
        <f t="shared" si="12"/>
        <v>112</v>
      </c>
    </row>
    <row r="68" spans="1:11" ht="12" customHeight="1">
      <c r="A68" s="41" t="s">
        <v>77</v>
      </c>
      <c r="B68" s="47">
        <f t="shared" si="11"/>
        <v>54613</v>
      </c>
      <c r="C68" s="44">
        <v>45386</v>
      </c>
      <c r="D68" s="44">
        <v>32214</v>
      </c>
      <c r="E68" s="44">
        <v>1771</v>
      </c>
      <c r="F68" s="44">
        <v>9370</v>
      </c>
      <c r="G68" s="44">
        <v>3802</v>
      </c>
      <c r="H68" s="44">
        <v>8630</v>
      </c>
      <c r="I68" s="44">
        <v>597</v>
      </c>
      <c r="J68" s="44">
        <v>297</v>
      </c>
      <c r="K68" s="44">
        <f t="shared" si="12"/>
        <v>300</v>
      </c>
    </row>
    <row r="69" spans="1:11" s="39" customFormat="1" ht="12" customHeight="1">
      <c r="A69" s="45" t="s">
        <v>78</v>
      </c>
      <c r="B69" s="46">
        <f t="shared" si="11"/>
        <v>311168</v>
      </c>
      <c r="C69" s="37">
        <f aca="true" t="shared" si="15" ref="C69:J69">SUM(C70:C71)</f>
        <v>238062</v>
      </c>
      <c r="D69" s="36">
        <f t="shared" si="15"/>
        <v>171802</v>
      </c>
      <c r="E69" s="37">
        <f t="shared" si="15"/>
        <v>8713</v>
      </c>
      <c r="F69" s="37">
        <f t="shared" si="15"/>
        <v>50654</v>
      </c>
      <c r="G69" s="37">
        <f t="shared" si="15"/>
        <v>15606</v>
      </c>
      <c r="H69" s="38">
        <f t="shared" si="15"/>
        <v>65808</v>
      </c>
      <c r="I69" s="38">
        <f t="shared" si="15"/>
        <v>7298</v>
      </c>
      <c r="J69" s="38">
        <f t="shared" si="15"/>
        <v>5652</v>
      </c>
      <c r="K69" s="38">
        <f t="shared" si="12"/>
        <v>1646</v>
      </c>
    </row>
    <row r="70" spans="1:11" ht="12" customHeight="1">
      <c r="A70" s="27" t="s">
        <v>79</v>
      </c>
      <c r="B70" s="33">
        <f t="shared" si="11"/>
        <v>157168</v>
      </c>
      <c r="C70" s="30">
        <v>107405</v>
      </c>
      <c r="D70" s="30">
        <v>81013</v>
      </c>
      <c r="E70" s="30">
        <v>2156</v>
      </c>
      <c r="F70" s="30">
        <v>20350</v>
      </c>
      <c r="G70" s="30">
        <v>6042</v>
      </c>
      <c r="H70" s="31">
        <v>43770</v>
      </c>
      <c r="I70" s="31">
        <v>5993</v>
      </c>
      <c r="J70" s="31">
        <v>4794</v>
      </c>
      <c r="K70" s="31">
        <f t="shared" si="12"/>
        <v>1199</v>
      </c>
    </row>
    <row r="71" spans="1:11" ht="12" customHeight="1">
      <c r="A71" s="41" t="s">
        <v>80</v>
      </c>
      <c r="B71" s="47">
        <f t="shared" si="11"/>
        <v>154000</v>
      </c>
      <c r="C71" s="44">
        <v>130657</v>
      </c>
      <c r="D71" s="44">
        <v>90789</v>
      </c>
      <c r="E71" s="44">
        <v>6557</v>
      </c>
      <c r="F71" s="44">
        <v>30304</v>
      </c>
      <c r="G71" s="44">
        <v>9564</v>
      </c>
      <c r="H71" s="44">
        <v>22038</v>
      </c>
      <c r="I71" s="44">
        <v>1305</v>
      </c>
      <c r="J71" s="44">
        <v>858</v>
      </c>
      <c r="K71" s="44">
        <f t="shared" si="12"/>
        <v>447</v>
      </c>
    </row>
    <row r="72" spans="1:11" s="39" customFormat="1" ht="12" customHeight="1">
      <c r="A72" s="45" t="s">
        <v>81</v>
      </c>
      <c r="B72" s="46">
        <f t="shared" si="11"/>
        <v>83697</v>
      </c>
      <c r="C72" s="37">
        <f aca="true" t="shared" si="16" ref="C72:J72">SUM(C73:C77)</f>
        <v>45160</v>
      </c>
      <c r="D72" s="37">
        <f t="shared" si="16"/>
        <v>35256</v>
      </c>
      <c r="E72" s="37">
        <f t="shared" si="16"/>
        <v>1025</v>
      </c>
      <c r="F72" s="37">
        <f t="shared" si="16"/>
        <v>5263</v>
      </c>
      <c r="G72" s="37">
        <f t="shared" si="16"/>
        <v>4641</v>
      </c>
      <c r="H72" s="38">
        <f t="shared" si="16"/>
        <v>16499</v>
      </c>
      <c r="I72" s="38">
        <f t="shared" si="16"/>
        <v>22038</v>
      </c>
      <c r="J72" s="38">
        <f t="shared" si="16"/>
        <v>19527</v>
      </c>
      <c r="K72" s="38">
        <f t="shared" si="12"/>
        <v>2511</v>
      </c>
    </row>
    <row r="73" spans="1:11" ht="12" customHeight="1">
      <c r="A73" s="27" t="s">
        <v>82</v>
      </c>
      <c r="B73" s="33">
        <f t="shared" si="11"/>
        <v>6928</v>
      </c>
      <c r="C73" s="30">
        <v>5452</v>
      </c>
      <c r="D73" s="30">
        <v>4828</v>
      </c>
      <c r="E73" s="30">
        <v>68</v>
      </c>
      <c r="F73" s="30">
        <v>459</v>
      </c>
      <c r="G73" s="30">
        <v>165</v>
      </c>
      <c r="H73" s="31">
        <v>981</v>
      </c>
      <c r="I73" s="31">
        <v>495</v>
      </c>
      <c r="J73" s="31">
        <v>233</v>
      </c>
      <c r="K73" s="31">
        <f t="shared" si="12"/>
        <v>262</v>
      </c>
    </row>
    <row r="74" spans="1:11" ht="12" customHeight="1">
      <c r="A74" s="27" t="s">
        <v>83</v>
      </c>
      <c r="B74" s="33">
        <f t="shared" si="11"/>
        <v>6347</v>
      </c>
      <c r="C74" s="30">
        <v>3820</v>
      </c>
      <c r="D74" s="29">
        <v>3018</v>
      </c>
      <c r="E74" s="30">
        <v>194</v>
      </c>
      <c r="F74" s="30">
        <v>662</v>
      </c>
      <c r="G74" s="30">
        <v>140</v>
      </c>
      <c r="H74" s="31">
        <v>1251</v>
      </c>
      <c r="I74" s="31">
        <v>1276</v>
      </c>
      <c r="J74" s="31">
        <v>96</v>
      </c>
      <c r="K74" s="31">
        <f t="shared" si="12"/>
        <v>1180</v>
      </c>
    </row>
    <row r="75" spans="1:11" ht="12" customHeight="1">
      <c r="A75" s="27" t="s">
        <v>84</v>
      </c>
      <c r="B75" s="33">
        <f t="shared" si="11"/>
        <v>5920</v>
      </c>
      <c r="C75" s="30">
        <v>4309</v>
      </c>
      <c r="D75" s="30">
        <v>3665</v>
      </c>
      <c r="E75" s="30">
        <v>224</v>
      </c>
      <c r="F75" s="30">
        <v>302</v>
      </c>
      <c r="G75" s="30">
        <v>342</v>
      </c>
      <c r="H75" s="31">
        <v>1346</v>
      </c>
      <c r="I75" s="31">
        <v>265</v>
      </c>
      <c r="J75" s="31">
        <v>37</v>
      </c>
      <c r="K75" s="31">
        <f t="shared" si="12"/>
        <v>228</v>
      </c>
    </row>
    <row r="76" spans="1:11" ht="12" customHeight="1">
      <c r="A76" s="27" t="s">
        <v>85</v>
      </c>
      <c r="B76" s="33">
        <f t="shared" si="11"/>
        <v>20501</v>
      </c>
      <c r="C76" s="30">
        <v>5355</v>
      </c>
      <c r="D76" s="30">
        <v>4422</v>
      </c>
      <c r="E76" s="30">
        <v>93</v>
      </c>
      <c r="F76" s="30">
        <v>578</v>
      </c>
      <c r="G76" s="30">
        <v>355</v>
      </c>
      <c r="H76" s="31">
        <v>3006</v>
      </c>
      <c r="I76" s="31">
        <v>12140</v>
      </c>
      <c r="J76" s="31">
        <v>11830</v>
      </c>
      <c r="K76" s="31">
        <f t="shared" si="12"/>
        <v>310</v>
      </c>
    </row>
    <row r="77" spans="1:11" ht="12" customHeight="1">
      <c r="A77" s="41" t="s">
        <v>86</v>
      </c>
      <c r="B77" s="47">
        <f t="shared" si="11"/>
        <v>44001</v>
      </c>
      <c r="C77" s="44">
        <v>26224</v>
      </c>
      <c r="D77" s="44">
        <v>19323</v>
      </c>
      <c r="E77" s="44">
        <v>446</v>
      </c>
      <c r="F77" s="44">
        <v>3262</v>
      </c>
      <c r="G77" s="44">
        <v>3639</v>
      </c>
      <c r="H77" s="44">
        <v>9915</v>
      </c>
      <c r="I77" s="44">
        <v>7862</v>
      </c>
      <c r="J77" s="44">
        <v>7331</v>
      </c>
      <c r="K77" s="44">
        <f t="shared" si="12"/>
        <v>531</v>
      </c>
    </row>
    <row r="78" spans="1:11" s="39" customFormat="1" ht="12" customHeight="1">
      <c r="A78" s="45" t="s">
        <v>87</v>
      </c>
      <c r="B78" s="46">
        <f t="shared" si="11"/>
        <v>170364</v>
      </c>
      <c r="C78" s="37">
        <f aca="true" t="shared" si="17" ref="C78:J78">SUM(C79:C82)</f>
        <v>138454</v>
      </c>
      <c r="D78" s="36">
        <f t="shared" si="17"/>
        <v>94201</v>
      </c>
      <c r="E78" s="37">
        <f t="shared" si="17"/>
        <v>16361</v>
      </c>
      <c r="F78" s="37">
        <f t="shared" si="17"/>
        <v>28332</v>
      </c>
      <c r="G78" s="37">
        <f t="shared" si="17"/>
        <v>15921</v>
      </c>
      <c r="H78" s="38">
        <f t="shared" si="17"/>
        <v>20997</v>
      </c>
      <c r="I78" s="38">
        <f t="shared" si="17"/>
        <v>10913</v>
      </c>
      <c r="J78" s="38">
        <f t="shared" si="17"/>
        <v>6386</v>
      </c>
      <c r="K78" s="38">
        <f t="shared" si="12"/>
        <v>4527</v>
      </c>
    </row>
    <row r="79" spans="1:11" ht="12" customHeight="1">
      <c r="A79" s="27" t="s">
        <v>88</v>
      </c>
      <c r="B79" s="33">
        <f t="shared" si="11"/>
        <v>69135</v>
      </c>
      <c r="C79" s="30">
        <v>62072</v>
      </c>
      <c r="D79" s="30">
        <v>40764</v>
      </c>
      <c r="E79" s="30">
        <v>15657</v>
      </c>
      <c r="F79" s="30">
        <v>14453</v>
      </c>
      <c r="G79" s="30">
        <v>6855</v>
      </c>
      <c r="H79" s="31">
        <v>5499</v>
      </c>
      <c r="I79" s="31">
        <v>1564</v>
      </c>
      <c r="J79" s="31">
        <v>1455</v>
      </c>
      <c r="K79" s="31">
        <f t="shared" si="12"/>
        <v>109</v>
      </c>
    </row>
    <row r="80" spans="1:11" ht="12" customHeight="1">
      <c r="A80" s="27" t="s">
        <v>89</v>
      </c>
      <c r="B80" s="33">
        <f aca="true" t="shared" si="18" ref="B80:B85">C80+H80+I80</f>
        <v>30256</v>
      </c>
      <c r="C80" s="30">
        <v>24964</v>
      </c>
      <c r="D80" s="30">
        <v>16966</v>
      </c>
      <c r="E80" s="30">
        <v>39</v>
      </c>
      <c r="F80" s="30">
        <v>4894</v>
      </c>
      <c r="G80" s="30">
        <v>3104</v>
      </c>
      <c r="H80" s="31">
        <v>2301</v>
      </c>
      <c r="I80" s="31">
        <v>2991</v>
      </c>
      <c r="J80" s="31">
        <v>2125</v>
      </c>
      <c r="K80" s="31">
        <f aca="true" t="shared" si="19" ref="K80:K85">I80-J80</f>
        <v>866</v>
      </c>
    </row>
    <row r="81" spans="1:11" ht="12" customHeight="1">
      <c r="A81" s="27" t="s">
        <v>90</v>
      </c>
      <c r="B81" s="33">
        <f t="shared" si="18"/>
        <v>47963</v>
      </c>
      <c r="C81" s="30">
        <v>32093</v>
      </c>
      <c r="D81" s="30">
        <v>22841</v>
      </c>
      <c r="E81" s="30">
        <v>449</v>
      </c>
      <c r="F81" s="30">
        <v>4838</v>
      </c>
      <c r="G81" s="30">
        <v>4414</v>
      </c>
      <c r="H81" s="31">
        <v>11439</v>
      </c>
      <c r="I81" s="31">
        <v>4431</v>
      </c>
      <c r="J81" s="31">
        <v>1208</v>
      </c>
      <c r="K81" s="31">
        <f t="shared" si="19"/>
        <v>3223</v>
      </c>
    </row>
    <row r="82" spans="1:11" ht="12" customHeight="1">
      <c r="A82" s="41" t="s">
        <v>91</v>
      </c>
      <c r="B82" s="47">
        <f t="shared" si="18"/>
        <v>23010</v>
      </c>
      <c r="C82" s="44">
        <v>19325</v>
      </c>
      <c r="D82" s="44">
        <v>13630</v>
      </c>
      <c r="E82" s="44">
        <v>216</v>
      </c>
      <c r="F82" s="44">
        <v>4147</v>
      </c>
      <c r="G82" s="44">
        <v>1548</v>
      </c>
      <c r="H82" s="44">
        <v>1758</v>
      </c>
      <c r="I82" s="44">
        <v>1927</v>
      </c>
      <c r="J82" s="44">
        <v>1598</v>
      </c>
      <c r="K82" s="44">
        <f t="shared" si="19"/>
        <v>329</v>
      </c>
    </row>
    <row r="83" spans="1:11" s="39" customFormat="1" ht="12" customHeight="1">
      <c r="A83" s="45" t="s">
        <v>92</v>
      </c>
      <c r="B83" s="46">
        <f t="shared" si="18"/>
        <v>227773</v>
      </c>
      <c r="C83" s="37">
        <f aca="true" t="shared" si="20" ref="C83:J83">SUM(C84:C85)</f>
        <v>193650</v>
      </c>
      <c r="D83" s="37">
        <f t="shared" si="20"/>
        <v>143995</v>
      </c>
      <c r="E83" s="37">
        <f t="shared" si="20"/>
        <v>2925</v>
      </c>
      <c r="F83" s="37">
        <f t="shared" si="20"/>
        <v>20765</v>
      </c>
      <c r="G83" s="37">
        <f t="shared" si="20"/>
        <v>28890</v>
      </c>
      <c r="H83" s="38">
        <f t="shared" si="20"/>
        <v>14484</v>
      </c>
      <c r="I83" s="38">
        <f t="shared" si="20"/>
        <v>19639</v>
      </c>
      <c r="J83" s="38">
        <f t="shared" si="20"/>
        <v>19030</v>
      </c>
      <c r="K83" s="38">
        <f t="shared" si="19"/>
        <v>609</v>
      </c>
    </row>
    <row r="84" spans="1:11" ht="12" customHeight="1">
      <c r="A84" s="27" t="s">
        <v>93</v>
      </c>
      <c r="B84" s="33">
        <f t="shared" si="18"/>
        <v>67859</v>
      </c>
      <c r="C84" s="30">
        <v>62161</v>
      </c>
      <c r="D84" s="30">
        <v>46469</v>
      </c>
      <c r="E84" s="30">
        <v>1185</v>
      </c>
      <c r="F84" s="30">
        <v>8671</v>
      </c>
      <c r="G84" s="30">
        <v>7021</v>
      </c>
      <c r="H84" s="31">
        <v>2544</v>
      </c>
      <c r="I84" s="31">
        <v>3154</v>
      </c>
      <c r="J84" s="31">
        <v>3011</v>
      </c>
      <c r="K84" s="31">
        <f t="shared" si="19"/>
        <v>143</v>
      </c>
    </row>
    <row r="85" spans="1:11" ht="12" customHeight="1">
      <c r="A85" s="48" t="s">
        <v>94</v>
      </c>
      <c r="B85" s="49">
        <f t="shared" si="18"/>
        <v>159914</v>
      </c>
      <c r="C85" s="50">
        <v>131489</v>
      </c>
      <c r="D85" s="51">
        <v>97526</v>
      </c>
      <c r="E85" s="50">
        <v>1740</v>
      </c>
      <c r="F85" s="50">
        <v>12094</v>
      </c>
      <c r="G85" s="50">
        <v>21869</v>
      </c>
      <c r="H85" s="50">
        <v>11940</v>
      </c>
      <c r="I85" s="50">
        <v>16485</v>
      </c>
      <c r="J85" s="50">
        <v>16019</v>
      </c>
      <c r="K85" s="50">
        <f t="shared" si="19"/>
        <v>466</v>
      </c>
    </row>
    <row r="86" spans="1:7" ht="12" customHeight="1">
      <c r="A86" s="8" t="s">
        <v>95</v>
      </c>
      <c r="C86" s="8"/>
      <c r="D86" s="8"/>
      <c r="E86" s="8"/>
      <c r="F86" s="8"/>
      <c r="G86" s="8"/>
    </row>
    <row r="87" spans="1:7" ht="12" customHeight="1">
      <c r="A87" s="8"/>
      <c r="C87" s="8"/>
      <c r="D87" s="8"/>
      <c r="E87" s="8"/>
      <c r="F87" s="8"/>
      <c r="G87" s="8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C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52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spans="1:7" ht="12" customHeight="1">
      <c r="A139" s="8"/>
      <c r="D139" s="8"/>
      <c r="E139" s="8"/>
      <c r="F139" s="8"/>
      <c r="G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</sheetData>
  <mergeCells count="1">
    <mergeCell ref="H4:H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2002-02-01T06:23:51Z</dcterms:created>
  <dcterms:modified xsi:type="dcterms:W3CDTF">2005-08-01T06:47:12Z</dcterms:modified>
  <cp:category/>
  <cp:version/>
  <cp:contentType/>
  <cp:contentStatus/>
</cp:coreProperties>
</file>