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000" activeTab="0"/>
  </bookViews>
  <sheets>
    <sheet name="64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'64'!$A$1:$J$54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'64'!$A$1:$J$56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<sst xmlns="http://schemas.openxmlformats.org/spreadsheetml/2006/main" count="121" uniqueCount="72">
  <si>
    <t>年次および</t>
  </si>
  <si>
    <t>1kg当り</t>
  </si>
  <si>
    <t>10a当り</t>
  </si>
  <si>
    <t>市  町  村</t>
  </si>
  <si>
    <t>種  類</t>
  </si>
  <si>
    <t>人員</t>
  </si>
  <si>
    <t>面  積</t>
  </si>
  <si>
    <t>重  量</t>
  </si>
  <si>
    <t>代  金</t>
  </si>
  <si>
    <t>重量</t>
  </si>
  <si>
    <t>人</t>
  </si>
  <si>
    <t>ａ</t>
  </si>
  <si>
    <t>ｋｇ</t>
  </si>
  <si>
    <t>円</t>
  </si>
  <si>
    <t>１  黄</t>
  </si>
  <si>
    <t>５  在</t>
  </si>
  <si>
    <t>計</t>
  </si>
  <si>
    <t>豊後高田市</t>
  </si>
  <si>
    <t>真玉町</t>
  </si>
  <si>
    <t>〃</t>
  </si>
  <si>
    <t>大田村</t>
  </si>
  <si>
    <t>香々地町</t>
  </si>
  <si>
    <t>国見町</t>
  </si>
  <si>
    <t>豊</t>
  </si>
  <si>
    <t>山香町</t>
  </si>
  <si>
    <t>日出町</t>
  </si>
  <si>
    <t>後</t>
  </si>
  <si>
    <t>中津市</t>
  </si>
  <si>
    <t>宇佐市</t>
  </si>
  <si>
    <t>高</t>
  </si>
  <si>
    <t>院内町</t>
  </si>
  <si>
    <t>安心院町</t>
  </si>
  <si>
    <t>田</t>
  </si>
  <si>
    <t>三光村</t>
  </si>
  <si>
    <t>本耶馬溪町</t>
  </si>
  <si>
    <t>取</t>
  </si>
  <si>
    <t>国東町</t>
  </si>
  <si>
    <t>武蔵町</t>
  </si>
  <si>
    <t>扱</t>
  </si>
  <si>
    <t>安岐町</t>
  </si>
  <si>
    <t>杵築市</t>
  </si>
  <si>
    <t>所</t>
  </si>
  <si>
    <t>日田市</t>
  </si>
  <si>
    <t>耶馬溪町</t>
  </si>
  <si>
    <t>天瀬町</t>
  </si>
  <si>
    <t>玖珠町</t>
  </si>
  <si>
    <t>臼杵市</t>
  </si>
  <si>
    <t>野津町</t>
  </si>
  <si>
    <t>宇目町</t>
  </si>
  <si>
    <t>佐伯市</t>
  </si>
  <si>
    <t>大分市</t>
  </si>
  <si>
    <t>野</t>
  </si>
  <si>
    <t>庄内町</t>
  </si>
  <si>
    <t>犬飼町</t>
  </si>
  <si>
    <t>千歳村</t>
  </si>
  <si>
    <t>三重町</t>
  </si>
  <si>
    <t>清川村</t>
  </si>
  <si>
    <t>竹田市</t>
  </si>
  <si>
    <t>緒方町</t>
  </si>
  <si>
    <t>朝地町</t>
  </si>
  <si>
    <t>大野町</t>
  </si>
  <si>
    <t>高　森</t>
  </si>
  <si>
    <t>荻町</t>
  </si>
  <si>
    <t>直入町</t>
  </si>
  <si>
    <t>（小   計）</t>
  </si>
  <si>
    <t>計</t>
  </si>
  <si>
    <t>資料：日本たばこ産業株式会社大分原料本部</t>
  </si>
  <si>
    <t>１黄計　</t>
  </si>
  <si>
    <t>注）「１黄」とは第１黄色種、「５在」とは第５在来種のこと。</t>
  </si>
  <si>
    <r>
      <t>　64．葉たばこ買入実績</t>
    </r>
    <r>
      <rPr>
        <sz val="14"/>
        <rFont val="ＭＳ 明朝"/>
        <family val="1"/>
      </rPr>
      <t>(平成１５年産）</t>
    </r>
  </si>
  <si>
    <t>平成１５年</t>
  </si>
  <si>
    <t>1５　年　産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</si>
</sst>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8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65">
    <xf numFmtId="0" fontId="0" fillId="0" borderId="0" xfId="0" applyAlignment="1">
      <alignment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0" xfId="21" applyNumberFormat="1" applyAlignment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9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4" fillId="0" borderId="1" xfId="21" applyNumberFormat="1" applyFont="1" applyBorder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96" fontId="4" fillId="0" borderId="1" xfId="21" applyNumberFormat="1" applyFont="1" applyBorder="1">
      <alignment/>
      <protection/>
    </xf>
    <xf numFmtId="176" fontId="4" fillId="0" borderId="1" xfId="21" applyNumberFormat="1" applyFont="1" applyBorder="1" applyAlignment="1">
      <alignment/>
      <protection/>
    </xf>
    <xf numFmtId="176" fontId="5" fillId="0" borderId="0" xfId="21" applyNumberFormat="1" applyFont="1" applyBorder="1" applyAlignment="1" applyProtection="1">
      <alignment horizontal="centerContinuous" vertical="center"/>
      <protection/>
    </xf>
    <xf numFmtId="176" fontId="5" fillId="0" borderId="2" xfId="21" applyNumberFormat="1" applyFont="1" applyBorder="1" applyAlignment="1" applyProtection="1">
      <alignment horizontal="center" vertical="center"/>
      <protection/>
    </xf>
    <xf numFmtId="176" fontId="5" fillId="0" borderId="3" xfId="21" applyNumberFormat="1" applyFont="1" applyBorder="1" applyAlignment="1" applyProtection="1">
      <alignment horizontal="centerContinuous" vertical="center"/>
      <protection/>
    </xf>
    <xf numFmtId="176" fontId="5" fillId="0" borderId="4" xfId="21" applyNumberFormat="1" applyFont="1" applyBorder="1" applyAlignment="1">
      <alignment horizontal="centerContinuous" vertical="center"/>
      <protection/>
    </xf>
    <xf numFmtId="196" fontId="5" fillId="0" borderId="4" xfId="21" applyNumberFormat="1" applyFont="1" applyBorder="1" applyAlignment="1">
      <alignment horizontal="centerContinuous" vertical="center"/>
      <protection/>
    </xf>
    <xf numFmtId="176" fontId="5" fillId="0" borderId="2" xfId="21" applyNumberFormat="1" applyFont="1" applyBorder="1" applyAlignment="1">
      <alignment horizontal="center" vertical="center"/>
      <protection/>
    </xf>
    <xf numFmtId="176" fontId="5" fillId="0" borderId="3" xfId="21" applyNumberFormat="1" applyFont="1" applyBorder="1" applyAlignment="1">
      <alignment horizontal="centerContinuous" vertical="center"/>
      <protection/>
    </xf>
    <xf numFmtId="176" fontId="4" fillId="0" borderId="4" xfId="21" applyNumberFormat="1" applyFont="1" applyBorder="1" applyAlignment="1">
      <alignment horizontal="centerContinuous" vertical="center"/>
      <protection/>
    </xf>
    <xf numFmtId="176" fontId="4" fillId="0" borderId="0" xfId="21" applyNumberFormat="1" applyFont="1" applyAlignment="1">
      <alignment vertical="center"/>
      <protection/>
    </xf>
    <xf numFmtId="176" fontId="5" fillId="0" borderId="5" xfId="21" applyNumberFormat="1" applyFont="1" applyBorder="1" applyAlignment="1" applyProtection="1">
      <alignment horizontal="center" vertical="center"/>
      <protection/>
    </xf>
    <xf numFmtId="196" fontId="5" fillId="0" borderId="5" xfId="21" applyNumberFormat="1" applyFont="1" applyBorder="1" applyAlignment="1" applyProtection="1">
      <alignment horizontal="center" vertical="center"/>
      <protection/>
    </xf>
    <xf numFmtId="176" fontId="5" fillId="0" borderId="0" xfId="21" applyNumberFormat="1" applyFont="1" applyBorder="1" applyAlignment="1" applyProtection="1">
      <alignment horizontal="center" vertical="center"/>
      <protection/>
    </xf>
    <xf numFmtId="176" fontId="4" fillId="0" borderId="2" xfId="21" applyNumberFormat="1" applyFont="1" applyBorder="1" applyAlignment="1">
      <alignment horizontal="center" vertical="center"/>
      <protection/>
    </xf>
    <xf numFmtId="176" fontId="4" fillId="0" borderId="4" xfId="21" applyNumberFormat="1" applyBorder="1">
      <alignment/>
      <protection/>
    </xf>
    <xf numFmtId="176" fontId="4" fillId="0" borderId="6" xfId="21" applyNumberFormat="1" applyBorder="1">
      <alignment/>
      <protection/>
    </xf>
    <xf numFmtId="176" fontId="4" fillId="0" borderId="7" xfId="21" applyNumberFormat="1" applyBorder="1">
      <alignment/>
      <protection/>
    </xf>
    <xf numFmtId="176" fontId="6" fillId="0" borderId="7" xfId="21" applyNumberFormat="1" applyFont="1" applyBorder="1" applyAlignment="1">
      <alignment horizontal="right"/>
      <protection/>
    </xf>
    <xf numFmtId="196" fontId="6" fillId="0" borderId="7" xfId="21" applyNumberFormat="1" applyFont="1" applyBorder="1" applyAlignment="1">
      <alignment horizontal="right"/>
      <protection/>
    </xf>
    <xf numFmtId="176" fontId="6" fillId="0" borderId="2" xfId="21" applyNumberFormat="1" applyFont="1" applyBorder="1" applyAlignment="1">
      <alignment horizontal="right"/>
      <protection/>
    </xf>
    <xf numFmtId="176" fontId="4" fillId="0" borderId="0" xfId="21" applyNumberFormat="1">
      <alignment/>
      <protection/>
    </xf>
    <xf numFmtId="176" fontId="4" fillId="0" borderId="0" xfId="21" applyNumberFormat="1" applyBorder="1">
      <alignment/>
      <protection/>
    </xf>
    <xf numFmtId="176" fontId="4" fillId="0" borderId="5" xfId="21" applyNumberFormat="1" applyBorder="1">
      <alignment/>
      <protection/>
    </xf>
    <xf numFmtId="176" fontId="4" fillId="0" borderId="8" xfId="21" applyNumberFormat="1" applyBorder="1" applyAlignment="1">
      <alignment horizontal="right"/>
      <protection/>
    </xf>
    <xf numFmtId="196" fontId="4" fillId="0" borderId="8" xfId="21" applyNumberFormat="1" applyBorder="1" applyAlignment="1">
      <alignment horizontal="right"/>
      <protection/>
    </xf>
    <xf numFmtId="176" fontId="7" fillId="0" borderId="0" xfId="21" applyNumberFormat="1" applyFont="1">
      <alignment/>
      <protection/>
    </xf>
    <xf numFmtId="176" fontId="7" fillId="0" borderId="7" xfId="21" applyNumberFormat="1" applyFont="1" applyBorder="1" applyAlignment="1">
      <alignment horizontal="center"/>
      <protection/>
    </xf>
    <xf numFmtId="176" fontId="7" fillId="0" borderId="0" xfId="21" applyNumberFormat="1" applyFont="1" applyBorder="1">
      <alignment/>
      <protection/>
    </xf>
    <xf numFmtId="211" fontId="7" fillId="0" borderId="0" xfId="21" applyNumberFormat="1" applyFont="1" applyBorder="1">
      <alignment/>
      <protection/>
    </xf>
    <xf numFmtId="196" fontId="7" fillId="0" borderId="0" xfId="21" applyNumberFormat="1" applyFont="1" applyBorder="1">
      <alignment/>
      <protection/>
    </xf>
    <xf numFmtId="176" fontId="7" fillId="0" borderId="0" xfId="21" applyNumberFormat="1" applyFont="1" applyBorder="1" applyAlignment="1">
      <alignment horizontal="center"/>
      <protection/>
    </xf>
    <xf numFmtId="176" fontId="7" fillId="0" borderId="4" xfId="21" applyNumberFormat="1" applyFont="1" applyBorder="1" applyAlignment="1">
      <alignment horizontal="center"/>
      <protection/>
    </xf>
    <xf numFmtId="176" fontId="4" fillId="0" borderId="0" xfId="21" applyNumberFormat="1" applyBorder="1" applyAlignment="1">
      <alignment horizontal="center"/>
      <protection/>
    </xf>
    <xf numFmtId="176" fontId="4" fillId="0" borderId="5" xfId="21" applyNumberFormat="1" applyFont="1" applyBorder="1" applyAlignment="1" applyProtection="1">
      <alignment horizontal="distributed"/>
      <protection/>
    </xf>
    <xf numFmtId="176" fontId="4" fillId="0" borderId="9" xfId="21" applyNumberFormat="1" applyBorder="1" applyAlignment="1">
      <alignment horizontal="center"/>
      <protection/>
    </xf>
    <xf numFmtId="211" fontId="4" fillId="0" borderId="0" xfId="21" applyNumberFormat="1" applyBorder="1">
      <alignment/>
      <protection/>
    </xf>
    <xf numFmtId="196" fontId="4" fillId="0" borderId="0" xfId="21" applyNumberFormat="1" applyBorder="1">
      <alignment/>
      <protection/>
    </xf>
    <xf numFmtId="176" fontId="4" fillId="0" borderId="7" xfId="21" applyNumberFormat="1" applyFont="1" applyBorder="1" applyAlignment="1" applyProtection="1">
      <alignment horizontal="distributed"/>
      <protection/>
    </xf>
    <xf numFmtId="176" fontId="4" fillId="0" borderId="0" xfId="21" applyNumberFormat="1" applyAlignment="1">
      <alignment horizontal="center"/>
      <protection/>
    </xf>
    <xf numFmtId="176" fontId="4" fillId="0" borderId="4" xfId="21" applyNumberFormat="1" applyBorder="1" applyAlignment="1">
      <alignment horizontal="center"/>
      <protection/>
    </xf>
    <xf numFmtId="176" fontId="4" fillId="0" borderId="10" xfId="21" applyNumberFormat="1" applyBorder="1" applyAlignment="1">
      <alignment horizontal="distributed"/>
      <protection/>
    </xf>
    <xf numFmtId="176" fontId="4" fillId="0" borderId="7" xfId="21" applyNumberFormat="1" applyBorder="1" applyAlignment="1">
      <alignment horizontal="distributed"/>
      <protection/>
    </xf>
    <xf numFmtId="176" fontId="4" fillId="0" borderId="9" xfId="21" applyNumberFormat="1" applyBorder="1">
      <alignment/>
      <protection/>
    </xf>
    <xf numFmtId="176" fontId="4" fillId="0" borderId="6" xfId="21" applyNumberFormat="1" applyBorder="1" applyAlignment="1">
      <alignment horizontal="center"/>
      <protection/>
    </xf>
    <xf numFmtId="211" fontId="4" fillId="0" borderId="4" xfId="21" applyNumberFormat="1" applyBorder="1">
      <alignment/>
      <protection/>
    </xf>
    <xf numFmtId="196" fontId="4" fillId="0" borderId="4" xfId="21" applyNumberFormat="1" applyBorder="1">
      <alignment/>
      <protection/>
    </xf>
    <xf numFmtId="176" fontId="4" fillId="0" borderId="0" xfId="21" applyNumberFormat="1" applyFont="1" applyBorder="1">
      <alignment/>
      <protection/>
    </xf>
    <xf numFmtId="196" fontId="4" fillId="0" borderId="0" xfId="21" applyNumberFormat="1">
      <alignment/>
      <protection/>
    </xf>
    <xf numFmtId="176" fontId="4" fillId="0" borderId="7" xfId="21" applyNumberFormat="1" applyFont="1" applyBorder="1" applyAlignment="1">
      <alignment horizontal="distributed"/>
      <protection/>
    </xf>
    <xf numFmtId="176" fontId="4" fillId="0" borderId="11" xfId="21" applyNumberFormat="1" applyBorder="1" applyAlignment="1">
      <alignment horizontal="center"/>
      <protection/>
    </xf>
    <xf numFmtId="176" fontId="4" fillId="0" borderId="12" xfId="21" applyNumberFormat="1" applyFont="1" applyBorder="1" applyAlignment="1">
      <alignment horizontal="distributed"/>
      <protection/>
    </xf>
    <xf numFmtId="176" fontId="7" fillId="0" borderId="0" xfId="21" applyNumberFormat="1" applyFont="1" applyAlignment="1">
      <alignment horizontal="center"/>
      <protection/>
    </xf>
    <xf numFmtId="176" fontId="7" fillId="0" borderId="0" xfId="21" applyNumberFormat="1" applyFont="1" applyBorder="1" applyAlignment="1">
      <alignment horizontal="center"/>
      <protection/>
    </xf>
    <xf numFmtId="176" fontId="4" fillId="0" borderId="8" xfId="21" applyNumberFormat="1" applyBorder="1" applyAlignment="1">
      <alignment horizontal="center" vertical="top" textRotation="255"/>
      <protection/>
    </xf>
    <xf numFmtId="176" fontId="4" fillId="0" borderId="0" xfId="21" applyNumberFormat="1" applyBorder="1" applyAlignment="1">
      <alignment horizontal="center" vertical="top" textRotation="255"/>
      <protection/>
    </xf>
    <xf numFmtId="176" fontId="4" fillId="0" borderId="4" xfId="21" applyNumberFormat="1" applyBorder="1" applyAlignment="1">
      <alignment horizontal="center" vertical="top" textRotation="255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6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55"/>
  <sheetViews>
    <sheetView tabSelected="1" zoomScale="120" zoomScaleNormal="120" zoomScaleSheetLayoutView="100" workbookViewId="0" topLeftCell="A1">
      <selection activeCell="A2" sqref="A2"/>
    </sheetView>
  </sheetViews>
  <sheetFormatPr defaultColWidth="8.66015625" defaultRowHeight="18"/>
  <cols>
    <col min="1" max="1" width="2.5" style="29" customWidth="1"/>
    <col min="2" max="2" width="11" style="29" customWidth="1"/>
    <col min="3" max="3" width="6.08203125" style="29" customWidth="1"/>
    <col min="4" max="4" width="3.58203125" style="29" customWidth="1"/>
    <col min="5" max="5" width="8.58203125" style="29" customWidth="1"/>
    <col min="6" max="6" width="8.58203125" style="56" customWidth="1"/>
    <col min="7" max="7" width="10.58203125" style="29" customWidth="1"/>
    <col min="8" max="8" width="5.5" style="29" customWidth="1"/>
    <col min="9" max="9" width="4.5" style="29" customWidth="1"/>
    <col min="10" max="10" width="6.83203125" style="29" customWidth="1"/>
    <col min="11" max="16384" width="6.41015625" style="29" customWidth="1"/>
  </cols>
  <sheetData>
    <row r="1" spans="1:10" s="5" customFormat="1" ht="15.75" customHeight="1">
      <c r="A1" s="1" t="s">
        <v>69</v>
      </c>
      <c r="B1" s="2"/>
      <c r="C1" s="3"/>
      <c r="D1" s="3"/>
      <c r="E1" s="3"/>
      <c r="F1" s="4"/>
      <c r="G1" s="3"/>
      <c r="H1" s="3"/>
      <c r="I1" s="3"/>
      <c r="J1" s="3"/>
    </row>
    <row r="2" spans="1:10" s="5" customFormat="1" ht="12" customHeight="1" thickBot="1">
      <c r="A2" s="6"/>
      <c r="B2" s="7"/>
      <c r="C2" s="6"/>
      <c r="D2" s="6"/>
      <c r="E2" s="6"/>
      <c r="F2" s="8"/>
      <c r="G2" s="6"/>
      <c r="H2" s="6"/>
      <c r="I2" s="9"/>
      <c r="J2" s="6"/>
    </row>
    <row r="3" spans="1:10" s="18" customFormat="1" ht="14.25" customHeight="1" thickTop="1">
      <c r="A3" s="10" t="s">
        <v>0</v>
      </c>
      <c r="B3" s="10"/>
      <c r="C3" s="11"/>
      <c r="D3" s="12" t="s">
        <v>70</v>
      </c>
      <c r="E3" s="13"/>
      <c r="F3" s="14"/>
      <c r="G3" s="12"/>
      <c r="H3" s="15" t="s">
        <v>1</v>
      </c>
      <c r="I3" s="16" t="s">
        <v>2</v>
      </c>
      <c r="J3" s="17"/>
    </row>
    <row r="4" spans="1:10" s="18" customFormat="1" ht="14.25" customHeight="1">
      <c r="A4" s="10" t="s">
        <v>3</v>
      </c>
      <c r="B4" s="10"/>
      <c r="C4" s="11" t="s">
        <v>4</v>
      </c>
      <c r="D4" s="19" t="s">
        <v>5</v>
      </c>
      <c r="E4" s="19" t="s">
        <v>6</v>
      </c>
      <c r="F4" s="20" t="s">
        <v>7</v>
      </c>
      <c r="G4" s="19" t="s">
        <v>8</v>
      </c>
      <c r="H4" s="21" t="s">
        <v>8</v>
      </c>
      <c r="I4" s="11" t="s">
        <v>9</v>
      </c>
      <c r="J4" s="22" t="s">
        <v>8</v>
      </c>
    </row>
    <row r="5" spans="1:10" ht="14.25" customHeight="1">
      <c r="A5" s="23"/>
      <c r="B5" s="24"/>
      <c r="C5" s="25"/>
      <c r="D5" s="26" t="s">
        <v>10</v>
      </c>
      <c r="E5" s="26" t="s">
        <v>11</v>
      </c>
      <c r="F5" s="27" t="s">
        <v>12</v>
      </c>
      <c r="G5" s="26" t="s">
        <v>13</v>
      </c>
      <c r="H5" s="26" t="s">
        <v>13</v>
      </c>
      <c r="I5" s="26" t="s">
        <v>12</v>
      </c>
      <c r="J5" s="28" t="s">
        <v>13</v>
      </c>
    </row>
    <row r="6" spans="1:10" ht="14.25" customHeight="1">
      <c r="A6" s="30"/>
      <c r="B6" s="30"/>
      <c r="C6" s="31"/>
      <c r="D6" s="32"/>
      <c r="E6" s="32"/>
      <c r="F6" s="33"/>
      <c r="G6" s="32"/>
      <c r="H6" s="32"/>
      <c r="I6" s="32"/>
      <c r="J6" s="32"/>
    </row>
    <row r="7" spans="3:10" s="34" customFormat="1" ht="14.25" customHeight="1">
      <c r="C7" s="35" t="s">
        <v>14</v>
      </c>
      <c r="D7" s="36">
        <f>D31+D48</f>
        <v>552</v>
      </c>
      <c r="E7" s="37">
        <v>97179</v>
      </c>
      <c r="F7" s="38">
        <f>F31+F48</f>
        <v>2157688.5</v>
      </c>
      <c r="G7" s="36">
        <f>G31+G48</f>
        <v>4060211175</v>
      </c>
      <c r="H7" s="36">
        <f>G7/F7</f>
        <v>1881.7411201848645</v>
      </c>
      <c r="I7" s="36">
        <f>F7/E7*10</f>
        <v>222.03238353965364</v>
      </c>
      <c r="J7" s="36">
        <f>I7*H7</f>
        <v>417807.4661192233</v>
      </c>
    </row>
    <row r="8" spans="1:10" s="34" customFormat="1" ht="14.25" customHeight="1">
      <c r="A8" s="60" t="s">
        <v>71</v>
      </c>
      <c r="B8" s="61"/>
      <c r="C8" s="35" t="s">
        <v>15</v>
      </c>
      <c r="D8" s="36">
        <f>D53</f>
        <v>6</v>
      </c>
      <c r="E8" s="37">
        <v>290</v>
      </c>
      <c r="F8" s="38">
        <f>F53</f>
        <v>7763.5</v>
      </c>
      <c r="G8" s="36">
        <f>G53</f>
        <v>11992990</v>
      </c>
      <c r="H8" s="36">
        <f>G8/F8</f>
        <v>1544.7916532491788</v>
      </c>
      <c r="I8" s="36">
        <f>F8/E8*10</f>
        <v>267.7068965517241</v>
      </c>
      <c r="J8" s="36">
        <f>I8*H8</f>
        <v>413551.3793103448</v>
      </c>
    </row>
    <row r="9" spans="1:10" s="34" customFormat="1" ht="14.25" customHeight="1">
      <c r="A9" s="40"/>
      <c r="B9" s="39"/>
      <c r="C9" s="35" t="s">
        <v>16</v>
      </c>
      <c r="D9" s="36">
        <f>SUM(D7:D8)</f>
        <v>558</v>
      </c>
      <c r="E9" s="37">
        <f>SUM(E7:E8)</f>
        <v>97469</v>
      </c>
      <c r="F9" s="38">
        <f>SUM(F7:F8)</f>
        <v>2165452</v>
      </c>
      <c r="G9" s="36">
        <f>SUM(G7:G8)</f>
        <v>4072204165</v>
      </c>
      <c r="H9" s="36">
        <f>G9/F9</f>
        <v>1880.533101172411</v>
      </c>
      <c r="I9" s="36">
        <f>F9/E9*10</f>
        <v>222.16827914516412</v>
      </c>
      <c r="J9" s="36">
        <f>I9*H9</f>
        <v>417794.8029629934</v>
      </c>
    </row>
    <row r="10" spans="1:10" ht="14.25" customHeight="1">
      <c r="A10" s="41"/>
      <c r="B10" s="42" t="s">
        <v>17</v>
      </c>
      <c r="C10" s="43" t="s">
        <v>14</v>
      </c>
      <c r="D10" s="30">
        <v>22</v>
      </c>
      <c r="E10" s="44">
        <v>4960</v>
      </c>
      <c r="F10" s="45">
        <v>100680.5</v>
      </c>
      <c r="G10" s="30">
        <v>193872365</v>
      </c>
      <c r="H10" s="30">
        <v>1926</v>
      </c>
      <c r="I10" s="30">
        <v>203</v>
      </c>
      <c r="J10" s="30">
        <v>390872</v>
      </c>
    </row>
    <row r="11" spans="1:10" ht="14.25" customHeight="1">
      <c r="A11" s="41"/>
      <c r="B11" s="46" t="s">
        <v>18</v>
      </c>
      <c r="C11" s="43" t="s">
        <v>19</v>
      </c>
      <c r="D11" s="30">
        <v>13</v>
      </c>
      <c r="E11" s="44">
        <v>2383</v>
      </c>
      <c r="F11" s="45">
        <v>51614.5</v>
      </c>
      <c r="G11" s="30">
        <v>110889315</v>
      </c>
      <c r="H11" s="30">
        <v>2148</v>
      </c>
      <c r="I11" s="30">
        <v>217</v>
      </c>
      <c r="J11" s="30">
        <v>465335</v>
      </c>
    </row>
    <row r="12" spans="1:10" ht="14.25" customHeight="1">
      <c r="A12" s="41"/>
      <c r="B12" s="46" t="s">
        <v>20</v>
      </c>
      <c r="C12" s="43" t="s">
        <v>19</v>
      </c>
      <c r="D12" s="30">
        <v>3</v>
      </c>
      <c r="E12" s="44">
        <v>860</v>
      </c>
      <c r="F12" s="45">
        <v>17682</v>
      </c>
      <c r="G12" s="30">
        <v>35259380</v>
      </c>
      <c r="H12" s="30">
        <v>1994</v>
      </c>
      <c r="I12" s="30">
        <v>206</v>
      </c>
      <c r="J12" s="30">
        <v>409993</v>
      </c>
    </row>
    <row r="13" spans="1:10" ht="14.25" customHeight="1">
      <c r="A13" s="41"/>
      <c r="B13" s="46" t="s">
        <v>21</v>
      </c>
      <c r="C13" s="43" t="s">
        <v>19</v>
      </c>
      <c r="D13" s="30">
        <v>16</v>
      </c>
      <c r="E13" s="44">
        <v>2170</v>
      </c>
      <c r="F13" s="45">
        <v>49706</v>
      </c>
      <c r="G13" s="30">
        <v>98921385</v>
      </c>
      <c r="H13" s="30">
        <v>1990</v>
      </c>
      <c r="I13" s="30">
        <v>229</v>
      </c>
      <c r="J13" s="30">
        <v>455859</v>
      </c>
    </row>
    <row r="14" spans="1:10" ht="14.25" customHeight="1">
      <c r="A14" s="41"/>
      <c r="B14" s="46" t="s">
        <v>22</v>
      </c>
      <c r="C14" s="43" t="s">
        <v>19</v>
      </c>
      <c r="D14" s="30">
        <v>17</v>
      </c>
      <c r="E14" s="44">
        <v>1351</v>
      </c>
      <c r="F14" s="45">
        <v>34777</v>
      </c>
      <c r="G14" s="30">
        <v>68229695</v>
      </c>
      <c r="H14" s="30">
        <v>1962</v>
      </c>
      <c r="I14" s="30">
        <v>257</v>
      </c>
      <c r="J14" s="30">
        <v>505031</v>
      </c>
    </row>
    <row r="15" spans="1:10" ht="14.25" customHeight="1">
      <c r="A15" s="41" t="s">
        <v>23</v>
      </c>
      <c r="B15" s="46" t="s">
        <v>24</v>
      </c>
      <c r="C15" s="43" t="s">
        <v>19</v>
      </c>
      <c r="D15" s="30">
        <v>3</v>
      </c>
      <c r="E15" s="44">
        <v>540</v>
      </c>
      <c r="F15" s="45">
        <v>8809</v>
      </c>
      <c r="G15" s="30">
        <v>15293120</v>
      </c>
      <c r="H15" s="30">
        <v>1736</v>
      </c>
      <c r="I15" s="30">
        <v>163</v>
      </c>
      <c r="J15" s="30">
        <v>283206</v>
      </c>
    </row>
    <row r="16" spans="1:10" ht="14.25" customHeight="1">
      <c r="A16" s="41"/>
      <c r="B16" s="46" t="s">
        <v>25</v>
      </c>
      <c r="C16" s="43" t="s">
        <v>19</v>
      </c>
      <c r="D16" s="30">
        <v>8</v>
      </c>
      <c r="E16" s="44">
        <v>782</v>
      </c>
      <c r="F16" s="45">
        <v>14418.5</v>
      </c>
      <c r="G16" s="30">
        <v>25040875</v>
      </c>
      <c r="H16" s="30">
        <v>1737</v>
      </c>
      <c r="I16" s="30">
        <v>184</v>
      </c>
      <c r="J16" s="30">
        <v>320216</v>
      </c>
    </row>
    <row r="17" spans="1:10" ht="14.25" customHeight="1">
      <c r="A17" s="41" t="s">
        <v>26</v>
      </c>
      <c r="B17" s="46" t="s">
        <v>27</v>
      </c>
      <c r="C17" s="43" t="s">
        <v>19</v>
      </c>
      <c r="D17" s="30">
        <v>1</v>
      </c>
      <c r="E17" s="44">
        <v>50</v>
      </c>
      <c r="F17" s="45">
        <v>1197.5</v>
      </c>
      <c r="G17" s="30">
        <v>2555715</v>
      </c>
      <c r="H17" s="30">
        <v>2134</v>
      </c>
      <c r="I17" s="30">
        <v>240</v>
      </c>
      <c r="J17" s="55">
        <v>511143</v>
      </c>
    </row>
    <row r="18" spans="1:10" ht="14.25" customHeight="1">
      <c r="A18" s="41"/>
      <c r="B18" s="46" t="s">
        <v>28</v>
      </c>
      <c r="C18" s="43" t="s">
        <v>19</v>
      </c>
      <c r="D18" s="30">
        <v>3</v>
      </c>
      <c r="E18" s="44">
        <v>639</v>
      </c>
      <c r="F18" s="45">
        <v>11812.5</v>
      </c>
      <c r="G18" s="30">
        <v>25172270</v>
      </c>
      <c r="H18" s="30">
        <v>2131</v>
      </c>
      <c r="I18" s="30">
        <v>185</v>
      </c>
      <c r="J18" s="30">
        <v>393932</v>
      </c>
    </row>
    <row r="19" spans="1:10" ht="14.25" customHeight="1">
      <c r="A19" s="41" t="s">
        <v>29</v>
      </c>
      <c r="B19" s="46" t="s">
        <v>30</v>
      </c>
      <c r="C19" s="43" t="s">
        <v>19</v>
      </c>
      <c r="D19" s="30">
        <v>1</v>
      </c>
      <c r="E19" s="44">
        <v>70</v>
      </c>
      <c r="F19" s="45">
        <v>1523</v>
      </c>
      <c r="G19" s="30">
        <v>2590900</v>
      </c>
      <c r="H19" s="30">
        <v>1701</v>
      </c>
      <c r="I19" s="30">
        <v>218</v>
      </c>
      <c r="J19" s="30">
        <v>370129</v>
      </c>
    </row>
    <row r="20" spans="1:10" ht="14.25" customHeight="1">
      <c r="A20" s="41"/>
      <c r="B20" s="46" t="s">
        <v>31</v>
      </c>
      <c r="C20" s="43" t="s">
        <v>19</v>
      </c>
      <c r="D20" s="30">
        <v>5</v>
      </c>
      <c r="E20" s="44">
        <v>288</v>
      </c>
      <c r="F20" s="45">
        <v>5411</v>
      </c>
      <c r="G20" s="30">
        <v>10195490</v>
      </c>
      <c r="H20" s="30">
        <v>1884</v>
      </c>
      <c r="I20" s="30">
        <v>188</v>
      </c>
      <c r="J20" s="30">
        <v>354010</v>
      </c>
    </row>
    <row r="21" spans="1:10" ht="14.25" customHeight="1">
      <c r="A21" s="41" t="s">
        <v>32</v>
      </c>
      <c r="B21" s="46" t="s">
        <v>33</v>
      </c>
      <c r="C21" s="43" t="s">
        <v>19</v>
      </c>
      <c r="D21" s="30">
        <v>6</v>
      </c>
      <c r="E21" s="44">
        <v>648</v>
      </c>
      <c r="F21" s="45">
        <v>12861</v>
      </c>
      <c r="G21" s="30">
        <v>26064270</v>
      </c>
      <c r="H21" s="30">
        <v>2027</v>
      </c>
      <c r="I21" s="30">
        <v>198</v>
      </c>
      <c r="J21" s="30">
        <v>402226</v>
      </c>
    </row>
    <row r="22" spans="1:10" ht="14.25" customHeight="1">
      <c r="A22" s="41"/>
      <c r="B22" s="46" t="s">
        <v>34</v>
      </c>
      <c r="C22" s="43" t="s">
        <v>19</v>
      </c>
      <c r="D22" s="30">
        <v>2</v>
      </c>
      <c r="E22" s="44">
        <v>160</v>
      </c>
      <c r="F22" s="45">
        <v>3040</v>
      </c>
      <c r="G22" s="30">
        <v>5584445</v>
      </c>
      <c r="H22" s="30">
        <v>1837</v>
      </c>
      <c r="I22" s="30">
        <v>190</v>
      </c>
      <c r="J22" s="30">
        <v>349028</v>
      </c>
    </row>
    <row r="23" spans="1:10" ht="14.25" customHeight="1">
      <c r="A23" s="41" t="s">
        <v>35</v>
      </c>
      <c r="B23" s="46" t="s">
        <v>36</v>
      </c>
      <c r="C23" s="43" t="s">
        <v>19</v>
      </c>
      <c r="D23" s="30">
        <v>24</v>
      </c>
      <c r="E23" s="44">
        <v>2095</v>
      </c>
      <c r="F23" s="45">
        <v>56530</v>
      </c>
      <c r="G23" s="30">
        <v>104658305</v>
      </c>
      <c r="H23" s="30">
        <v>1851</v>
      </c>
      <c r="I23" s="30">
        <v>270</v>
      </c>
      <c r="J23" s="30">
        <v>499562</v>
      </c>
    </row>
    <row r="24" spans="1:10" ht="14.25" customHeight="1">
      <c r="A24" s="41"/>
      <c r="B24" s="46" t="s">
        <v>37</v>
      </c>
      <c r="C24" s="43" t="s">
        <v>19</v>
      </c>
      <c r="D24" s="30">
        <v>1</v>
      </c>
      <c r="E24" s="44">
        <v>90</v>
      </c>
      <c r="F24" s="45">
        <v>2253.5</v>
      </c>
      <c r="G24" s="30">
        <v>3903500</v>
      </c>
      <c r="H24" s="30">
        <v>1732</v>
      </c>
      <c r="I24" s="30">
        <v>250</v>
      </c>
      <c r="J24" s="30">
        <v>433722</v>
      </c>
    </row>
    <row r="25" spans="1:10" ht="14.25" customHeight="1">
      <c r="A25" s="41" t="s">
        <v>38</v>
      </c>
      <c r="B25" s="46" t="s">
        <v>39</v>
      </c>
      <c r="C25" s="43" t="s">
        <v>19</v>
      </c>
      <c r="D25" s="30">
        <v>15</v>
      </c>
      <c r="E25" s="44">
        <v>1605</v>
      </c>
      <c r="F25" s="45">
        <v>34944</v>
      </c>
      <c r="G25" s="30">
        <v>65741550</v>
      </c>
      <c r="H25" s="30">
        <v>1881</v>
      </c>
      <c r="I25" s="30">
        <v>218</v>
      </c>
      <c r="J25" s="30">
        <v>409605</v>
      </c>
    </row>
    <row r="26" spans="1:10" ht="14.25" customHeight="1">
      <c r="A26" s="47"/>
      <c r="B26" s="46" t="s">
        <v>40</v>
      </c>
      <c r="C26" s="43" t="s">
        <v>19</v>
      </c>
      <c r="D26" s="30">
        <v>7</v>
      </c>
      <c r="E26" s="44">
        <v>1105</v>
      </c>
      <c r="F26" s="45">
        <v>22904</v>
      </c>
      <c r="G26" s="30">
        <v>44230365</v>
      </c>
      <c r="H26" s="30">
        <v>1931</v>
      </c>
      <c r="I26" s="30">
        <v>207</v>
      </c>
      <c r="J26" s="30">
        <v>400275</v>
      </c>
    </row>
    <row r="27" spans="1:10" ht="14.25" customHeight="1">
      <c r="A27" s="41" t="s">
        <v>41</v>
      </c>
      <c r="B27" s="46" t="s">
        <v>42</v>
      </c>
      <c r="C27" s="43" t="s">
        <v>19</v>
      </c>
      <c r="D27" s="30">
        <v>2</v>
      </c>
      <c r="E27" s="44">
        <v>195</v>
      </c>
      <c r="F27" s="45">
        <v>4349</v>
      </c>
      <c r="G27" s="30">
        <v>7662705</v>
      </c>
      <c r="H27" s="30">
        <v>1762</v>
      </c>
      <c r="I27" s="30">
        <v>223</v>
      </c>
      <c r="J27" s="30">
        <v>392959</v>
      </c>
    </row>
    <row r="28" spans="1:10" ht="14.25" customHeight="1">
      <c r="A28" s="41"/>
      <c r="B28" s="46" t="s">
        <v>43</v>
      </c>
      <c r="C28" s="43" t="s">
        <v>19</v>
      </c>
      <c r="D28" s="30">
        <v>2</v>
      </c>
      <c r="E28" s="44">
        <v>100</v>
      </c>
      <c r="F28" s="45">
        <v>1688.5</v>
      </c>
      <c r="G28" s="30">
        <v>2683850</v>
      </c>
      <c r="H28" s="30">
        <v>1589</v>
      </c>
      <c r="I28" s="30">
        <v>169</v>
      </c>
      <c r="J28" s="30">
        <v>263385</v>
      </c>
    </row>
    <row r="29" spans="1:10" ht="14.25" customHeight="1">
      <c r="A29" s="41"/>
      <c r="B29" s="46" t="s">
        <v>44</v>
      </c>
      <c r="C29" s="43" t="s">
        <v>19</v>
      </c>
      <c r="D29" s="30">
        <v>4</v>
      </c>
      <c r="E29" s="44">
        <v>450</v>
      </c>
      <c r="F29" s="45">
        <v>8229</v>
      </c>
      <c r="G29" s="30">
        <v>14312470</v>
      </c>
      <c r="H29" s="30">
        <v>1739</v>
      </c>
      <c r="I29" s="30">
        <v>183</v>
      </c>
      <c r="J29" s="30">
        <v>318055</v>
      </c>
    </row>
    <row r="30" spans="1:10" ht="14.25" customHeight="1">
      <c r="A30" s="41"/>
      <c r="B30" s="46" t="s">
        <v>45</v>
      </c>
      <c r="C30" s="43" t="s">
        <v>19</v>
      </c>
      <c r="D30" s="30">
        <v>27</v>
      </c>
      <c r="E30" s="44">
        <v>5798</v>
      </c>
      <c r="F30" s="45">
        <v>120801</v>
      </c>
      <c r="G30" s="30">
        <v>228883120</v>
      </c>
      <c r="H30" s="30">
        <v>1895</v>
      </c>
      <c r="I30" s="30">
        <v>208</v>
      </c>
      <c r="J30" s="30">
        <v>394762</v>
      </c>
    </row>
    <row r="31" spans="1:10" ht="14.25" customHeight="1">
      <c r="A31" s="48"/>
      <c r="B31" s="49" t="s">
        <v>16</v>
      </c>
      <c r="C31" s="43"/>
      <c r="D31" s="30">
        <f>SUM(D10:D30)</f>
        <v>182</v>
      </c>
      <c r="E31" s="44">
        <f>SUM(E10:E30)</f>
        <v>26339</v>
      </c>
      <c r="F31" s="45">
        <f>SUM(F10:F30)</f>
        <v>565231.5</v>
      </c>
      <c r="G31" s="30">
        <f>SUM(G10:G30)</f>
        <v>1091745090</v>
      </c>
      <c r="H31" s="30">
        <v>1932</v>
      </c>
      <c r="I31" s="30">
        <v>215</v>
      </c>
      <c r="J31" s="30">
        <v>414498</v>
      </c>
    </row>
    <row r="32" spans="1:10" ht="14.25" customHeight="1">
      <c r="A32" s="41"/>
      <c r="B32" s="46" t="s">
        <v>46</v>
      </c>
      <c r="C32" s="43" t="s">
        <v>14</v>
      </c>
      <c r="D32" s="30">
        <v>7</v>
      </c>
      <c r="E32" s="44">
        <v>970</v>
      </c>
      <c r="F32" s="45">
        <v>18618.5</v>
      </c>
      <c r="G32" s="30">
        <v>32432325</v>
      </c>
      <c r="H32" s="30">
        <v>1742</v>
      </c>
      <c r="I32" s="30">
        <v>192</v>
      </c>
      <c r="J32" s="30">
        <v>334354</v>
      </c>
    </row>
    <row r="33" spans="1:10" ht="14.25" customHeight="1">
      <c r="A33" s="41"/>
      <c r="B33" s="46" t="s">
        <v>47</v>
      </c>
      <c r="C33" s="43" t="s">
        <v>19</v>
      </c>
      <c r="D33" s="30">
        <v>125</v>
      </c>
      <c r="E33" s="44">
        <v>29739</v>
      </c>
      <c r="F33" s="45">
        <v>663138</v>
      </c>
      <c r="G33" s="30">
        <v>1211226635</v>
      </c>
      <c r="H33" s="30">
        <v>1827</v>
      </c>
      <c r="I33" s="30">
        <v>223</v>
      </c>
      <c r="J33" s="30">
        <v>407286</v>
      </c>
    </row>
    <row r="34" spans="1:10" ht="14.25" customHeight="1">
      <c r="A34" s="41"/>
      <c r="B34" s="46" t="s">
        <v>48</v>
      </c>
      <c r="C34" s="43" t="s">
        <v>19</v>
      </c>
      <c r="D34" s="30">
        <v>2</v>
      </c>
      <c r="E34" s="44">
        <v>125</v>
      </c>
      <c r="F34" s="45">
        <v>2481</v>
      </c>
      <c r="G34" s="30">
        <v>4702885</v>
      </c>
      <c r="H34" s="30">
        <v>1896</v>
      </c>
      <c r="I34" s="30">
        <v>198</v>
      </c>
      <c r="J34" s="30">
        <v>376231</v>
      </c>
    </row>
    <row r="35" spans="1:10" ht="14.25" customHeight="1">
      <c r="A35" s="41"/>
      <c r="B35" s="50" t="s">
        <v>49</v>
      </c>
      <c r="C35" s="43" t="s">
        <v>19</v>
      </c>
      <c r="D35" s="30">
        <v>1</v>
      </c>
      <c r="E35" s="44">
        <v>70</v>
      </c>
      <c r="F35" s="45">
        <v>1186</v>
      </c>
      <c r="G35" s="30">
        <v>2444010</v>
      </c>
      <c r="H35" s="30">
        <v>2061</v>
      </c>
      <c r="I35" s="30">
        <v>169</v>
      </c>
      <c r="J35" s="30">
        <v>349144</v>
      </c>
    </row>
    <row r="36" spans="1:10" ht="14.25" customHeight="1">
      <c r="A36" s="41"/>
      <c r="B36" s="50" t="s">
        <v>50</v>
      </c>
      <c r="C36" s="43" t="s">
        <v>19</v>
      </c>
      <c r="D36" s="30">
        <v>9</v>
      </c>
      <c r="E36" s="44">
        <v>915</v>
      </c>
      <c r="F36" s="45">
        <v>16029</v>
      </c>
      <c r="G36" s="30">
        <v>27615440</v>
      </c>
      <c r="H36" s="30">
        <v>1723</v>
      </c>
      <c r="I36" s="30">
        <v>175</v>
      </c>
      <c r="J36" s="30">
        <v>301808</v>
      </c>
    </row>
    <row r="37" spans="1:10" ht="14.25" customHeight="1">
      <c r="A37" s="41" t="s">
        <v>51</v>
      </c>
      <c r="B37" s="50" t="s">
        <v>52</v>
      </c>
      <c r="C37" s="43" t="s">
        <v>19</v>
      </c>
      <c r="D37" s="30">
        <v>1</v>
      </c>
      <c r="E37" s="44">
        <v>85</v>
      </c>
      <c r="F37" s="45">
        <v>1550.5</v>
      </c>
      <c r="G37" s="30">
        <v>2988090</v>
      </c>
      <c r="H37" s="30">
        <v>1927</v>
      </c>
      <c r="I37" s="30">
        <v>182</v>
      </c>
      <c r="J37" s="30">
        <v>351540</v>
      </c>
    </row>
    <row r="38" spans="1:10" ht="14.25" customHeight="1">
      <c r="A38" s="41"/>
      <c r="B38" s="46" t="s">
        <v>53</v>
      </c>
      <c r="C38" s="43" t="s">
        <v>19</v>
      </c>
      <c r="D38" s="30">
        <v>10</v>
      </c>
      <c r="E38" s="44">
        <v>2500</v>
      </c>
      <c r="F38" s="45">
        <v>53000</v>
      </c>
      <c r="G38" s="30">
        <v>102972050</v>
      </c>
      <c r="H38" s="30">
        <v>1943</v>
      </c>
      <c r="I38" s="30">
        <v>212</v>
      </c>
      <c r="J38" s="30">
        <v>411888</v>
      </c>
    </row>
    <row r="39" spans="1:10" ht="14.25" customHeight="1">
      <c r="A39" s="41"/>
      <c r="B39" s="46" t="s">
        <v>54</v>
      </c>
      <c r="C39" s="43" t="s">
        <v>19</v>
      </c>
      <c r="D39" s="30">
        <v>12</v>
      </c>
      <c r="E39" s="44">
        <v>1357</v>
      </c>
      <c r="F39" s="45">
        <v>34340.5</v>
      </c>
      <c r="G39" s="30">
        <v>66364915</v>
      </c>
      <c r="H39" s="30">
        <v>1933</v>
      </c>
      <c r="I39" s="30">
        <v>253</v>
      </c>
      <c r="J39" s="30">
        <v>489056</v>
      </c>
    </row>
    <row r="40" spans="1:10" ht="14.25" customHeight="1">
      <c r="A40" s="41" t="s">
        <v>35</v>
      </c>
      <c r="B40" s="46" t="s">
        <v>55</v>
      </c>
      <c r="C40" s="43" t="s">
        <v>19</v>
      </c>
      <c r="D40" s="30">
        <v>30</v>
      </c>
      <c r="E40" s="44">
        <v>4255</v>
      </c>
      <c r="F40" s="45">
        <v>99070</v>
      </c>
      <c r="G40" s="30">
        <v>176411595</v>
      </c>
      <c r="H40" s="30">
        <v>1781</v>
      </c>
      <c r="I40" s="30">
        <v>233</v>
      </c>
      <c r="J40" s="30">
        <v>414598</v>
      </c>
    </row>
    <row r="41" spans="1:10" ht="14.25" customHeight="1">
      <c r="A41" s="41"/>
      <c r="B41" s="46" t="s">
        <v>56</v>
      </c>
      <c r="C41" s="43" t="s">
        <v>19</v>
      </c>
      <c r="D41" s="30">
        <v>3</v>
      </c>
      <c r="E41" s="44">
        <v>500</v>
      </c>
      <c r="F41" s="45">
        <v>12100</v>
      </c>
      <c r="G41" s="30">
        <v>23577395</v>
      </c>
      <c r="H41" s="30">
        <v>1949</v>
      </c>
      <c r="I41" s="30">
        <v>242</v>
      </c>
      <c r="J41" s="30">
        <v>471548</v>
      </c>
    </row>
    <row r="42" spans="1:10" ht="14.25" customHeight="1">
      <c r="A42" s="47"/>
      <c r="B42" s="57" t="s">
        <v>64</v>
      </c>
      <c r="C42" s="43"/>
      <c r="D42" s="30">
        <f>SUM(D32:D41)</f>
        <v>200</v>
      </c>
      <c r="E42" s="44">
        <f>SUM(E32:E41)</f>
        <v>40516</v>
      </c>
      <c r="F42" s="45">
        <f>SUM(F32:F41)</f>
        <v>901513.5</v>
      </c>
      <c r="G42" s="30">
        <f>SUM(G32:G41)</f>
        <v>1650735340</v>
      </c>
      <c r="H42" s="30">
        <v>1831</v>
      </c>
      <c r="I42" s="30">
        <v>223</v>
      </c>
      <c r="J42" s="30">
        <v>407428</v>
      </c>
    </row>
    <row r="43" spans="1:10" ht="14.25" customHeight="1">
      <c r="A43" s="41" t="s">
        <v>38</v>
      </c>
      <c r="B43" s="46" t="s">
        <v>57</v>
      </c>
      <c r="C43" s="43" t="s">
        <v>14</v>
      </c>
      <c r="D43" s="30">
        <v>30</v>
      </c>
      <c r="E43" s="44">
        <v>3107</v>
      </c>
      <c r="F43" s="45">
        <v>60455</v>
      </c>
      <c r="G43" s="30">
        <v>107154020</v>
      </c>
      <c r="H43" s="30">
        <v>1722</v>
      </c>
      <c r="I43" s="30">
        <v>195</v>
      </c>
      <c r="J43" s="30">
        <v>344879</v>
      </c>
    </row>
    <row r="44" spans="1:10" ht="14.25" customHeight="1">
      <c r="A44" s="47"/>
      <c r="B44" s="46" t="s">
        <v>58</v>
      </c>
      <c r="C44" s="43" t="s">
        <v>19</v>
      </c>
      <c r="D44" s="30">
        <v>22</v>
      </c>
      <c r="E44" s="44">
        <v>2250</v>
      </c>
      <c r="F44" s="45">
        <v>43503</v>
      </c>
      <c r="G44" s="30">
        <v>77325560</v>
      </c>
      <c r="H44" s="30">
        <v>1777</v>
      </c>
      <c r="I44" s="30">
        <v>193</v>
      </c>
      <c r="J44" s="30">
        <v>343669</v>
      </c>
    </row>
    <row r="45" spans="1:10" ht="14.25" customHeight="1">
      <c r="A45" s="41"/>
      <c r="B45" s="46" t="s">
        <v>59</v>
      </c>
      <c r="C45" s="43" t="s">
        <v>19</v>
      </c>
      <c r="D45" s="30">
        <v>4</v>
      </c>
      <c r="E45" s="44">
        <v>423</v>
      </c>
      <c r="F45" s="45">
        <v>9706</v>
      </c>
      <c r="G45" s="30">
        <v>17961325</v>
      </c>
      <c r="H45" s="30">
        <v>1851</v>
      </c>
      <c r="I45" s="30">
        <v>229</v>
      </c>
      <c r="J45" s="30">
        <v>424618</v>
      </c>
    </row>
    <row r="46" spans="1:10" ht="14.25" customHeight="1">
      <c r="A46" s="41" t="s">
        <v>41</v>
      </c>
      <c r="B46" s="50" t="s">
        <v>60</v>
      </c>
      <c r="C46" s="43" t="s">
        <v>19</v>
      </c>
      <c r="D46" s="30">
        <v>114</v>
      </c>
      <c r="E46" s="44">
        <v>24544</v>
      </c>
      <c r="F46" s="45">
        <v>577279.5</v>
      </c>
      <c r="G46" s="30">
        <v>1115289840</v>
      </c>
      <c r="H46" s="30">
        <v>1932</v>
      </c>
      <c r="I46" s="30">
        <v>235</v>
      </c>
      <c r="J46" s="30">
        <v>454404</v>
      </c>
    </row>
    <row r="47" spans="1:10" ht="14.25" customHeight="1">
      <c r="A47" s="41"/>
      <c r="B47" s="57" t="s">
        <v>64</v>
      </c>
      <c r="C47" s="43"/>
      <c r="D47" s="30">
        <f>SUM(D43:D46)</f>
        <v>170</v>
      </c>
      <c r="E47" s="44">
        <f>SUM(E43:E46)</f>
        <v>30324</v>
      </c>
      <c r="F47" s="45">
        <f>SUM(F43:F46)</f>
        <v>690943.5</v>
      </c>
      <c r="G47" s="30">
        <f>SUM(G43:G46)</f>
        <v>1317730745</v>
      </c>
      <c r="H47" s="30">
        <v>1907</v>
      </c>
      <c r="I47" s="30">
        <v>228</v>
      </c>
      <c r="J47" s="30">
        <v>434550</v>
      </c>
    </row>
    <row r="48" spans="1:10" ht="14.25" customHeight="1">
      <c r="A48" s="41"/>
      <c r="B48" s="57" t="s">
        <v>65</v>
      </c>
      <c r="C48" s="43"/>
      <c r="D48" s="30">
        <v>370</v>
      </c>
      <c r="E48" s="44">
        <v>70840</v>
      </c>
      <c r="F48" s="45">
        <v>1592457</v>
      </c>
      <c r="G48" s="30">
        <v>2968466085</v>
      </c>
      <c r="H48" s="30">
        <v>1864</v>
      </c>
      <c r="I48" s="30">
        <v>225</v>
      </c>
      <c r="J48" s="30">
        <v>419038</v>
      </c>
    </row>
    <row r="49" spans="1:10" ht="14.25" customHeight="1">
      <c r="A49" s="58"/>
      <c r="B49" s="59" t="s">
        <v>67</v>
      </c>
      <c r="C49" s="51"/>
      <c r="D49" s="30">
        <v>552</v>
      </c>
      <c r="E49" s="44">
        <v>97179</v>
      </c>
      <c r="F49" s="45">
        <v>2157688.5</v>
      </c>
      <c r="G49" s="30">
        <v>4060211175</v>
      </c>
      <c r="H49" s="30">
        <v>1882</v>
      </c>
      <c r="I49" s="30">
        <v>222</v>
      </c>
      <c r="J49" s="30">
        <v>417807</v>
      </c>
    </row>
    <row r="50" spans="1:10" ht="14.25" customHeight="1">
      <c r="A50" s="62" t="s">
        <v>61</v>
      </c>
      <c r="B50" s="46" t="s">
        <v>57</v>
      </c>
      <c r="C50" s="43" t="s">
        <v>15</v>
      </c>
      <c r="D50" s="30">
        <v>2</v>
      </c>
      <c r="E50" s="44">
        <v>95</v>
      </c>
      <c r="F50" s="45">
        <v>2281</v>
      </c>
      <c r="G50" s="30">
        <v>3013575</v>
      </c>
      <c r="H50" s="30">
        <v>1321</v>
      </c>
      <c r="I50" s="30">
        <v>240</v>
      </c>
      <c r="J50" s="30">
        <v>317218</v>
      </c>
    </row>
    <row r="51" spans="1:10" ht="14.25" customHeight="1">
      <c r="A51" s="63"/>
      <c r="B51" s="46" t="s">
        <v>62</v>
      </c>
      <c r="C51" s="43" t="s">
        <v>19</v>
      </c>
      <c r="D51" s="30">
        <v>2</v>
      </c>
      <c r="E51" s="44">
        <v>130</v>
      </c>
      <c r="F51" s="45">
        <v>4191.5</v>
      </c>
      <c r="G51" s="30">
        <v>7238915</v>
      </c>
      <c r="H51" s="30">
        <v>1727</v>
      </c>
      <c r="I51" s="30">
        <v>322</v>
      </c>
      <c r="J51" s="30">
        <v>556840</v>
      </c>
    </row>
    <row r="52" spans="1:10" ht="14.25" customHeight="1">
      <c r="A52" s="63"/>
      <c r="B52" s="46" t="s">
        <v>63</v>
      </c>
      <c r="C52" s="43" t="s">
        <v>19</v>
      </c>
      <c r="D52" s="30">
        <v>2</v>
      </c>
      <c r="E52" s="44">
        <v>65</v>
      </c>
      <c r="F52" s="45">
        <v>1291</v>
      </c>
      <c r="G52" s="30">
        <v>1740500</v>
      </c>
      <c r="H52" s="30">
        <v>1348</v>
      </c>
      <c r="I52" s="30">
        <v>199</v>
      </c>
      <c r="J52" s="30">
        <v>267769</v>
      </c>
    </row>
    <row r="53" spans="1:10" ht="14.25" customHeight="1">
      <c r="A53" s="64"/>
      <c r="B53" s="49" t="s">
        <v>16</v>
      </c>
      <c r="C53" s="52"/>
      <c r="D53" s="23">
        <f>SUM(D50:D52)</f>
        <v>6</v>
      </c>
      <c r="E53" s="53">
        <f>SUM(E50:E52)</f>
        <v>290</v>
      </c>
      <c r="F53" s="54">
        <f>SUM(F50:F52)</f>
        <v>7763.5</v>
      </c>
      <c r="G53" s="23">
        <f>SUM(G50:G52)</f>
        <v>11992990</v>
      </c>
      <c r="H53" s="23">
        <v>1545</v>
      </c>
      <c r="I53" s="23">
        <v>268</v>
      </c>
      <c r="J53" s="23">
        <v>413551</v>
      </c>
    </row>
    <row r="54" ht="12">
      <c r="A54" s="55" t="s">
        <v>66</v>
      </c>
    </row>
    <row r="55" ht="12">
      <c r="B55" s="5" t="s">
        <v>68</v>
      </c>
    </row>
  </sheetData>
  <mergeCells count="2">
    <mergeCell ref="A8:B8"/>
    <mergeCell ref="A50:A53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2005-07-29T05:59:18Z</cp:lastPrinted>
  <dcterms:created xsi:type="dcterms:W3CDTF">2002-02-01T06:25:17Z</dcterms:created>
  <dcterms:modified xsi:type="dcterms:W3CDTF">2005-07-29T05:59:55Z</dcterms:modified>
  <cp:category/>
  <cp:version/>
  <cp:contentType/>
  <cp:contentStatus/>
</cp:coreProperties>
</file>