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9A" sheetId="1" r:id="rId1"/>
  </sheets>
  <definedNames>
    <definedName name="_Regression_Int" localSheetId="0" hidden="1">1</definedName>
    <definedName name="\a" localSheetId="0">'189A'!#REF!</definedName>
    <definedName name="\a">#REF!</definedName>
    <definedName name="\p" localSheetId="0">'189A'!#REF!</definedName>
    <definedName name="\p">#REF!</definedName>
    <definedName name="MOJI" localSheetId="0">'189A'!#REF!</definedName>
    <definedName name="MOJI">#REF!</definedName>
    <definedName name="_xlnm.Print_Area" localSheetId="0">'189A'!$A$1:$L$55</definedName>
    <definedName name="Print_Area_MI" localSheetId="0">'189A'!#REF!</definedName>
    <definedName name="Print_Area_MI">#REF!</definedName>
    <definedName name="SUJI" localSheetId="0">'189A'!#REF!</definedName>
    <definedName name="SUJI">#REF!</definedName>
    <definedName name="数値" localSheetId="0">'189A'!#REF!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<sst xmlns="http://schemas.openxmlformats.org/spreadsheetml/2006/main" count="110" uniqueCount="110">
  <si>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</si>
  <si>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</si>
  <si>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</si>
  <si>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</si>
  <si>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</si>
  <si>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</si>
  <si>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</si>
  <si>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</si>
  <si>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</si>
  <si>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</si>
  <si>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</si>
  <si>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</si>
  <si>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</si>
  <si>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</si>
  <si>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</si>
  <si>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</si>
  <si>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</si>
  <si>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</si>
  <si>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</si>
  <si>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</si>
  <si>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</si>
  <si>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</si>
  <si>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</si>
  <si>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</si>
  <si>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</si>
  <si>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</si>
  <si>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</si>
  <si>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</si>
  <si>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</si>
  <si>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</si>
  <si>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</si>
  <si>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</si>
  <si>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</si>
  <si>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</si>
  <si>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</si>
  <si>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</si>
  <si>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</si>
  <si>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</si>
  <si>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</si>
  <si>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</si>
  <si>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</si>
  <si>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</si>
  <si>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</si>
  <si>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</si>
  <si>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</si>
  <si>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</si>
  <si>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</si>
  <si>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</si>
  <si>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</si>
  <si>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</si>
  <si>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</si>
  <si>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</si>
  <si>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</si>
  <si>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</si>
  <si>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</si>
  <si>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</si>
  <si>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</si>
  <si>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</si>
  <si>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</si>
  <si>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</si>
  <si>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</si>
  <si>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</si>
  <si>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</si>
  <si>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</si>
  <si>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</si>
  <si>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</si>
  <si>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</si>
  <si>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</si>
  <si>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</si>
  <si>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</si>
  <si>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</si>
  <si>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</si>
  <si>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</si>
  <si>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</si>
  <si>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</si>
  <si>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</si>
  <si>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</si>
  <si>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</si>
  <si>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</si>
  <si>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</si>
  <si>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</si>
  <si>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</si>
  <si>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</si>
  <si>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</si>
  <si>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</si>
  <si>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</si>
  <si>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</si>
  <si>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</si>
  <si>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</si>
  <si>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</si>
  <si>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</si>
  <si>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</si>
  <si>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</si>
  <si>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</si>
  <si>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</si>
  <si>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</si>
  <si>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</si>
  <si>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</si>
  <si>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</si>
  <si>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</si>
  <si>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</si>
  <si>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</si>
  <si>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</si>
  <si>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</si>
  <si>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 xml:space="preserve">  注)各都道府県から大分県へ到着したもの</t>
  </si>
  <si>
    <t>189.A</t>
  </si>
  <si>
    <t>　都道府県､品目別貨物到着トン数(全機関)</t>
  </si>
  <si>
    <t>金  属  ・  機械工業品</t>
  </si>
  <si>
    <t>資料:国土交通省｢貨物地域流動調査｣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</si>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</sst>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105</v>
      </c>
      <c r="D2" s="7" t="s">
        <v>106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109</v>
      </c>
      <c r="D4" s="16" t="s">
        <v>2</v>
      </c>
      <c r="E4" s="16" t="s">
        <v>3</v>
      </c>
      <c r="F4" s="13" t="s">
        <v>4</v>
      </c>
      <c r="G4" s="17" t="s">
        <v>107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 aca="true" t="shared" si="0" ref="C5:C10">SUM(D5:L5)</f>
        <v>77074627</v>
      </c>
      <c r="D5" s="22">
        <f>SUM(D6:D52)</f>
        <v>2146783</v>
      </c>
      <c r="E5" s="22">
        <f>SUM(E6:E52)-1</f>
        <v>2951844</v>
      </c>
      <c r="F5" s="22">
        <f>SUM(F6:F52)+1</f>
        <v>39016483</v>
      </c>
      <c r="G5" s="22">
        <f>SUM(G6:G52)</f>
        <v>9606003</v>
      </c>
      <c r="H5" s="22">
        <f>SUM(H6:H52)</f>
        <v>9688555</v>
      </c>
      <c r="I5" s="22">
        <f>SUM(I6:I52)-2</f>
        <v>3298870</v>
      </c>
      <c r="J5" s="22">
        <f>SUM(J6:J52)+1</f>
        <v>2793837</v>
      </c>
      <c r="K5" s="22">
        <f>SUM(K6:K52)+2</f>
        <v>6897041</v>
      </c>
      <c r="L5" s="22">
        <f>SUM(L6:L52)+3</f>
        <v>675211</v>
      </c>
    </row>
    <row r="6" spans="1:12" s="12" customFormat="1" ht="18" customHeight="1">
      <c r="A6" s="24" t="s">
        <v>11</v>
      </c>
      <c r="B6" s="25" t="s">
        <v>12</v>
      </c>
      <c r="C6" s="26">
        <f t="shared" si="0"/>
        <v>27714</v>
      </c>
      <c r="D6" s="27">
        <v>0</v>
      </c>
      <c r="E6" s="28">
        <v>0</v>
      </c>
      <c r="F6" s="28">
        <v>3002</v>
      </c>
      <c r="G6" s="28">
        <v>5184</v>
      </c>
      <c r="H6" s="28">
        <v>4812</v>
      </c>
      <c r="I6" s="28">
        <v>0</v>
      </c>
      <c r="J6" s="28">
        <v>0</v>
      </c>
      <c r="K6" s="28">
        <v>3453</v>
      </c>
      <c r="L6" s="28">
        <v>11263</v>
      </c>
    </row>
    <row r="7" spans="1:12" s="12" customFormat="1" ht="18" customHeight="1">
      <c r="A7" s="24" t="s">
        <v>13</v>
      </c>
      <c r="B7" s="29" t="s">
        <v>14</v>
      </c>
      <c r="C7" s="30">
        <f t="shared" si="0"/>
        <v>1658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1658</v>
      </c>
    </row>
    <row r="8" spans="1:12" s="12" customFormat="1" ht="18" customHeight="1">
      <c r="A8" s="24" t="s">
        <v>15</v>
      </c>
      <c r="B8" s="29" t="s">
        <v>16</v>
      </c>
      <c r="C8" s="30">
        <f t="shared" si="0"/>
        <v>2652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2652</v>
      </c>
    </row>
    <row r="9" spans="1:12" s="12" customFormat="1" ht="18" customHeight="1">
      <c r="A9" s="24" t="s">
        <v>17</v>
      </c>
      <c r="B9" s="29" t="s">
        <v>18</v>
      </c>
      <c r="C9" s="30">
        <f t="shared" si="0"/>
        <v>28551</v>
      </c>
      <c r="D9" s="27">
        <v>0</v>
      </c>
      <c r="E9" s="28">
        <v>0</v>
      </c>
      <c r="F9" s="28">
        <v>0</v>
      </c>
      <c r="G9" s="28">
        <v>0</v>
      </c>
      <c r="H9" s="28">
        <v>25052</v>
      </c>
      <c r="I9" s="28">
        <v>0</v>
      </c>
      <c r="J9" s="28">
        <v>0</v>
      </c>
      <c r="K9" s="28">
        <v>0</v>
      </c>
      <c r="L9" s="28">
        <v>3499</v>
      </c>
    </row>
    <row r="10" spans="1:12" s="12" customFormat="1" ht="18" customHeight="1">
      <c r="A10" s="24" t="s">
        <v>19</v>
      </c>
      <c r="B10" s="29" t="s">
        <v>20</v>
      </c>
      <c r="C10" s="30">
        <f t="shared" si="0"/>
        <v>5094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5094</v>
      </c>
    </row>
    <row r="11" spans="1:12" s="12" customFormat="1" ht="18" customHeight="1">
      <c r="A11" s="24" t="s">
        <v>21</v>
      </c>
      <c r="B11" s="29" t="s">
        <v>22</v>
      </c>
      <c r="C11" s="30">
        <f>SUM(D11:L11)</f>
        <v>1008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1008</v>
      </c>
    </row>
    <row r="12" spans="1:12" s="12" customFormat="1" ht="18" customHeight="1">
      <c r="A12" s="24" t="s">
        <v>23</v>
      </c>
      <c r="B12" s="29" t="s">
        <v>24</v>
      </c>
      <c r="C12" s="30">
        <f aca="true" t="shared" si="1" ref="C12:C34">SUM(D12:L12)</f>
        <v>3634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3634</v>
      </c>
    </row>
    <row r="13" spans="1:12" s="12" customFormat="1" ht="18" customHeight="1">
      <c r="A13" s="24" t="s">
        <v>25</v>
      </c>
      <c r="B13" s="29" t="s">
        <v>26</v>
      </c>
      <c r="C13" s="30">
        <f t="shared" si="1"/>
        <v>27219</v>
      </c>
      <c r="D13" s="27">
        <v>0</v>
      </c>
      <c r="E13" s="28">
        <v>15</v>
      </c>
      <c r="F13" s="28">
        <v>18146</v>
      </c>
      <c r="G13" s="28">
        <v>597</v>
      </c>
      <c r="H13" s="28">
        <v>500</v>
      </c>
      <c r="I13" s="28">
        <v>0</v>
      </c>
      <c r="J13" s="28">
        <v>0</v>
      </c>
      <c r="K13" s="28">
        <v>2296</v>
      </c>
      <c r="L13" s="28">
        <v>5665</v>
      </c>
    </row>
    <row r="14" spans="1:12" s="12" customFormat="1" ht="18" customHeight="1">
      <c r="A14" s="24" t="s">
        <v>27</v>
      </c>
      <c r="B14" s="29" t="s">
        <v>28</v>
      </c>
      <c r="C14" s="30">
        <f t="shared" si="1"/>
        <v>3067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3067</v>
      </c>
    </row>
    <row r="15" spans="1:12" s="12" customFormat="1" ht="18" customHeight="1">
      <c r="A15" s="24" t="s">
        <v>29</v>
      </c>
      <c r="B15" s="29" t="s">
        <v>30</v>
      </c>
      <c r="C15" s="30">
        <f t="shared" si="1"/>
        <v>45922</v>
      </c>
      <c r="D15" s="27">
        <v>0</v>
      </c>
      <c r="E15" s="28">
        <v>0</v>
      </c>
      <c r="F15" s="28">
        <v>0</v>
      </c>
      <c r="G15" s="28">
        <v>43450</v>
      </c>
      <c r="H15" s="28">
        <v>0</v>
      </c>
      <c r="I15" s="28">
        <v>0</v>
      </c>
      <c r="J15" s="28">
        <v>0</v>
      </c>
      <c r="K15" s="28">
        <v>0</v>
      </c>
      <c r="L15" s="28">
        <v>2472</v>
      </c>
    </row>
    <row r="16" spans="1:12" s="12" customFormat="1" ht="18" customHeight="1">
      <c r="A16" s="24" t="s">
        <v>31</v>
      </c>
      <c r="B16" s="29" t="s">
        <v>32</v>
      </c>
      <c r="C16" s="30">
        <f t="shared" si="1"/>
        <v>11598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11598</v>
      </c>
    </row>
    <row r="17" spans="1:12" s="12" customFormat="1" ht="18" customHeight="1">
      <c r="A17" s="24" t="s">
        <v>33</v>
      </c>
      <c r="B17" s="29" t="s">
        <v>34</v>
      </c>
      <c r="C17" s="30">
        <f t="shared" si="1"/>
        <v>55254</v>
      </c>
      <c r="D17" s="27">
        <v>32723</v>
      </c>
      <c r="E17" s="28">
        <v>0</v>
      </c>
      <c r="F17" s="28">
        <v>0</v>
      </c>
      <c r="G17" s="28">
        <v>3801</v>
      </c>
      <c r="H17" s="28">
        <v>7940</v>
      </c>
      <c r="I17" s="28">
        <v>0</v>
      </c>
      <c r="J17" s="28">
        <v>0</v>
      </c>
      <c r="K17" s="28">
        <v>4669</v>
      </c>
      <c r="L17" s="28">
        <v>6121</v>
      </c>
    </row>
    <row r="18" spans="1:12" s="12" customFormat="1" ht="18" customHeight="1">
      <c r="A18" s="24" t="s">
        <v>35</v>
      </c>
      <c r="B18" s="29" t="s">
        <v>36</v>
      </c>
      <c r="C18" s="30">
        <f t="shared" si="1"/>
        <v>156260</v>
      </c>
      <c r="D18" s="27">
        <v>0</v>
      </c>
      <c r="E18" s="28">
        <v>0</v>
      </c>
      <c r="F18" s="28">
        <v>0</v>
      </c>
      <c r="G18" s="28">
        <v>103532</v>
      </c>
      <c r="H18" s="28">
        <v>0</v>
      </c>
      <c r="I18" s="28">
        <v>0</v>
      </c>
      <c r="J18" s="28">
        <v>0</v>
      </c>
      <c r="K18" s="28">
        <v>30337</v>
      </c>
      <c r="L18" s="28">
        <v>22391</v>
      </c>
    </row>
    <row r="19" spans="1:12" s="12" customFormat="1" ht="18" customHeight="1">
      <c r="A19" s="24" t="s">
        <v>37</v>
      </c>
      <c r="B19" s="29" t="s">
        <v>38</v>
      </c>
      <c r="C19" s="30">
        <f t="shared" si="1"/>
        <v>133637</v>
      </c>
      <c r="D19" s="27">
        <v>0</v>
      </c>
      <c r="E19" s="28">
        <v>0</v>
      </c>
      <c r="F19" s="28">
        <v>13407</v>
      </c>
      <c r="G19" s="28">
        <v>255</v>
      </c>
      <c r="H19" s="28">
        <v>21749</v>
      </c>
      <c r="I19" s="28">
        <v>3460</v>
      </c>
      <c r="J19" s="28">
        <v>18704</v>
      </c>
      <c r="K19" s="28">
        <v>56843</v>
      </c>
      <c r="L19" s="28">
        <v>19219</v>
      </c>
    </row>
    <row r="20" spans="1:12" s="12" customFormat="1" ht="18" customHeight="1">
      <c r="A20" s="24" t="s">
        <v>39</v>
      </c>
      <c r="B20" s="29" t="s">
        <v>40</v>
      </c>
      <c r="C20" s="30">
        <f t="shared" si="1"/>
        <v>83875</v>
      </c>
      <c r="D20" s="27">
        <v>0</v>
      </c>
      <c r="E20" s="28">
        <v>0</v>
      </c>
      <c r="F20" s="28">
        <v>75108</v>
      </c>
      <c r="G20" s="28">
        <v>0</v>
      </c>
      <c r="H20" s="28">
        <v>560</v>
      </c>
      <c r="I20" s="28">
        <v>0</v>
      </c>
      <c r="J20" s="28">
        <v>0</v>
      </c>
      <c r="K20" s="28">
        <v>0</v>
      </c>
      <c r="L20" s="28">
        <v>8207</v>
      </c>
    </row>
    <row r="21" spans="1:12" s="12" customFormat="1" ht="18" customHeight="1">
      <c r="A21" s="24" t="s">
        <v>41</v>
      </c>
      <c r="B21" s="29" t="s">
        <v>42</v>
      </c>
      <c r="C21" s="30">
        <f t="shared" si="1"/>
        <v>5358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5358</v>
      </c>
    </row>
    <row r="22" spans="1:12" s="12" customFormat="1" ht="18" customHeight="1">
      <c r="A22" s="24" t="s">
        <v>43</v>
      </c>
      <c r="B22" s="29" t="s">
        <v>44</v>
      </c>
      <c r="C22" s="30">
        <f t="shared" si="1"/>
        <v>34053</v>
      </c>
      <c r="D22" s="27">
        <v>0</v>
      </c>
      <c r="E22" s="28">
        <v>0</v>
      </c>
      <c r="F22" s="28">
        <v>27092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6961</v>
      </c>
    </row>
    <row r="23" spans="1:12" s="12" customFormat="1" ht="18" customHeight="1">
      <c r="A23" s="24" t="s">
        <v>45</v>
      </c>
      <c r="B23" s="29" t="s">
        <v>46</v>
      </c>
      <c r="C23" s="30">
        <f t="shared" si="1"/>
        <v>30266</v>
      </c>
      <c r="D23" s="27">
        <v>0</v>
      </c>
      <c r="E23" s="28">
        <v>0</v>
      </c>
      <c r="F23" s="28">
        <v>25319</v>
      </c>
      <c r="G23" s="28">
        <v>3918</v>
      </c>
      <c r="H23" s="28">
        <v>0</v>
      </c>
      <c r="I23" s="28">
        <v>0</v>
      </c>
      <c r="J23" s="28">
        <v>0</v>
      </c>
      <c r="K23" s="28">
        <v>0</v>
      </c>
      <c r="L23" s="28">
        <v>1029</v>
      </c>
    </row>
    <row r="24" spans="1:12" s="12" customFormat="1" ht="18" customHeight="1">
      <c r="A24" s="24" t="s">
        <v>47</v>
      </c>
      <c r="B24" s="29" t="s">
        <v>48</v>
      </c>
      <c r="C24" s="30">
        <f t="shared" si="1"/>
        <v>2473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2473</v>
      </c>
    </row>
    <row r="25" spans="1:12" s="12" customFormat="1" ht="18" customHeight="1">
      <c r="A25" s="24" t="s">
        <v>49</v>
      </c>
      <c r="B25" s="29" t="s">
        <v>50</v>
      </c>
      <c r="C25" s="30">
        <f t="shared" si="1"/>
        <v>8801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8801</v>
      </c>
    </row>
    <row r="26" spans="1:12" s="12" customFormat="1" ht="18" customHeight="1">
      <c r="A26" s="24" t="s">
        <v>51</v>
      </c>
      <c r="B26" s="29" t="s">
        <v>52</v>
      </c>
      <c r="C26" s="30">
        <f t="shared" si="1"/>
        <v>99840</v>
      </c>
      <c r="D26" s="27">
        <v>0</v>
      </c>
      <c r="E26" s="28">
        <v>0</v>
      </c>
      <c r="F26" s="28">
        <v>2210</v>
      </c>
      <c r="G26" s="28">
        <v>9010</v>
      </c>
      <c r="H26" s="28">
        <v>3629</v>
      </c>
      <c r="I26" s="28">
        <v>18314</v>
      </c>
      <c r="J26" s="28">
        <v>0</v>
      </c>
      <c r="K26" s="28">
        <v>21167</v>
      </c>
      <c r="L26" s="28">
        <v>45510</v>
      </c>
    </row>
    <row r="27" spans="1:12" s="12" customFormat="1" ht="18" customHeight="1">
      <c r="A27" s="24" t="s">
        <v>53</v>
      </c>
      <c r="B27" s="29" t="s">
        <v>54</v>
      </c>
      <c r="C27" s="30">
        <f t="shared" si="1"/>
        <v>5127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5127</v>
      </c>
    </row>
    <row r="28" spans="1:12" s="12" customFormat="1" ht="18" customHeight="1">
      <c r="A28" s="24" t="s">
        <v>55</v>
      </c>
      <c r="B28" s="29" t="s">
        <v>56</v>
      </c>
      <c r="C28" s="30">
        <f t="shared" si="1"/>
        <v>296434</v>
      </c>
      <c r="D28" s="27">
        <v>0</v>
      </c>
      <c r="E28" s="28">
        <v>0</v>
      </c>
      <c r="F28" s="28">
        <v>26760</v>
      </c>
      <c r="G28" s="28">
        <v>176276</v>
      </c>
      <c r="H28" s="28">
        <v>1130</v>
      </c>
      <c r="I28" s="28">
        <v>0</v>
      </c>
      <c r="J28" s="28">
        <v>69337</v>
      </c>
      <c r="K28" s="28">
        <v>7268</v>
      </c>
      <c r="L28" s="28">
        <v>15663</v>
      </c>
    </row>
    <row r="29" spans="1:12" s="12" customFormat="1" ht="18" customHeight="1">
      <c r="A29" s="24" t="s">
        <v>57</v>
      </c>
      <c r="B29" s="29" t="s">
        <v>58</v>
      </c>
      <c r="C29" s="30">
        <f t="shared" si="1"/>
        <v>92498</v>
      </c>
      <c r="D29" s="27">
        <v>0</v>
      </c>
      <c r="E29" s="28">
        <v>0</v>
      </c>
      <c r="F29" s="28">
        <v>41902</v>
      </c>
      <c r="G29" s="28">
        <v>0</v>
      </c>
      <c r="H29" s="28">
        <v>0</v>
      </c>
      <c r="I29" s="28">
        <v>0</v>
      </c>
      <c r="J29" s="28">
        <v>43080</v>
      </c>
      <c r="K29" s="28">
        <v>0</v>
      </c>
      <c r="L29" s="28">
        <v>7516</v>
      </c>
    </row>
    <row r="30" spans="1:12" s="12" customFormat="1" ht="18" customHeight="1">
      <c r="A30" s="24" t="s">
        <v>59</v>
      </c>
      <c r="B30" s="29" t="s">
        <v>60</v>
      </c>
      <c r="C30" s="30">
        <f t="shared" si="1"/>
        <v>9473</v>
      </c>
      <c r="D30" s="27">
        <v>0</v>
      </c>
      <c r="E30" s="28">
        <v>0</v>
      </c>
      <c r="F30" s="28">
        <v>0</v>
      </c>
      <c r="G30" s="28">
        <v>9215</v>
      </c>
      <c r="H30" s="28">
        <v>0</v>
      </c>
      <c r="I30" s="28">
        <v>0</v>
      </c>
      <c r="J30" s="28">
        <v>0</v>
      </c>
      <c r="K30" s="28">
        <v>0</v>
      </c>
      <c r="L30" s="28">
        <v>258</v>
      </c>
    </row>
    <row r="31" spans="1:12" s="12" customFormat="1" ht="18" customHeight="1">
      <c r="A31" s="24" t="s">
        <v>61</v>
      </c>
      <c r="B31" s="29" t="s">
        <v>62</v>
      </c>
      <c r="C31" s="30">
        <f t="shared" si="1"/>
        <v>134780</v>
      </c>
      <c r="D31" s="27">
        <v>0</v>
      </c>
      <c r="E31" s="28">
        <v>0</v>
      </c>
      <c r="F31" s="28">
        <v>0</v>
      </c>
      <c r="G31" s="28">
        <v>122004</v>
      </c>
      <c r="H31" s="28">
        <v>0</v>
      </c>
      <c r="I31" s="28">
        <v>0</v>
      </c>
      <c r="J31" s="28">
        <v>7831</v>
      </c>
      <c r="K31" s="28">
        <v>0</v>
      </c>
      <c r="L31" s="28">
        <v>4945</v>
      </c>
    </row>
    <row r="32" spans="1:12" s="12" customFormat="1" ht="18" customHeight="1">
      <c r="A32" s="24" t="s">
        <v>63</v>
      </c>
      <c r="B32" s="29" t="s">
        <v>64</v>
      </c>
      <c r="C32" s="30">
        <f t="shared" si="1"/>
        <v>1115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1115</v>
      </c>
    </row>
    <row r="33" spans="1:12" s="12" customFormat="1" ht="18" customHeight="1">
      <c r="A33" s="24" t="s">
        <v>65</v>
      </c>
      <c r="B33" s="29" t="s">
        <v>66</v>
      </c>
      <c r="C33" s="30">
        <f t="shared" si="1"/>
        <v>81198</v>
      </c>
      <c r="D33" s="27">
        <v>0</v>
      </c>
      <c r="E33" s="28">
        <v>0</v>
      </c>
      <c r="F33" s="28">
        <v>0</v>
      </c>
      <c r="G33" s="28">
        <v>0</v>
      </c>
      <c r="H33" s="28">
        <v>74404</v>
      </c>
      <c r="I33" s="28">
        <v>0</v>
      </c>
      <c r="J33" s="28">
        <v>0</v>
      </c>
      <c r="K33" s="28">
        <v>600</v>
      </c>
      <c r="L33" s="28">
        <v>6194</v>
      </c>
    </row>
    <row r="34" spans="1:12" s="12" customFormat="1" ht="18" customHeight="1">
      <c r="A34" s="24" t="s">
        <v>67</v>
      </c>
      <c r="B34" s="29" t="s">
        <v>68</v>
      </c>
      <c r="C34" s="30">
        <f t="shared" si="1"/>
        <v>603472</v>
      </c>
      <c r="D34" s="27">
        <v>0</v>
      </c>
      <c r="E34" s="28">
        <v>0</v>
      </c>
      <c r="F34" s="28">
        <v>14743</v>
      </c>
      <c r="G34" s="28">
        <v>175217</v>
      </c>
      <c r="H34" s="28">
        <v>76603</v>
      </c>
      <c r="I34" s="28">
        <v>114314</v>
      </c>
      <c r="J34" s="28">
        <v>160467</v>
      </c>
      <c r="K34" s="28">
        <v>18933</v>
      </c>
      <c r="L34" s="28">
        <v>43195</v>
      </c>
    </row>
    <row r="35" spans="1:12" s="12" customFormat="1" ht="18" customHeight="1">
      <c r="A35" s="24">
        <v>30</v>
      </c>
      <c r="B35" s="29" t="s">
        <v>69</v>
      </c>
      <c r="C35" s="30">
        <f aca="true" t="shared" si="2" ref="C35:C52">SUM(D35:L35)</f>
        <v>749989</v>
      </c>
      <c r="D35" s="27">
        <v>3799</v>
      </c>
      <c r="E35" s="28">
        <v>861</v>
      </c>
      <c r="F35" s="28">
        <v>164138</v>
      </c>
      <c r="G35" s="28">
        <v>145148</v>
      </c>
      <c r="H35" s="28">
        <v>57634</v>
      </c>
      <c r="I35" s="28">
        <v>2599</v>
      </c>
      <c r="J35" s="28">
        <v>149129</v>
      </c>
      <c r="K35" s="28">
        <v>206479</v>
      </c>
      <c r="L35" s="28">
        <v>20202</v>
      </c>
    </row>
    <row r="36" spans="1:12" s="12" customFormat="1" ht="18" customHeight="1">
      <c r="A36" s="24" t="s">
        <v>70</v>
      </c>
      <c r="B36" s="29" t="s">
        <v>71</v>
      </c>
      <c r="C36" s="30">
        <f t="shared" si="2"/>
        <v>2917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2917</v>
      </c>
    </row>
    <row r="37" spans="1:12" s="12" customFormat="1" ht="18" customHeight="1">
      <c r="A37" s="24" t="s">
        <v>72</v>
      </c>
      <c r="B37" s="29" t="s">
        <v>73</v>
      </c>
      <c r="C37" s="30">
        <f t="shared" si="2"/>
        <v>46160</v>
      </c>
      <c r="D37" s="27">
        <v>0</v>
      </c>
      <c r="E37" s="28">
        <v>0</v>
      </c>
      <c r="F37" s="28">
        <v>44798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1362</v>
      </c>
    </row>
    <row r="38" spans="1:12" s="12" customFormat="1" ht="18" customHeight="1">
      <c r="A38" s="24" t="s">
        <v>74</v>
      </c>
      <c r="B38" s="29" t="s">
        <v>75</v>
      </c>
      <c r="C38" s="30">
        <f t="shared" si="2"/>
        <v>283928</v>
      </c>
      <c r="D38" s="27">
        <v>0</v>
      </c>
      <c r="E38" s="28">
        <v>0</v>
      </c>
      <c r="F38" s="28">
        <v>75582</v>
      </c>
      <c r="G38" s="28">
        <v>48028</v>
      </c>
      <c r="H38" s="28">
        <v>145172</v>
      </c>
      <c r="I38" s="28">
        <v>5606</v>
      </c>
      <c r="J38" s="28">
        <v>0</v>
      </c>
      <c r="K38" s="28">
        <v>0</v>
      </c>
      <c r="L38" s="28">
        <v>9540</v>
      </c>
    </row>
    <row r="39" spans="1:12" s="12" customFormat="1" ht="18" customHeight="1">
      <c r="A39" s="24" t="s">
        <v>76</v>
      </c>
      <c r="B39" s="29" t="s">
        <v>77</v>
      </c>
      <c r="C39" s="30">
        <f t="shared" si="2"/>
        <v>632588</v>
      </c>
      <c r="D39" s="27">
        <v>0</v>
      </c>
      <c r="E39" s="28">
        <v>13144</v>
      </c>
      <c r="F39" s="28">
        <v>470712</v>
      </c>
      <c r="G39" s="28">
        <v>61651</v>
      </c>
      <c r="H39" s="28">
        <v>19254</v>
      </c>
      <c r="I39" s="28">
        <v>0</v>
      </c>
      <c r="J39" s="28">
        <v>7640</v>
      </c>
      <c r="K39" s="28">
        <v>27006</v>
      </c>
      <c r="L39" s="28">
        <v>33181</v>
      </c>
    </row>
    <row r="40" spans="1:12" s="12" customFormat="1" ht="18" customHeight="1">
      <c r="A40" s="24" t="s">
        <v>78</v>
      </c>
      <c r="B40" s="29" t="s">
        <v>79</v>
      </c>
      <c r="C40" s="30">
        <f t="shared" si="2"/>
        <v>1065885</v>
      </c>
      <c r="D40" s="27">
        <v>2903</v>
      </c>
      <c r="E40" s="28">
        <v>42634</v>
      </c>
      <c r="F40" s="28">
        <v>71845</v>
      </c>
      <c r="G40" s="28">
        <v>8884</v>
      </c>
      <c r="H40" s="28">
        <v>417569</v>
      </c>
      <c r="I40" s="28">
        <v>0</v>
      </c>
      <c r="J40" s="28">
        <v>6101</v>
      </c>
      <c r="K40" s="28">
        <v>504274</v>
      </c>
      <c r="L40" s="28">
        <v>11675</v>
      </c>
    </row>
    <row r="41" spans="1:12" s="12" customFormat="1" ht="18" customHeight="1">
      <c r="A41" s="24" t="s">
        <v>80</v>
      </c>
      <c r="B41" s="29" t="s">
        <v>81</v>
      </c>
      <c r="C41" s="30">
        <f t="shared" si="2"/>
        <v>173907</v>
      </c>
      <c r="D41" s="27">
        <v>0</v>
      </c>
      <c r="E41" s="28">
        <v>54065</v>
      </c>
      <c r="F41" s="28">
        <v>1300</v>
      </c>
      <c r="G41" s="28">
        <v>494</v>
      </c>
      <c r="H41" s="28">
        <v>80970</v>
      </c>
      <c r="I41" s="28">
        <v>934</v>
      </c>
      <c r="J41" s="28">
        <v>0</v>
      </c>
      <c r="K41" s="28">
        <v>22695</v>
      </c>
      <c r="L41" s="28">
        <v>13449</v>
      </c>
    </row>
    <row r="42" spans="1:12" s="12" customFormat="1" ht="18" customHeight="1">
      <c r="A42" s="24" t="s">
        <v>82</v>
      </c>
      <c r="B42" s="29" t="s">
        <v>83</v>
      </c>
      <c r="C42" s="30">
        <f t="shared" si="2"/>
        <v>458237</v>
      </c>
      <c r="D42" s="27">
        <v>64489</v>
      </c>
      <c r="E42" s="28">
        <v>3487</v>
      </c>
      <c r="F42" s="28">
        <v>116031</v>
      </c>
      <c r="G42" s="28">
        <v>10914</v>
      </c>
      <c r="H42" s="28">
        <v>217662</v>
      </c>
      <c r="I42" s="28">
        <v>2322</v>
      </c>
      <c r="J42" s="28">
        <v>0</v>
      </c>
      <c r="K42" s="28">
        <v>33097</v>
      </c>
      <c r="L42" s="28">
        <v>10235</v>
      </c>
    </row>
    <row r="43" spans="1:12" s="12" customFormat="1" ht="18" customHeight="1">
      <c r="A43" s="24" t="s">
        <v>84</v>
      </c>
      <c r="B43" s="29" t="s">
        <v>85</v>
      </c>
      <c r="C43" s="30">
        <f t="shared" si="2"/>
        <v>155599</v>
      </c>
      <c r="D43" s="27">
        <v>0</v>
      </c>
      <c r="E43" s="28">
        <v>0</v>
      </c>
      <c r="F43" s="28">
        <v>121296</v>
      </c>
      <c r="G43" s="28">
        <v>27752</v>
      </c>
      <c r="H43" s="28">
        <v>1050</v>
      </c>
      <c r="I43" s="28">
        <v>1594</v>
      </c>
      <c r="J43" s="28">
        <v>0</v>
      </c>
      <c r="K43" s="28">
        <v>243</v>
      </c>
      <c r="L43" s="28">
        <v>3664</v>
      </c>
    </row>
    <row r="44" spans="1:12" s="12" customFormat="1" ht="18" customHeight="1">
      <c r="A44" s="24" t="s">
        <v>86</v>
      </c>
      <c r="B44" s="29" t="s">
        <v>87</v>
      </c>
      <c r="C44" s="30">
        <f t="shared" si="2"/>
        <v>254823</v>
      </c>
      <c r="D44" s="27">
        <v>0</v>
      </c>
      <c r="E44" s="28">
        <v>0</v>
      </c>
      <c r="F44" s="28">
        <v>238858</v>
      </c>
      <c r="G44" s="28">
        <v>137</v>
      </c>
      <c r="H44" s="28">
        <v>1812</v>
      </c>
      <c r="I44" s="28">
        <v>2283</v>
      </c>
      <c r="J44" s="28">
        <v>0</v>
      </c>
      <c r="K44" s="28">
        <v>10481</v>
      </c>
      <c r="L44" s="28">
        <v>1252</v>
      </c>
    </row>
    <row r="45" spans="1:12" s="12" customFormat="1" ht="18" customHeight="1">
      <c r="A45" s="24" t="s">
        <v>88</v>
      </c>
      <c r="B45" s="29" t="s">
        <v>89</v>
      </c>
      <c r="C45" s="30">
        <f t="shared" si="2"/>
        <v>6240590</v>
      </c>
      <c r="D45" s="27">
        <v>413920</v>
      </c>
      <c r="E45" s="28">
        <v>226889</v>
      </c>
      <c r="F45" s="28">
        <v>932397</v>
      </c>
      <c r="G45" s="28">
        <v>2037317</v>
      </c>
      <c r="H45" s="28">
        <v>1326827</v>
      </c>
      <c r="I45" s="28">
        <v>373431</v>
      </c>
      <c r="J45" s="28">
        <v>245441</v>
      </c>
      <c r="K45" s="28">
        <v>508271</v>
      </c>
      <c r="L45" s="28">
        <v>176097</v>
      </c>
    </row>
    <row r="46" spans="1:12" s="12" customFormat="1" ht="18" customHeight="1">
      <c r="A46" s="24" t="s">
        <v>90</v>
      </c>
      <c r="B46" s="29" t="s">
        <v>91</v>
      </c>
      <c r="C46" s="30">
        <f t="shared" si="2"/>
        <v>605568</v>
      </c>
      <c r="D46" s="27">
        <v>0</v>
      </c>
      <c r="E46" s="28">
        <v>0</v>
      </c>
      <c r="F46" s="28">
        <v>3000</v>
      </c>
      <c r="G46" s="28">
        <v>128746</v>
      </c>
      <c r="H46" s="28">
        <v>53562</v>
      </c>
      <c r="I46" s="28">
        <v>271780</v>
      </c>
      <c r="J46" s="28">
        <v>110625</v>
      </c>
      <c r="K46" s="28">
        <v>11902</v>
      </c>
      <c r="L46" s="28">
        <v>25953</v>
      </c>
    </row>
    <row r="47" spans="1:12" s="12" customFormat="1" ht="18" customHeight="1">
      <c r="A47" s="24" t="s">
        <v>92</v>
      </c>
      <c r="B47" s="29" t="s">
        <v>93</v>
      </c>
      <c r="C47" s="30">
        <f t="shared" si="2"/>
        <v>420800</v>
      </c>
      <c r="D47" s="27">
        <v>0</v>
      </c>
      <c r="E47" s="28">
        <v>0</v>
      </c>
      <c r="F47" s="28">
        <v>166155</v>
      </c>
      <c r="G47" s="28">
        <v>1675</v>
      </c>
      <c r="H47" s="28">
        <v>880</v>
      </c>
      <c r="I47" s="28">
        <v>82202</v>
      </c>
      <c r="J47" s="28">
        <v>8587</v>
      </c>
      <c r="K47" s="28">
        <v>153743</v>
      </c>
      <c r="L47" s="28">
        <v>7558</v>
      </c>
    </row>
    <row r="48" spans="1:12" s="12" customFormat="1" ht="18" customHeight="1">
      <c r="A48" s="24" t="s">
        <v>94</v>
      </c>
      <c r="B48" s="29" t="s">
        <v>95</v>
      </c>
      <c r="C48" s="30">
        <f t="shared" si="2"/>
        <v>600150</v>
      </c>
      <c r="D48" s="27">
        <v>65960</v>
      </c>
      <c r="E48" s="28">
        <v>230177</v>
      </c>
      <c r="F48" s="28">
        <v>11142</v>
      </c>
      <c r="G48" s="28">
        <v>63269</v>
      </c>
      <c r="H48" s="28">
        <v>77869</v>
      </c>
      <c r="I48" s="28">
        <v>62675</v>
      </c>
      <c r="J48" s="28">
        <v>0</v>
      </c>
      <c r="K48" s="28">
        <v>52106</v>
      </c>
      <c r="L48" s="28">
        <v>36952</v>
      </c>
    </row>
    <row r="49" spans="1:12" s="23" customFormat="1" ht="54" customHeight="1">
      <c r="A49" s="31" t="s">
        <v>96</v>
      </c>
      <c r="B49" s="32" t="s">
        <v>97</v>
      </c>
      <c r="C49" s="30">
        <f t="shared" si="2"/>
        <v>60168087</v>
      </c>
      <c r="D49" s="33">
        <v>1345154</v>
      </c>
      <c r="E49" s="34">
        <v>2050437</v>
      </c>
      <c r="F49" s="34">
        <v>34145615</v>
      </c>
      <c r="G49" s="34">
        <v>6405877</v>
      </c>
      <c r="H49" s="34">
        <v>7048574</v>
      </c>
      <c r="I49" s="34">
        <v>2346475</v>
      </c>
      <c r="J49" s="34">
        <v>1962822</v>
      </c>
      <c r="K49" s="34">
        <v>4834474</v>
      </c>
      <c r="L49" s="34">
        <v>28659</v>
      </c>
    </row>
    <row r="50" spans="1:12" s="12" customFormat="1" ht="18" customHeight="1">
      <c r="A50" s="24" t="s">
        <v>98</v>
      </c>
      <c r="B50" s="29" t="s">
        <v>99</v>
      </c>
      <c r="C50" s="30">
        <f t="shared" si="2"/>
        <v>2937690</v>
      </c>
      <c r="D50" s="27">
        <v>160053</v>
      </c>
      <c r="E50" s="28">
        <v>330136</v>
      </c>
      <c r="F50" s="28">
        <v>2128019</v>
      </c>
      <c r="G50" s="28">
        <v>11438</v>
      </c>
      <c r="H50" s="28">
        <v>13336</v>
      </c>
      <c r="I50" s="28">
        <v>10419</v>
      </c>
      <c r="J50" s="28">
        <v>4072</v>
      </c>
      <c r="K50" s="28">
        <v>259316</v>
      </c>
      <c r="L50" s="28">
        <v>20901</v>
      </c>
    </row>
    <row r="51" spans="1:12" s="12" customFormat="1" ht="18" customHeight="1">
      <c r="A51" s="24" t="s">
        <v>100</v>
      </c>
      <c r="B51" s="29" t="s">
        <v>101</v>
      </c>
      <c r="C51" s="30">
        <f t="shared" si="2"/>
        <v>275205</v>
      </c>
      <c r="D51" s="27">
        <v>57782</v>
      </c>
      <c r="E51" s="28">
        <v>0</v>
      </c>
      <c r="F51" s="28">
        <v>77905</v>
      </c>
      <c r="G51" s="28">
        <v>2214</v>
      </c>
      <c r="H51" s="28">
        <v>0</v>
      </c>
      <c r="I51" s="28">
        <v>0</v>
      </c>
      <c r="J51" s="28">
        <v>0</v>
      </c>
      <c r="K51" s="28">
        <v>127386</v>
      </c>
      <c r="L51" s="28">
        <v>9918</v>
      </c>
    </row>
    <row r="52" spans="1:12" s="12" customFormat="1" ht="18" customHeight="1">
      <c r="A52" s="24" t="s">
        <v>102</v>
      </c>
      <c r="B52" s="29" t="s">
        <v>103</v>
      </c>
      <c r="C52" s="30">
        <f t="shared" si="2"/>
        <v>10469</v>
      </c>
      <c r="D52" s="27">
        <v>0</v>
      </c>
      <c r="E52" s="28">
        <v>0</v>
      </c>
      <c r="F52" s="28">
        <v>0</v>
      </c>
      <c r="G52" s="28">
        <v>0</v>
      </c>
      <c r="H52" s="28">
        <v>10005</v>
      </c>
      <c r="I52" s="28">
        <v>464</v>
      </c>
      <c r="J52" s="28">
        <v>0</v>
      </c>
      <c r="K52" s="28">
        <v>0</v>
      </c>
      <c r="L52" s="28">
        <v>0</v>
      </c>
    </row>
    <row r="53" spans="1:12" s="12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2" customFormat="1" ht="15" customHeight="1">
      <c r="A54" s="39"/>
      <c r="B54" s="12" t="s">
        <v>108</v>
      </c>
      <c r="C54" s="40"/>
      <c r="D54" s="40"/>
      <c r="F54" s="39"/>
    </row>
    <row r="55" spans="1:6" s="12" customFormat="1" ht="15" customHeight="1">
      <c r="A55" s="39"/>
      <c r="B55" s="41" t="s">
        <v>104</v>
      </c>
      <c r="C55" s="40"/>
      <c r="D55" s="40"/>
      <c r="F55" s="39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2002-02-04T04:23:56Z</dcterms:created>
  <dcterms:modified xsi:type="dcterms:W3CDTF">2005-07-27T07:30:54Z</dcterms:modified>
  <cp:category/>
  <cp:version/>
  <cp:contentType/>
  <cp:contentStatus/>
</cp:coreProperties>
</file>