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<sst xmlns="http://schemas.openxmlformats.org/spreadsheetml/2006/main" count="128" uniqueCount="126">
  <si>
    <t>23．市　町　村　別 、 産　業　別　（　大　分　類　）　就　業　人　口</t>
  </si>
  <si>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</si>
  <si>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</si>
  <si>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</si>
  <si>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</si>
  <si>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</si>
  <si>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市　　　町　　　村</t>
  </si>
  <si>
    <t>総　　数</t>
  </si>
  <si>
    <t>電気・ガス</t>
  </si>
  <si>
    <t>運　　　輸</t>
  </si>
  <si>
    <t>卸　　　売</t>
  </si>
  <si>
    <t>金　　　融</t>
  </si>
  <si>
    <t>公　　　務</t>
  </si>
  <si>
    <t>分類不能</t>
  </si>
  <si>
    <t>示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</si>
  <si>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</si>
  <si>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</si>
  <si>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</si>
  <si>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</si>
  <si>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</si>
  <si>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</si>
  <si>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</si>
  <si>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</si>
  <si>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</si>
  <si>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</si>
  <si>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</si>
  <si>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</si>
  <si>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</si>
  <si>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番</t>
  </si>
  <si>
    <t>水　道　業</t>
  </si>
  <si>
    <t>通　信　業</t>
  </si>
  <si>
    <t>飲　食　店</t>
  </si>
  <si>
    <t>保　険　業</t>
  </si>
  <si>
    <t>れないもの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</si>
  <si>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</si>
  <si>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</si>
  <si>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</si>
  <si>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</si>
  <si>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</si>
  <si>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</si>
  <si>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</si>
  <si>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</si>
  <si>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</si>
  <si>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</si>
  <si>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</si>
  <si>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</si>
  <si>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</si>
  <si>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</si>
  <si>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</si>
  <si>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</si>
  <si>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</si>
  <si>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</si>
  <si>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</si>
  <si>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</si>
  <si>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</si>
  <si>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</si>
  <si>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</si>
  <si>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</si>
  <si>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</si>
  <si>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</si>
  <si>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</si>
  <si>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</si>
  <si>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</si>
  <si>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</si>
  <si>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</si>
  <si>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</si>
  <si>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</si>
  <si>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</si>
  <si>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</si>
  <si>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</si>
  <si>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</si>
  <si>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</si>
  <si>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</si>
  <si>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</si>
  <si>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</si>
  <si>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</si>
  <si>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</si>
  <si>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</si>
  <si>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</si>
  <si>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</si>
  <si>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</si>
  <si>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</si>
  <si>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</si>
  <si>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</si>
  <si>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</si>
  <si>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</si>
  <si>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</si>
  <si>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</si>
  <si>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</si>
  <si>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</si>
  <si>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</si>
  <si>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</si>
  <si>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</si>
  <si>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</si>
  <si>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</si>
  <si>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</si>
  <si>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</si>
  <si>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</si>
  <si>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</si>
  <si>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</si>
  <si>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</si>
  <si>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</si>
  <si>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</si>
  <si>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</si>
  <si>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</si>
  <si>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</si>
  <si>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</si>
  <si>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</si>
  <si>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</si>
  <si>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</si>
  <si>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</si>
  <si>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</si>
  <si>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</si>
  <si>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</si>
  <si>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</si>
  <si>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</si>
  <si>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</si>
  <si>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</si>
  <si>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</si>
  <si>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</si>
  <si>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</si>
  <si>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</si>
  <si>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</si>
  <si>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</si>
  <si>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</si>
  <si>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-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</si>
</sst>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5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5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5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41" fontId="8" fillId="2" borderId="0" xfId="17" applyNumberFormat="1" applyFont="1" applyFill="1" applyAlignment="1" applyProtection="1">
      <alignment horizontal="right"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7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workbookViewId="0" topLeftCell="A51">
      <selection activeCell="E56" sqref="E56"/>
    </sheetView>
  </sheetViews>
  <sheetFormatPr defaultColWidth="9.00390625" defaultRowHeight="13.5"/>
  <cols>
    <col min="1" max="1" width="26.50390625" style="3" customWidth="1"/>
    <col min="2" max="19" width="10.75390625" style="3" customWidth="1"/>
    <col min="20" max="20" width="4.75390625" style="3" customWidth="1"/>
    <col min="21" max="16384" width="9.00390625" style="3" customWidth="1"/>
  </cols>
  <sheetData>
    <row r="1" spans="1:20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ht="12.75" thickBot="1">
      <c r="A2" s="3" t="s">
        <v>1</v>
      </c>
      <c r="S2" s="4" t="s">
        <v>124</v>
      </c>
    </row>
    <row r="3" spans="1:20" s="12" customFormat="1" ht="24.75" customHeight="1" thickTop="1">
      <c r="A3" s="5"/>
      <c r="B3" s="6"/>
      <c r="C3" s="7" t="s">
        <v>2</v>
      </c>
      <c r="D3" s="8"/>
      <c r="E3" s="8"/>
      <c r="F3" s="8"/>
      <c r="G3" s="9" t="s">
        <v>3</v>
      </c>
      <c r="H3" s="10"/>
      <c r="I3" s="10"/>
      <c r="J3" s="10"/>
      <c r="K3" s="7" t="s">
        <v>4</v>
      </c>
      <c r="L3" s="8"/>
      <c r="M3" s="8"/>
      <c r="N3" s="8"/>
      <c r="O3" s="8"/>
      <c r="P3" s="8"/>
      <c r="Q3" s="8"/>
      <c r="R3" s="8"/>
      <c r="S3" s="6"/>
      <c r="T3" s="11" t="s">
        <v>5</v>
      </c>
    </row>
    <row r="4" spans="1:20" s="12" customFormat="1" ht="12">
      <c r="A4" s="45" t="s">
        <v>6</v>
      </c>
      <c r="B4" s="47" t="s">
        <v>7</v>
      </c>
      <c r="C4" s="13"/>
      <c r="D4" s="13"/>
      <c r="E4" s="13"/>
      <c r="F4" s="13"/>
      <c r="G4" s="13"/>
      <c r="H4" s="13"/>
      <c r="I4" s="13"/>
      <c r="J4" s="14"/>
      <c r="K4" s="13"/>
      <c r="L4" s="15" t="s">
        <v>8</v>
      </c>
      <c r="M4" s="15" t="s">
        <v>9</v>
      </c>
      <c r="N4" s="15" t="s">
        <v>10</v>
      </c>
      <c r="O4" s="15" t="s">
        <v>11</v>
      </c>
      <c r="P4" s="13"/>
      <c r="Q4" s="13"/>
      <c r="R4" s="15" t="s">
        <v>12</v>
      </c>
      <c r="S4" s="16" t="s">
        <v>13</v>
      </c>
      <c r="T4" s="15" t="s">
        <v>14</v>
      </c>
    </row>
    <row r="5" spans="1:20" s="12" customFormat="1" ht="12">
      <c r="A5" s="46"/>
      <c r="B5" s="48"/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15</v>
      </c>
      <c r="H5" s="15" t="s">
        <v>19</v>
      </c>
      <c r="I5" s="15" t="s">
        <v>20</v>
      </c>
      <c r="J5" s="17" t="s">
        <v>21</v>
      </c>
      <c r="K5" s="15" t="s">
        <v>15</v>
      </c>
      <c r="L5" s="15" t="s">
        <v>22</v>
      </c>
      <c r="M5" s="13"/>
      <c r="N5" s="15" t="s">
        <v>23</v>
      </c>
      <c r="O5" s="13"/>
      <c r="P5" s="15" t="s">
        <v>24</v>
      </c>
      <c r="Q5" s="15" t="s">
        <v>25</v>
      </c>
      <c r="R5" s="15" t="s">
        <v>26</v>
      </c>
      <c r="S5" s="16" t="s">
        <v>27</v>
      </c>
      <c r="T5" s="15" t="s">
        <v>28</v>
      </c>
    </row>
    <row r="6" spans="1:20" s="12" customFormat="1" ht="12">
      <c r="A6" s="18"/>
      <c r="B6" s="19"/>
      <c r="C6" s="19"/>
      <c r="D6" s="19"/>
      <c r="E6" s="19"/>
      <c r="F6" s="19"/>
      <c r="G6" s="19"/>
      <c r="H6" s="19"/>
      <c r="I6" s="19"/>
      <c r="J6" s="18"/>
      <c r="K6" s="19"/>
      <c r="L6" s="20" t="s">
        <v>29</v>
      </c>
      <c r="M6" s="20" t="s">
        <v>30</v>
      </c>
      <c r="N6" s="20" t="s">
        <v>31</v>
      </c>
      <c r="O6" s="20" t="s">
        <v>32</v>
      </c>
      <c r="P6" s="19"/>
      <c r="Q6" s="19"/>
      <c r="R6" s="20" t="s">
        <v>33</v>
      </c>
      <c r="S6" s="19"/>
      <c r="T6" s="20" t="s">
        <v>34</v>
      </c>
    </row>
    <row r="7" spans="1:20" s="25" customFormat="1" ht="18.75" customHeight="1">
      <c r="A7" s="21" t="s">
        <v>35</v>
      </c>
      <c r="B7" s="22">
        <f aca="true" t="shared" si="0" ref="B7:B38">C7+G7+K7+S7</f>
        <v>583294</v>
      </c>
      <c r="C7" s="23">
        <f aca="true" t="shared" si="1" ref="C7:C38">SUM(D7:F7)</f>
        <v>55917</v>
      </c>
      <c r="D7" s="23">
        <f>SUM(D8:D9)</f>
        <v>48032</v>
      </c>
      <c r="E7" s="23">
        <f>SUM(E8:E9)</f>
        <v>1637</v>
      </c>
      <c r="F7" s="23">
        <f>SUM(F8:F9)</f>
        <v>6248</v>
      </c>
      <c r="G7" s="23">
        <f aca="true" t="shared" si="2" ref="G7:G38">SUM(H7:J7)</f>
        <v>156061</v>
      </c>
      <c r="H7" s="23">
        <f>SUM(H8:H9)</f>
        <v>1248</v>
      </c>
      <c r="I7" s="23">
        <f>SUM(I8:I9)</f>
        <v>71028</v>
      </c>
      <c r="J7" s="23">
        <f>SUM(J8:J9)</f>
        <v>83785</v>
      </c>
      <c r="K7" s="23">
        <f aca="true" t="shared" si="3" ref="K7:K38">SUM(L7:R7)</f>
        <v>367080</v>
      </c>
      <c r="L7" s="23">
        <f aca="true" t="shared" si="4" ref="L7:S7">SUM(L8:L9)</f>
        <v>3191</v>
      </c>
      <c r="M7" s="23">
        <f t="shared" si="4"/>
        <v>31407</v>
      </c>
      <c r="N7" s="23">
        <f t="shared" si="4"/>
        <v>125111</v>
      </c>
      <c r="O7" s="23">
        <f t="shared" si="4"/>
        <v>14323</v>
      </c>
      <c r="P7" s="23">
        <f t="shared" si="4"/>
        <v>3896</v>
      </c>
      <c r="Q7" s="23">
        <f t="shared" si="4"/>
        <v>164329</v>
      </c>
      <c r="R7" s="23">
        <f t="shared" si="4"/>
        <v>24823</v>
      </c>
      <c r="S7" s="23">
        <f t="shared" si="4"/>
        <v>4236</v>
      </c>
      <c r="T7" s="24" t="s">
        <v>36</v>
      </c>
    </row>
    <row r="8" spans="1:20" s="25" customFormat="1" ht="18.75" customHeight="1">
      <c r="A8" s="21" t="s">
        <v>37</v>
      </c>
      <c r="B8" s="22">
        <f t="shared" si="0"/>
        <v>430127</v>
      </c>
      <c r="C8" s="23">
        <f t="shared" si="1"/>
        <v>21961</v>
      </c>
      <c r="D8" s="23">
        <f>SUM(D10:D20)</f>
        <v>18676</v>
      </c>
      <c r="E8" s="23">
        <f>SUM(E10:E20)</f>
        <v>515</v>
      </c>
      <c r="F8" s="23">
        <f>SUM(F10:F20)</f>
        <v>2770</v>
      </c>
      <c r="G8" s="23">
        <f t="shared" si="2"/>
        <v>114522</v>
      </c>
      <c r="H8" s="23">
        <f>SUM(H10:H20)</f>
        <v>1062</v>
      </c>
      <c r="I8" s="23">
        <f>SUM(I10:I20)</f>
        <v>51635</v>
      </c>
      <c r="J8" s="23">
        <f>SUM(J10:J20)</f>
        <v>61825</v>
      </c>
      <c r="K8" s="23">
        <f t="shared" si="3"/>
        <v>289565</v>
      </c>
      <c r="L8" s="23">
        <f aca="true" t="shared" si="5" ref="L8:S8">SUM(L10:L20)</f>
        <v>2737</v>
      </c>
      <c r="M8" s="23">
        <f t="shared" si="5"/>
        <v>24646</v>
      </c>
      <c r="N8" s="23">
        <f t="shared" si="5"/>
        <v>102231</v>
      </c>
      <c r="O8" s="23">
        <f t="shared" si="5"/>
        <v>12516</v>
      </c>
      <c r="P8" s="23">
        <f t="shared" si="5"/>
        <v>3490</v>
      </c>
      <c r="Q8" s="23">
        <f t="shared" si="5"/>
        <v>127140</v>
      </c>
      <c r="R8" s="23">
        <f t="shared" si="5"/>
        <v>16805</v>
      </c>
      <c r="S8" s="23">
        <f t="shared" si="5"/>
        <v>4079</v>
      </c>
      <c r="T8" s="24" t="s">
        <v>38</v>
      </c>
    </row>
    <row r="9" spans="1:20" s="25" customFormat="1" ht="18.75" customHeight="1">
      <c r="A9" s="21" t="s">
        <v>39</v>
      </c>
      <c r="B9" s="22">
        <f t="shared" si="0"/>
        <v>153167</v>
      </c>
      <c r="C9" s="23">
        <f t="shared" si="1"/>
        <v>33956</v>
      </c>
      <c r="D9" s="23">
        <f>D21+D25+D31+D34+D39+D41+D50+D59+D63+D66+D72+D77</f>
        <v>29356</v>
      </c>
      <c r="E9" s="23">
        <f>E21+E25+E31+E34+E39+E41+E50+E59+E63+E66+E72+E77</f>
        <v>1122</v>
      </c>
      <c r="F9" s="23">
        <f>F21+F25+F31+F34+F39+F41+F50+F59+F63+F66+F72+F77</f>
        <v>3478</v>
      </c>
      <c r="G9" s="23">
        <f t="shared" si="2"/>
        <v>41539</v>
      </c>
      <c r="H9" s="23">
        <f>H21+H25+H31+H34+H39+H41+H50+H59+H63+H66+H72+H77</f>
        <v>186</v>
      </c>
      <c r="I9" s="23">
        <f>I21+I25+I31+I34+I39+I41+I50+I59+I63+I66+I72+I77</f>
        <v>19393</v>
      </c>
      <c r="J9" s="23">
        <f>J21+J25+J31+J34+J39+J41+J50+J59+J63+J66+J72+J77</f>
        <v>21960</v>
      </c>
      <c r="K9" s="23">
        <f t="shared" si="3"/>
        <v>77515</v>
      </c>
      <c r="L9" s="23">
        <f aca="true" t="shared" si="6" ref="L9:S9">L21+L25+L31+L34+L39+L41+L50+L59+L63+L66+L72+L77</f>
        <v>454</v>
      </c>
      <c r="M9" s="23">
        <f t="shared" si="6"/>
        <v>6761</v>
      </c>
      <c r="N9" s="23">
        <f t="shared" si="6"/>
        <v>22880</v>
      </c>
      <c r="O9" s="23">
        <f t="shared" si="6"/>
        <v>1807</v>
      </c>
      <c r="P9" s="23">
        <f t="shared" si="6"/>
        <v>406</v>
      </c>
      <c r="Q9" s="23">
        <f t="shared" si="6"/>
        <v>37189</v>
      </c>
      <c r="R9" s="23">
        <f t="shared" si="6"/>
        <v>8018</v>
      </c>
      <c r="S9" s="23">
        <f t="shared" si="6"/>
        <v>157</v>
      </c>
      <c r="T9" s="24" t="s">
        <v>40</v>
      </c>
    </row>
    <row r="10" spans="1:20" ht="18.75" customHeight="1">
      <c r="A10" s="26" t="s">
        <v>41</v>
      </c>
      <c r="B10" s="27">
        <f t="shared" si="0"/>
        <v>207390</v>
      </c>
      <c r="C10" s="28">
        <f t="shared" si="1"/>
        <v>3934</v>
      </c>
      <c r="D10" s="29">
        <v>3748</v>
      </c>
      <c r="E10" s="29">
        <v>69</v>
      </c>
      <c r="F10" s="29">
        <v>117</v>
      </c>
      <c r="G10" s="28">
        <f t="shared" si="2"/>
        <v>52855</v>
      </c>
      <c r="H10" s="29">
        <v>123</v>
      </c>
      <c r="I10" s="29">
        <v>27313</v>
      </c>
      <c r="J10" s="29">
        <v>25419</v>
      </c>
      <c r="K10" s="28">
        <f t="shared" si="3"/>
        <v>147613</v>
      </c>
      <c r="L10" s="29">
        <v>1615</v>
      </c>
      <c r="M10" s="29">
        <v>13005</v>
      </c>
      <c r="N10" s="29">
        <v>52513</v>
      </c>
      <c r="O10" s="29">
        <v>7589</v>
      </c>
      <c r="P10" s="29">
        <v>2204</v>
      </c>
      <c r="Q10" s="29">
        <v>62446</v>
      </c>
      <c r="R10" s="29">
        <v>8241</v>
      </c>
      <c r="S10" s="29">
        <v>2988</v>
      </c>
      <c r="T10" s="30">
        <v>1</v>
      </c>
    </row>
    <row r="11" spans="1:20" ht="12">
      <c r="A11" s="26" t="s">
        <v>42</v>
      </c>
      <c r="B11" s="27">
        <f t="shared" si="0"/>
        <v>58255</v>
      </c>
      <c r="C11" s="28">
        <f t="shared" si="1"/>
        <v>936</v>
      </c>
      <c r="D11" s="29">
        <v>808</v>
      </c>
      <c r="E11" s="29">
        <v>20</v>
      </c>
      <c r="F11" s="29">
        <v>108</v>
      </c>
      <c r="G11" s="28">
        <f t="shared" si="2"/>
        <v>9650</v>
      </c>
      <c r="H11" s="29">
        <v>8</v>
      </c>
      <c r="I11" s="29">
        <v>5173</v>
      </c>
      <c r="J11" s="29">
        <v>4469</v>
      </c>
      <c r="K11" s="28">
        <f t="shared" si="3"/>
        <v>46994</v>
      </c>
      <c r="L11" s="29">
        <v>305</v>
      </c>
      <c r="M11" s="29">
        <v>3290</v>
      </c>
      <c r="N11" s="29">
        <v>15668</v>
      </c>
      <c r="O11" s="29">
        <v>1670</v>
      </c>
      <c r="P11" s="29">
        <v>680</v>
      </c>
      <c r="Q11" s="29">
        <v>22458</v>
      </c>
      <c r="R11" s="29">
        <v>2923</v>
      </c>
      <c r="S11" s="29">
        <v>675</v>
      </c>
      <c r="T11" s="30">
        <v>2</v>
      </c>
    </row>
    <row r="12" spans="1:20" ht="12">
      <c r="A12" s="26" t="s">
        <v>43</v>
      </c>
      <c r="B12" s="27">
        <f t="shared" si="0"/>
        <v>31277</v>
      </c>
      <c r="C12" s="28">
        <f t="shared" si="1"/>
        <v>1651</v>
      </c>
      <c r="D12" s="29">
        <v>1400</v>
      </c>
      <c r="E12" s="29">
        <v>12</v>
      </c>
      <c r="F12" s="29">
        <v>239</v>
      </c>
      <c r="G12" s="28">
        <f t="shared" si="2"/>
        <v>10061</v>
      </c>
      <c r="H12" s="29">
        <v>14</v>
      </c>
      <c r="I12" s="29">
        <v>3213</v>
      </c>
      <c r="J12" s="29">
        <v>6834</v>
      </c>
      <c r="K12" s="28">
        <f t="shared" si="3"/>
        <v>19341</v>
      </c>
      <c r="L12" s="29">
        <v>164</v>
      </c>
      <c r="M12" s="29">
        <v>1351</v>
      </c>
      <c r="N12" s="29">
        <v>7425</v>
      </c>
      <c r="O12" s="29">
        <v>822</v>
      </c>
      <c r="P12" s="29">
        <v>165</v>
      </c>
      <c r="Q12" s="29">
        <v>8429</v>
      </c>
      <c r="R12" s="29">
        <v>985</v>
      </c>
      <c r="S12" s="29">
        <v>224</v>
      </c>
      <c r="T12" s="30">
        <v>3</v>
      </c>
    </row>
    <row r="13" spans="1:20" ht="12">
      <c r="A13" s="26" t="s">
        <v>44</v>
      </c>
      <c r="B13" s="27">
        <f t="shared" si="0"/>
        <v>31593</v>
      </c>
      <c r="C13" s="28">
        <f t="shared" si="1"/>
        <v>2504</v>
      </c>
      <c r="D13" s="29">
        <v>2204</v>
      </c>
      <c r="E13" s="29">
        <v>279</v>
      </c>
      <c r="F13" s="29">
        <v>21</v>
      </c>
      <c r="G13" s="28">
        <f t="shared" si="2"/>
        <v>9842</v>
      </c>
      <c r="H13" s="29">
        <v>38</v>
      </c>
      <c r="I13" s="29">
        <v>3976</v>
      </c>
      <c r="J13" s="29">
        <v>5828</v>
      </c>
      <c r="K13" s="28">
        <f t="shared" si="3"/>
        <v>19162</v>
      </c>
      <c r="L13" s="29">
        <v>216</v>
      </c>
      <c r="M13" s="29">
        <v>1532</v>
      </c>
      <c r="N13" s="29">
        <v>7013</v>
      </c>
      <c r="O13" s="29">
        <v>688</v>
      </c>
      <c r="P13" s="29">
        <v>138</v>
      </c>
      <c r="Q13" s="29">
        <v>8566</v>
      </c>
      <c r="R13" s="29">
        <v>1009</v>
      </c>
      <c r="S13" s="29">
        <v>85</v>
      </c>
      <c r="T13" s="30">
        <v>4</v>
      </c>
    </row>
    <row r="14" spans="1:20" ht="12">
      <c r="A14" s="26" t="s">
        <v>45</v>
      </c>
      <c r="B14" s="27">
        <f t="shared" si="0"/>
        <v>22975</v>
      </c>
      <c r="C14" s="28">
        <f t="shared" si="1"/>
        <v>1238</v>
      </c>
      <c r="D14" s="29">
        <v>838</v>
      </c>
      <c r="E14" s="29">
        <v>46</v>
      </c>
      <c r="F14" s="29">
        <v>354</v>
      </c>
      <c r="G14" s="28">
        <f t="shared" si="2"/>
        <v>7038</v>
      </c>
      <c r="H14" s="29">
        <v>63</v>
      </c>
      <c r="I14" s="29">
        <v>2923</v>
      </c>
      <c r="J14" s="29">
        <v>4052</v>
      </c>
      <c r="K14" s="28">
        <f t="shared" si="3"/>
        <v>14682</v>
      </c>
      <c r="L14" s="29">
        <v>93</v>
      </c>
      <c r="M14" s="29">
        <v>1132</v>
      </c>
      <c r="N14" s="29">
        <v>5724</v>
      </c>
      <c r="O14" s="29">
        <v>537</v>
      </c>
      <c r="P14" s="29">
        <v>104</v>
      </c>
      <c r="Q14" s="29">
        <v>6255</v>
      </c>
      <c r="R14" s="29">
        <v>837</v>
      </c>
      <c r="S14" s="29">
        <v>17</v>
      </c>
      <c r="T14" s="30">
        <v>5</v>
      </c>
    </row>
    <row r="15" spans="1:20" ht="12">
      <c r="A15" s="26" t="s">
        <v>46</v>
      </c>
      <c r="B15" s="27">
        <f t="shared" si="0"/>
        <v>16227</v>
      </c>
      <c r="C15" s="28">
        <f t="shared" si="1"/>
        <v>1324</v>
      </c>
      <c r="D15" s="29">
        <v>948</v>
      </c>
      <c r="E15" s="29">
        <v>13</v>
      </c>
      <c r="F15" s="29">
        <v>363</v>
      </c>
      <c r="G15" s="28">
        <f t="shared" si="2"/>
        <v>5376</v>
      </c>
      <c r="H15" s="29">
        <v>145</v>
      </c>
      <c r="I15" s="29">
        <v>2037</v>
      </c>
      <c r="J15" s="29">
        <v>3194</v>
      </c>
      <c r="K15" s="28">
        <f t="shared" si="3"/>
        <v>9514</v>
      </c>
      <c r="L15" s="29">
        <v>83</v>
      </c>
      <c r="M15" s="29">
        <v>1056</v>
      </c>
      <c r="N15" s="29">
        <v>3492</v>
      </c>
      <c r="O15" s="29">
        <v>300</v>
      </c>
      <c r="P15" s="29">
        <v>27</v>
      </c>
      <c r="Q15" s="29">
        <v>3982</v>
      </c>
      <c r="R15" s="29">
        <v>574</v>
      </c>
      <c r="S15" s="29">
        <v>13</v>
      </c>
      <c r="T15" s="30">
        <v>6</v>
      </c>
    </row>
    <row r="16" spans="1:20" ht="12">
      <c r="A16" s="26" t="s">
        <v>47</v>
      </c>
      <c r="B16" s="27">
        <f t="shared" si="0"/>
        <v>10151</v>
      </c>
      <c r="C16" s="28">
        <f t="shared" si="1"/>
        <v>1460</v>
      </c>
      <c r="D16" s="29">
        <v>672</v>
      </c>
      <c r="E16" s="29">
        <v>5</v>
      </c>
      <c r="F16" s="29">
        <v>783</v>
      </c>
      <c r="G16" s="28">
        <f t="shared" si="2"/>
        <v>3193</v>
      </c>
      <c r="H16" s="29">
        <v>636</v>
      </c>
      <c r="I16" s="29">
        <v>1257</v>
      </c>
      <c r="J16" s="29">
        <v>1300</v>
      </c>
      <c r="K16" s="28">
        <f t="shared" si="3"/>
        <v>5496</v>
      </c>
      <c r="L16" s="29">
        <v>40</v>
      </c>
      <c r="M16" s="29">
        <v>917</v>
      </c>
      <c r="N16" s="29">
        <v>1851</v>
      </c>
      <c r="O16" s="29">
        <v>152</v>
      </c>
      <c r="P16" s="29">
        <v>11</v>
      </c>
      <c r="Q16" s="29">
        <v>2174</v>
      </c>
      <c r="R16" s="29">
        <v>351</v>
      </c>
      <c r="S16" s="31">
        <v>2</v>
      </c>
      <c r="T16" s="30">
        <v>7</v>
      </c>
    </row>
    <row r="17" spans="1:20" ht="12">
      <c r="A17" s="26" t="s">
        <v>48</v>
      </c>
      <c r="B17" s="27">
        <f t="shared" si="0"/>
        <v>9090</v>
      </c>
      <c r="C17" s="28">
        <f t="shared" si="1"/>
        <v>2309</v>
      </c>
      <c r="D17" s="29">
        <v>2271</v>
      </c>
      <c r="E17" s="29">
        <v>38</v>
      </c>
      <c r="F17" s="29">
        <v>0</v>
      </c>
      <c r="G17" s="28">
        <f t="shared" si="2"/>
        <v>2093</v>
      </c>
      <c r="H17" s="29">
        <v>6</v>
      </c>
      <c r="I17" s="29">
        <v>1205</v>
      </c>
      <c r="J17" s="29">
        <v>882</v>
      </c>
      <c r="K17" s="28">
        <f t="shared" si="3"/>
        <v>4670</v>
      </c>
      <c r="L17" s="29">
        <v>36</v>
      </c>
      <c r="M17" s="29">
        <v>372</v>
      </c>
      <c r="N17" s="29">
        <v>1542</v>
      </c>
      <c r="O17" s="29">
        <v>105</v>
      </c>
      <c r="P17" s="29">
        <v>14</v>
      </c>
      <c r="Q17" s="29">
        <v>2212</v>
      </c>
      <c r="R17" s="29">
        <v>389</v>
      </c>
      <c r="S17" s="31">
        <v>18</v>
      </c>
      <c r="T17" s="30">
        <v>8</v>
      </c>
    </row>
    <row r="18" spans="1:20" ht="12">
      <c r="A18" s="26" t="s">
        <v>49</v>
      </c>
      <c r="B18" s="27">
        <f t="shared" si="0"/>
        <v>8850</v>
      </c>
      <c r="C18" s="28">
        <f t="shared" si="1"/>
        <v>1646</v>
      </c>
      <c r="D18" s="29">
        <v>1622</v>
      </c>
      <c r="E18" s="29">
        <v>14</v>
      </c>
      <c r="F18" s="29">
        <v>10</v>
      </c>
      <c r="G18" s="28">
        <f t="shared" si="2"/>
        <v>2533</v>
      </c>
      <c r="H18" s="29">
        <v>5</v>
      </c>
      <c r="I18" s="29">
        <v>1083</v>
      </c>
      <c r="J18" s="29">
        <v>1445</v>
      </c>
      <c r="K18" s="28">
        <f t="shared" si="3"/>
        <v>4671</v>
      </c>
      <c r="L18" s="29">
        <v>29</v>
      </c>
      <c r="M18" s="29">
        <v>389</v>
      </c>
      <c r="N18" s="29">
        <v>1553</v>
      </c>
      <c r="O18" s="29">
        <v>120</v>
      </c>
      <c r="P18" s="29">
        <v>26</v>
      </c>
      <c r="Q18" s="29">
        <v>2189</v>
      </c>
      <c r="R18" s="29">
        <v>365</v>
      </c>
      <c r="S18" s="31">
        <v>0</v>
      </c>
      <c r="T18" s="30">
        <v>9</v>
      </c>
    </row>
    <row r="19" spans="1:20" ht="12">
      <c r="A19" s="26" t="s">
        <v>50</v>
      </c>
      <c r="B19" s="27">
        <f t="shared" si="0"/>
        <v>11359</v>
      </c>
      <c r="C19" s="28">
        <f t="shared" si="1"/>
        <v>2382</v>
      </c>
      <c r="D19" s="29">
        <v>1867</v>
      </c>
      <c r="E19" s="31" t="s">
        <v>125</v>
      </c>
      <c r="F19" s="29">
        <v>515</v>
      </c>
      <c r="G19" s="28">
        <f t="shared" si="2"/>
        <v>3912</v>
      </c>
      <c r="H19" s="31">
        <v>1</v>
      </c>
      <c r="I19" s="29">
        <v>1075</v>
      </c>
      <c r="J19" s="29">
        <v>2836</v>
      </c>
      <c r="K19" s="28">
        <f t="shared" si="3"/>
        <v>5059</v>
      </c>
      <c r="L19" s="29">
        <v>41</v>
      </c>
      <c r="M19" s="29">
        <v>530</v>
      </c>
      <c r="N19" s="29">
        <v>1650</v>
      </c>
      <c r="O19" s="29">
        <v>141</v>
      </c>
      <c r="P19" s="29">
        <v>40</v>
      </c>
      <c r="Q19" s="29">
        <v>2321</v>
      </c>
      <c r="R19" s="29">
        <v>336</v>
      </c>
      <c r="S19" s="29">
        <v>6</v>
      </c>
      <c r="T19" s="30">
        <v>10</v>
      </c>
    </row>
    <row r="20" spans="1:20" ht="12">
      <c r="A20" s="26" t="s">
        <v>51</v>
      </c>
      <c r="B20" s="27">
        <f t="shared" si="0"/>
        <v>22960</v>
      </c>
      <c r="C20" s="28">
        <f t="shared" si="1"/>
        <v>2577</v>
      </c>
      <c r="D20" s="29">
        <v>2298</v>
      </c>
      <c r="E20" s="29">
        <v>19</v>
      </c>
      <c r="F20" s="29">
        <v>260</v>
      </c>
      <c r="G20" s="28">
        <f t="shared" si="2"/>
        <v>7969</v>
      </c>
      <c r="H20" s="29">
        <v>23</v>
      </c>
      <c r="I20" s="29">
        <v>2380</v>
      </c>
      <c r="J20" s="29">
        <v>5566</v>
      </c>
      <c r="K20" s="28">
        <f t="shared" si="3"/>
        <v>12363</v>
      </c>
      <c r="L20" s="29">
        <v>115</v>
      </c>
      <c r="M20" s="29">
        <v>1072</v>
      </c>
      <c r="N20" s="29">
        <v>3800</v>
      </c>
      <c r="O20" s="29">
        <v>392</v>
      </c>
      <c r="P20" s="29">
        <v>81</v>
      </c>
      <c r="Q20" s="29">
        <v>6108</v>
      </c>
      <c r="R20" s="29">
        <v>795</v>
      </c>
      <c r="S20" s="31">
        <v>51</v>
      </c>
      <c r="T20" s="30">
        <v>11</v>
      </c>
    </row>
    <row r="21" spans="1:20" s="38" customFormat="1" ht="12">
      <c r="A21" s="32" t="s">
        <v>52</v>
      </c>
      <c r="B21" s="33">
        <f t="shared" si="0"/>
        <v>4451</v>
      </c>
      <c r="C21" s="34">
        <f t="shared" si="1"/>
        <v>1117</v>
      </c>
      <c r="D21" s="34">
        <f>SUM(D22:D24)</f>
        <v>992</v>
      </c>
      <c r="E21" s="34">
        <f>SUM(E22:E24)</f>
        <v>14</v>
      </c>
      <c r="F21" s="34">
        <f>SUM(F22:F24)</f>
        <v>111</v>
      </c>
      <c r="G21" s="34">
        <f t="shared" si="2"/>
        <v>1393</v>
      </c>
      <c r="H21" s="34">
        <f>SUM(H22:H24)</f>
        <v>3</v>
      </c>
      <c r="I21" s="34">
        <f>SUM(I22:I24)</f>
        <v>679</v>
      </c>
      <c r="J21" s="34">
        <f>SUM(J22:J24)</f>
        <v>711</v>
      </c>
      <c r="K21" s="34">
        <f t="shared" si="3"/>
        <v>1938</v>
      </c>
      <c r="L21" s="35">
        <f aca="true" t="shared" si="7" ref="L21:S21">SUM(L22:L24)</f>
        <v>2</v>
      </c>
      <c r="M21" s="34">
        <f t="shared" si="7"/>
        <v>237</v>
      </c>
      <c r="N21" s="34">
        <f t="shared" si="7"/>
        <v>563</v>
      </c>
      <c r="O21" s="34">
        <f t="shared" si="7"/>
        <v>37</v>
      </c>
      <c r="P21" s="34">
        <f t="shared" si="7"/>
        <v>3</v>
      </c>
      <c r="Q21" s="34">
        <f t="shared" si="7"/>
        <v>903</v>
      </c>
      <c r="R21" s="34">
        <f t="shared" si="7"/>
        <v>193</v>
      </c>
      <c r="S21" s="36">
        <f t="shared" si="7"/>
        <v>3</v>
      </c>
      <c r="T21" s="37" t="s">
        <v>53</v>
      </c>
    </row>
    <row r="22" spans="1:20" ht="12">
      <c r="A22" s="26" t="s">
        <v>54</v>
      </c>
      <c r="B22" s="27">
        <f t="shared" si="0"/>
        <v>872</v>
      </c>
      <c r="C22" s="28">
        <f t="shared" si="1"/>
        <v>310</v>
      </c>
      <c r="D22" s="29">
        <v>301</v>
      </c>
      <c r="E22" s="29">
        <v>9</v>
      </c>
      <c r="F22" s="31">
        <v>0</v>
      </c>
      <c r="G22" s="28">
        <f t="shared" si="2"/>
        <v>204</v>
      </c>
      <c r="H22" s="31">
        <v>0</v>
      </c>
      <c r="I22" s="29">
        <v>111</v>
      </c>
      <c r="J22" s="29">
        <v>93</v>
      </c>
      <c r="K22" s="28">
        <f t="shared" si="3"/>
        <v>355</v>
      </c>
      <c r="L22" s="31">
        <v>1</v>
      </c>
      <c r="M22" s="29">
        <v>34</v>
      </c>
      <c r="N22" s="29">
        <v>97</v>
      </c>
      <c r="O22" s="29">
        <v>3</v>
      </c>
      <c r="P22" s="29">
        <v>1</v>
      </c>
      <c r="Q22" s="29">
        <v>166</v>
      </c>
      <c r="R22" s="29">
        <v>53</v>
      </c>
      <c r="S22" s="31">
        <v>3</v>
      </c>
      <c r="T22" s="30">
        <v>12</v>
      </c>
    </row>
    <row r="23" spans="1:20" ht="12">
      <c r="A23" s="26" t="s">
        <v>55</v>
      </c>
      <c r="B23" s="27">
        <f t="shared" si="0"/>
        <v>1858</v>
      </c>
      <c r="C23" s="28">
        <f t="shared" si="1"/>
        <v>477</v>
      </c>
      <c r="D23" s="29">
        <v>456</v>
      </c>
      <c r="E23" s="29">
        <v>4</v>
      </c>
      <c r="F23" s="29">
        <v>17</v>
      </c>
      <c r="G23" s="28">
        <f t="shared" si="2"/>
        <v>575</v>
      </c>
      <c r="H23" s="29">
        <v>1</v>
      </c>
      <c r="I23" s="29">
        <v>276</v>
      </c>
      <c r="J23" s="29">
        <v>298</v>
      </c>
      <c r="K23" s="28">
        <f t="shared" si="3"/>
        <v>806</v>
      </c>
      <c r="L23" s="31">
        <v>1</v>
      </c>
      <c r="M23" s="29">
        <v>95</v>
      </c>
      <c r="N23" s="29">
        <v>220</v>
      </c>
      <c r="O23" s="29">
        <v>19</v>
      </c>
      <c r="P23" s="29">
        <v>2</v>
      </c>
      <c r="Q23" s="29">
        <v>406</v>
      </c>
      <c r="R23" s="29">
        <v>63</v>
      </c>
      <c r="S23" s="29">
        <v>0</v>
      </c>
      <c r="T23" s="30">
        <v>13</v>
      </c>
    </row>
    <row r="24" spans="1:20" ht="12">
      <c r="A24" s="26" t="s">
        <v>56</v>
      </c>
      <c r="B24" s="27">
        <f t="shared" si="0"/>
        <v>1721</v>
      </c>
      <c r="C24" s="28">
        <f t="shared" si="1"/>
        <v>330</v>
      </c>
      <c r="D24" s="29">
        <v>235</v>
      </c>
      <c r="E24" s="29">
        <v>1</v>
      </c>
      <c r="F24" s="29">
        <v>94</v>
      </c>
      <c r="G24" s="28">
        <f t="shared" si="2"/>
        <v>614</v>
      </c>
      <c r="H24" s="29">
        <v>2</v>
      </c>
      <c r="I24" s="29">
        <v>292</v>
      </c>
      <c r="J24" s="29">
        <v>320</v>
      </c>
      <c r="K24" s="28">
        <f t="shared" si="3"/>
        <v>777</v>
      </c>
      <c r="L24" s="31">
        <v>0</v>
      </c>
      <c r="M24" s="29">
        <v>108</v>
      </c>
      <c r="N24" s="29">
        <v>246</v>
      </c>
      <c r="O24" s="29">
        <v>15</v>
      </c>
      <c r="P24" s="31">
        <v>0</v>
      </c>
      <c r="Q24" s="29">
        <v>331</v>
      </c>
      <c r="R24" s="29">
        <v>77</v>
      </c>
      <c r="S24" s="31">
        <v>0</v>
      </c>
      <c r="T24" s="30">
        <v>14</v>
      </c>
    </row>
    <row r="25" spans="1:20" s="38" customFormat="1" ht="12">
      <c r="A25" s="32" t="s">
        <v>57</v>
      </c>
      <c r="B25" s="33">
        <f t="shared" si="0"/>
        <v>19325</v>
      </c>
      <c r="C25" s="34">
        <f t="shared" si="1"/>
        <v>4583</v>
      </c>
      <c r="D25" s="34">
        <f>SUM(D26:D30)</f>
        <v>3500</v>
      </c>
      <c r="E25" s="34">
        <f>SUM(E26:E30)</f>
        <v>27</v>
      </c>
      <c r="F25" s="34">
        <f>SUM(F26:F30)</f>
        <v>1056</v>
      </c>
      <c r="G25" s="34">
        <f t="shared" si="2"/>
        <v>6340</v>
      </c>
      <c r="H25" s="34">
        <f>SUM(H26:H30)</f>
        <v>19</v>
      </c>
      <c r="I25" s="34">
        <f>SUM(I26:I30)</f>
        <v>2168</v>
      </c>
      <c r="J25" s="34">
        <f>SUM(J26:J30)</f>
        <v>4153</v>
      </c>
      <c r="K25" s="34">
        <f t="shared" si="3"/>
        <v>8396</v>
      </c>
      <c r="L25" s="34">
        <f aca="true" t="shared" si="8" ref="L25:S25">SUM(L26:L30)</f>
        <v>64</v>
      </c>
      <c r="M25" s="34">
        <f t="shared" si="8"/>
        <v>825</v>
      </c>
      <c r="N25" s="34">
        <f t="shared" si="8"/>
        <v>2466</v>
      </c>
      <c r="O25" s="34">
        <f t="shared" si="8"/>
        <v>195</v>
      </c>
      <c r="P25" s="34">
        <f t="shared" si="8"/>
        <v>30</v>
      </c>
      <c r="Q25" s="34">
        <f t="shared" si="8"/>
        <v>3961</v>
      </c>
      <c r="R25" s="34">
        <f t="shared" si="8"/>
        <v>855</v>
      </c>
      <c r="S25" s="34">
        <f t="shared" si="8"/>
        <v>6</v>
      </c>
      <c r="T25" s="37" t="s">
        <v>58</v>
      </c>
    </row>
    <row r="26" spans="1:20" ht="12">
      <c r="A26" s="26" t="s">
        <v>59</v>
      </c>
      <c r="B26" s="27">
        <f t="shared" si="0"/>
        <v>2844</v>
      </c>
      <c r="C26" s="28">
        <f t="shared" si="1"/>
        <v>897</v>
      </c>
      <c r="D26" s="29">
        <v>737</v>
      </c>
      <c r="E26" s="29">
        <v>8</v>
      </c>
      <c r="F26" s="29">
        <v>152</v>
      </c>
      <c r="G26" s="28">
        <f t="shared" si="2"/>
        <v>765</v>
      </c>
      <c r="H26" s="29">
        <v>0</v>
      </c>
      <c r="I26" s="29">
        <v>353</v>
      </c>
      <c r="J26" s="29">
        <v>412</v>
      </c>
      <c r="K26" s="28">
        <f t="shared" si="3"/>
        <v>1181</v>
      </c>
      <c r="L26" s="29">
        <v>4</v>
      </c>
      <c r="M26" s="29">
        <v>99</v>
      </c>
      <c r="N26" s="29">
        <v>375</v>
      </c>
      <c r="O26" s="29">
        <v>25</v>
      </c>
      <c r="P26" s="29">
        <v>0</v>
      </c>
      <c r="Q26" s="29">
        <v>552</v>
      </c>
      <c r="R26" s="29">
        <v>126</v>
      </c>
      <c r="S26" s="29">
        <v>1</v>
      </c>
      <c r="T26" s="30">
        <v>15</v>
      </c>
    </row>
    <row r="27" spans="1:20" ht="12">
      <c r="A27" s="26" t="s">
        <v>60</v>
      </c>
      <c r="B27" s="27">
        <f t="shared" si="0"/>
        <v>1377</v>
      </c>
      <c r="C27" s="28">
        <f t="shared" si="1"/>
        <v>433</v>
      </c>
      <c r="D27" s="29">
        <v>5</v>
      </c>
      <c r="E27" s="31">
        <v>0</v>
      </c>
      <c r="F27" s="29">
        <v>428</v>
      </c>
      <c r="G27" s="28">
        <f t="shared" si="2"/>
        <v>332</v>
      </c>
      <c r="H27" s="29">
        <v>7</v>
      </c>
      <c r="I27" s="29">
        <v>150</v>
      </c>
      <c r="J27" s="29">
        <v>175</v>
      </c>
      <c r="K27" s="28">
        <f t="shared" si="3"/>
        <v>612</v>
      </c>
      <c r="L27" s="29">
        <v>8</v>
      </c>
      <c r="M27" s="29">
        <v>59</v>
      </c>
      <c r="N27" s="29">
        <v>179</v>
      </c>
      <c r="O27" s="29">
        <v>2</v>
      </c>
      <c r="P27" s="31">
        <v>0</v>
      </c>
      <c r="Q27" s="29">
        <v>258</v>
      </c>
      <c r="R27" s="29">
        <v>106</v>
      </c>
      <c r="S27" s="31">
        <v>0</v>
      </c>
      <c r="T27" s="30">
        <v>16</v>
      </c>
    </row>
    <row r="28" spans="1:20" ht="12">
      <c r="A28" s="26" t="s">
        <v>61</v>
      </c>
      <c r="B28" s="27">
        <f t="shared" si="0"/>
        <v>7057</v>
      </c>
      <c r="C28" s="28">
        <f t="shared" si="1"/>
        <v>1569</v>
      </c>
      <c r="D28" s="29">
        <v>1254</v>
      </c>
      <c r="E28" s="29">
        <v>6</v>
      </c>
      <c r="F28" s="29">
        <v>309</v>
      </c>
      <c r="G28" s="28">
        <f t="shared" si="2"/>
        <v>2390</v>
      </c>
      <c r="H28" s="29">
        <v>11</v>
      </c>
      <c r="I28" s="29">
        <v>814</v>
      </c>
      <c r="J28" s="29">
        <v>1565</v>
      </c>
      <c r="K28" s="28">
        <f t="shared" si="3"/>
        <v>3096</v>
      </c>
      <c r="L28" s="29">
        <v>36</v>
      </c>
      <c r="M28" s="29">
        <v>272</v>
      </c>
      <c r="N28" s="29">
        <v>949</v>
      </c>
      <c r="O28" s="29">
        <v>79</v>
      </c>
      <c r="P28" s="29">
        <v>19</v>
      </c>
      <c r="Q28" s="29">
        <v>1473</v>
      </c>
      <c r="R28" s="29">
        <v>268</v>
      </c>
      <c r="S28" s="29">
        <v>2</v>
      </c>
      <c r="T28" s="30">
        <v>17</v>
      </c>
    </row>
    <row r="29" spans="1:20" ht="12">
      <c r="A29" s="26" t="s">
        <v>62</v>
      </c>
      <c r="B29" s="27">
        <f t="shared" si="0"/>
        <v>3062</v>
      </c>
      <c r="C29" s="28">
        <f t="shared" si="1"/>
        <v>634</v>
      </c>
      <c r="D29" s="29">
        <v>539</v>
      </c>
      <c r="E29" s="29">
        <v>6</v>
      </c>
      <c r="F29" s="29">
        <v>89</v>
      </c>
      <c r="G29" s="28">
        <f t="shared" si="2"/>
        <v>1113</v>
      </c>
      <c r="H29" s="31">
        <v>0</v>
      </c>
      <c r="I29" s="29">
        <v>301</v>
      </c>
      <c r="J29" s="29">
        <v>812</v>
      </c>
      <c r="K29" s="28">
        <f t="shared" si="3"/>
        <v>1314</v>
      </c>
      <c r="L29" s="29">
        <v>7</v>
      </c>
      <c r="M29" s="29">
        <v>152</v>
      </c>
      <c r="N29" s="29">
        <v>335</v>
      </c>
      <c r="O29" s="29">
        <v>48</v>
      </c>
      <c r="P29" s="29">
        <v>2</v>
      </c>
      <c r="Q29" s="29">
        <v>595</v>
      </c>
      <c r="R29" s="29">
        <v>175</v>
      </c>
      <c r="S29" s="29">
        <v>1</v>
      </c>
      <c r="T29" s="30">
        <v>18</v>
      </c>
    </row>
    <row r="30" spans="1:20" ht="12">
      <c r="A30" s="26" t="s">
        <v>63</v>
      </c>
      <c r="B30" s="27">
        <f t="shared" si="0"/>
        <v>4985</v>
      </c>
      <c r="C30" s="28">
        <f t="shared" si="1"/>
        <v>1050</v>
      </c>
      <c r="D30" s="29">
        <v>965</v>
      </c>
      <c r="E30" s="29">
        <v>7</v>
      </c>
      <c r="F30" s="29">
        <v>78</v>
      </c>
      <c r="G30" s="28">
        <f t="shared" si="2"/>
        <v>1740</v>
      </c>
      <c r="H30" s="29">
        <v>1</v>
      </c>
      <c r="I30" s="29">
        <v>550</v>
      </c>
      <c r="J30" s="29">
        <v>1189</v>
      </c>
      <c r="K30" s="28">
        <f t="shared" si="3"/>
        <v>2193</v>
      </c>
      <c r="L30" s="29">
        <v>9</v>
      </c>
      <c r="M30" s="29">
        <v>243</v>
      </c>
      <c r="N30" s="29">
        <v>628</v>
      </c>
      <c r="O30" s="29">
        <v>41</v>
      </c>
      <c r="P30" s="29">
        <v>9</v>
      </c>
      <c r="Q30" s="29">
        <v>1083</v>
      </c>
      <c r="R30" s="29">
        <v>180</v>
      </c>
      <c r="S30" s="31">
        <v>2</v>
      </c>
      <c r="T30" s="30">
        <v>19</v>
      </c>
    </row>
    <row r="31" spans="1:20" s="38" customFormat="1" ht="12">
      <c r="A31" s="32" t="s">
        <v>64</v>
      </c>
      <c r="B31" s="33">
        <f t="shared" si="0"/>
        <v>16631</v>
      </c>
      <c r="C31" s="34">
        <f t="shared" si="1"/>
        <v>2277</v>
      </c>
      <c r="D31" s="34">
        <f>D32+D33</f>
        <v>2076</v>
      </c>
      <c r="E31" s="34">
        <f>E32+E33</f>
        <v>17</v>
      </c>
      <c r="F31" s="34">
        <f>F32+F33</f>
        <v>184</v>
      </c>
      <c r="G31" s="34">
        <f t="shared" si="2"/>
        <v>4983</v>
      </c>
      <c r="H31" s="34">
        <f>H32+H33</f>
        <v>2</v>
      </c>
      <c r="I31" s="34">
        <f>I32+I33</f>
        <v>1704</v>
      </c>
      <c r="J31" s="34">
        <f>J32+J33</f>
        <v>3277</v>
      </c>
      <c r="K31" s="34">
        <f t="shared" si="3"/>
        <v>9341</v>
      </c>
      <c r="L31" s="34">
        <f aca="true" t="shared" si="9" ref="L31:S31">L32+L33</f>
        <v>57</v>
      </c>
      <c r="M31" s="34">
        <f t="shared" si="9"/>
        <v>822</v>
      </c>
      <c r="N31" s="34">
        <f t="shared" si="9"/>
        <v>2781</v>
      </c>
      <c r="O31" s="34">
        <f t="shared" si="9"/>
        <v>274</v>
      </c>
      <c r="P31" s="34">
        <f t="shared" si="9"/>
        <v>72</v>
      </c>
      <c r="Q31" s="34">
        <f t="shared" si="9"/>
        <v>4643</v>
      </c>
      <c r="R31" s="34">
        <f t="shared" si="9"/>
        <v>692</v>
      </c>
      <c r="S31" s="34">
        <f t="shared" si="9"/>
        <v>30</v>
      </c>
      <c r="T31" s="37" t="s">
        <v>65</v>
      </c>
    </row>
    <row r="32" spans="1:20" ht="12">
      <c r="A32" s="26" t="s">
        <v>66</v>
      </c>
      <c r="B32" s="27">
        <f t="shared" si="0"/>
        <v>12407</v>
      </c>
      <c r="C32" s="28">
        <f t="shared" si="1"/>
        <v>1280</v>
      </c>
      <c r="D32" s="29">
        <v>1096</v>
      </c>
      <c r="E32" s="29">
        <v>1</v>
      </c>
      <c r="F32" s="29">
        <v>183</v>
      </c>
      <c r="G32" s="28">
        <f t="shared" si="2"/>
        <v>3813</v>
      </c>
      <c r="H32" s="29">
        <v>0</v>
      </c>
      <c r="I32" s="29">
        <v>1219</v>
      </c>
      <c r="J32" s="29">
        <v>2594</v>
      </c>
      <c r="K32" s="28">
        <f t="shared" si="3"/>
        <v>7284</v>
      </c>
      <c r="L32" s="29">
        <v>56</v>
      </c>
      <c r="M32" s="29">
        <v>627</v>
      </c>
      <c r="N32" s="29">
        <v>2178</v>
      </c>
      <c r="O32" s="29">
        <v>215</v>
      </c>
      <c r="P32" s="29">
        <v>60</v>
      </c>
      <c r="Q32" s="29">
        <v>3629</v>
      </c>
      <c r="R32" s="29">
        <v>519</v>
      </c>
      <c r="S32" s="29">
        <v>30</v>
      </c>
      <c r="T32" s="30">
        <v>20</v>
      </c>
    </row>
    <row r="33" spans="1:20" ht="12">
      <c r="A33" s="26" t="s">
        <v>67</v>
      </c>
      <c r="B33" s="27">
        <f t="shared" si="0"/>
        <v>4224</v>
      </c>
      <c r="C33" s="28">
        <f t="shared" si="1"/>
        <v>997</v>
      </c>
      <c r="D33" s="29">
        <v>980</v>
      </c>
      <c r="E33" s="29">
        <v>16</v>
      </c>
      <c r="F33" s="31">
        <v>1</v>
      </c>
      <c r="G33" s="28">
        <f t="shared" si="2"/>
        <v>1170</v>
      </c>
      <c r="H33" s="29">
        <v>2</v>
      </c>
      <c r="I33" s="29">
        <v>485</v>
      </c>
      <c r="J33" s="29">
        <v>683</v>
      </c>
      <c r="K33" s="28">
        <f t="shared" si="3"/>
        <v>2057</v>
      </c>
      <c r="L33" s="29">
        <v>1</v>
      </c>
      <c r="M33" s="29">
        <v>195</v>
      </c>
      <c r="N33" s="29">
        <v>603</v>
      </c>
      <c r="O33" s="29">
        <v>59</v>
      </c>
      <c r="P33" s="29">
        <v>12</v>
      </c>
      <c r="Q33" s="29">
        <v>1014</v>
      </c>
      <c r="R33" s="29">
        <v>173</v>
      </c>
      <c r="S33" s="29">
        <v>0</v>
      </c>
      <c r="T33" s="30">
        <v>21</v>
      </c>
    </row>
    <row r="34" spans="1:20" s="38" customFormat="1" ht="12">
      <c r="A34" s="32" t="s">
        <v>68</v>
      </c>
      <c r="B34" s="33">
        <f t="shared" si="0"/>
        <v>20110</v>
      </c>
      <c r="C34" s="34">
        <f t="shared" si="1"/>
        <v>2879</v>
      </c>
      <c r="D34" s="34">
        <f>SUM(D35:D38)</f>
        <v>2774</v>
      </c>
      <c r="E34" s="34">
        <f>SUM(E35:E38)</f>
        <v>78</v>
      </c>
      <c r="F34" s="34">
        <f>SUM(F35:F38)</f>
        <v>27</v>
      </c>
      <c r="G34" s="34">
        <f t="shared" si="2"/>
        <v>4040</v>
      </c>
      <c r="H34" s="34">
        <f>SUM(H35:H38)</f>
        <v>20</v>
      </c>
      <c r="I34" s="34">
        <f>SUM(I35:I38)</f>
        <v>2285</v>
      </c>
      <c r="J34" s="34">
        <f>SUM(J35:J38)</f>
        <v>1735</v>
      </c>
      <c r="K34" s="34">
        <f t="shared" si="3"/>
        <v>13114</v>
      </c>
      <c r="L34" s="34">
        <f aca="true" t="shared" si="10" ref="L34:S34">SUM(L35:L38)</f>
        <v>81</v>
      </c>
      <c r="M34" s="34">
        <f t="shared" si="10"/>
        <v>914</v>
      </c>
      <c r="N34" s="34">
        <f t="shared" si="10"/>
        <v>3504</v>
      </c>
      <c r="O34" s="34">
        <f t="shared" si="10"/>
        <v>308</v>
      </c>
      <c r="P34" s="34">
        <f t="shared" si="10"/>
        <v>122</v>
      </c>
      <c r="Q34" s="34">
        <f t="shared" si="10"/>
        <v>6706</v>
      </c>
      <c r="R34" s="34">
        <f t="shared" si="10"/>
        <v>1479</v>
      </c>
      <c r="S34" s="34">
        <f t="shared" si="10"/>
        <v>77</v>
      </c>
      <c r="T34" s="37" t="s">
        <v>69</v>
      </c>
    </row>
    <row r="35" spans="1:20" ht="12">
      <c r="A35" s="26" t="s">
        <v>70</v>
      </c>
      <c r="B35" s="27">
        <f t="shared" si="0"/>
        <v>2476</v>
      </c>
      <c r="C35" s="28">
        <f t="shared" si="1"/>
        <v>471</v>
      </c>
      <c r="D35" s="29">
        <v>450</v>
      </c>
      <c r="E35" s="29">
        <v>21</v>
      </c>
      <c r="F35" s="31">
        <v>0</v>
      </c>
      <c r="G35" s="28">
        <f t="shared" si="2"/>
        <v>609</v>
      </c>
      <c r="H35" s="29">
        <v>2</v>
      </c>
      <c r="I35" s="29">
        <v>356</v>
      </c>
      <c r="J35" s="29">
        <v>251</v>
      </c>
      <c r="K35" s="28">
        <f t="shared" si="3"/>
        <v>1392</v>
      </c>
      <c r="L35" s="29">
        <v>6</v>
      </c>
      <c r="M35" s="29">
        <v>133</v>
      </c>
      <c r="N35" s="29">
        <v>388</v>
      </c>
      <c r="O35" s="29">
        <v>36</v>
      </c>
      <c r="P35" s="29">
        <v>12</v>
      </c>
      <c r="Q35" s="29">
        <v>644</v>
      </c>
      <c r="R35" s="29">
        <v>173</v>
      </c>
      <c r="S35" s="31">
        <v>4</v>
      </c>
      <c r="T35" s="30">
        <v>22</v>
      </c>
    </row>
    <row r="36" spans="1:20" ht="12">
      <c r="A36" s="26" t="s">
        <v>71</v>
      </c>
      <c r="B36" s="27">
        <f t="shared" si="0"/>
        <v>6914</v>
      </c>
      <c r="C36" s="28">
        <f t="shared" si="1"/>
        <v>697</v>
      </c>
      <c r="D36" s="29">
        <v>694</v>
      </c>
      <c r="E36" s="29">
        <v>1</v>
      </c>
      <c r="F36" s="29">
        <v>2</v>
      </c>
      <c r="G36" s="28">
        <f t="shared" si="2"/>
        <v>1626</v>
      </c>
      <c r="H36" s="29">
        <v>3</v>
      </c>
      <c r="I36" s="29">
        <v>895</v>
      </c>
      <c r="J36" s="29">
        <v>728</v>
      </c>
      <c r="K36" s="28">
        <f t="shared" si="3"/>
        <v>4534</v>
      </c>
      <c r="L36" s="29">
        <v>43</v>
      </c>
      <c r="M36" s="29">
        <v>353</v>
      </c>
      <c r="N36" s="29">
        <v>1274</v>
      </c>
      <c r="O36" s="29">
        <v>139</v>
      </c>
      <c r="P36" s="29">
        <v>41</v>
      </c>
      <c r="Q36" s="29">
        <v>2343</v>
      </c>
      <c r="R36" s="29">
        <v>341</v>
      </c>
      <c r="S36" s="29">
        <v>57</v>
      </c>
      <c r="T36" s="30">
        <v>23</v>
      </c>
    </row>
    <row r="37" spans="1:20" ht="12">
      <c r="A37" s="26" t="s">
        <v>72</v>
      </c>
      <c r="B37" s="27">
        <f t="shared" si="0"/>
        <v>4589</v>
      </c>
      <c r="C37" s="28">
        <f t="shared" si="1"/>
        <v>1189</v>
      </c>
      <c r="D37" s="29">
        <v>1162</v>
      </c>
      <c r="E37" s="29">
        <v>25</v>
      </c>
      <c r="F37" s="29">
        <v>2</v>
      </c>
      <c r="G37" s="28">
        <f t="shared" si="2"/>
        <v>1094</v>
      </c>
      <c r="H37" s="29">
        <v>14</v>
      </c>
      <c r="I37" s="29">
        <v>540</v>
      </c>
      <c r="J37" s="29">
        <v>540</v>
      </c>
      <c r="K37" s="28">
        <f t="shared" si="3"/>
        <v>2290</v>
      </c>
      <c r="L37" s="29">
        <v>13</v>
      </c>
      <c r="M37" s="29">
        <v>256</v>
      </c>
      <c r="N37" s="29">
        <v>666</v>
      </c>
      <c r="O37" s="29">
        <v>61</v>
      </c>
      <c r="P37" s="29">
        <v>9</v>
      </c>
      <c r="Q37" s="29">
        <v>1108</v>
      </c>
      <c r="R37" s="29">
        <v>177</v>
      </c>
      <c r="S37" s="29">
        <v>16</v>
      </c>
      <c r="T37" s="30">
        <v>24</v>
      </c>
    </row>
    <row r="38" spans="1:20" ht="12">
      <c r="A38" s="26" t="s">
        <v>73</v>
      </c>
      <c r="B38" s="27">
        <f t="shared" si="0"/>
        <v>6131</v>
      </c>
      <c r="C38" s="28">
        <f t="shared" si="1"/>
        <v>522</v>
      </c>
      <c r="D38" s="29">
        <v>468</v>
      </c>
      <c r="E38" s="29">
        <v>31</v>
      </c>
      <c r="F38" s="29">
        <v>23</v>
      </c>
      <c r="G38" s="28">
        <f t="shared" si="2"/>
        <v>711</v>
      </c>
      <c r="H38" s="31">
        <v>1</v>
      </c>
      <c r="I38" s="29">
        <v>494</v>
      </c>
      <c r="J38" s="29">
        <v>216</v>
      </c>
      <c r="K38" s="28">
        <f t="shared" si="3"/>
        <v>4898</v>
      </c>
      <c r="L38" s="29">
        <v>19</v>
      </c>
      <c r="M38" s="29">
        <v>172</v>
      </c>
      <c r="N38" s="29">
        <v>1176</v>
      </c>
      <c r="O38" s="29">
        <v>72</v>
      </c>
      <c r="P38" s="29">
        <v>60</v>
      </c>
      <c r="Q38" s="29">
        <v>2611</v>
      </c>
      <c r="R38" s="29">
        <v>788</v>
      </c>
      <c r="S38" s="29">
        <v>0</v>
      </c>
      <c r="T38" s="30">
        <v>25</v>
      </c>
    </row>
    <row r="39" spans="1:20" s="38" customFormat="1" ht="12">
      <c r="A39" s="32" t="s">
        <v>74</v>
      </c>
      <c r="B39" s="33">
        <f aca="true" t="shared" si="11" ref="B39:B70">C39+G39+K39+S39</f>
        <v>5656</v>
      </c>
      <c r="C39" s="34">
        <f aca="true" t="shared" si="12" ref="C39:C70">SUM(D39:F39)</f>
        <v>781</v>
      </c>
      <c r="D39" s="34">
        <f>D40</f>
        <v>325</v>
      </c>
      <c r="E39" s="35">
        <f>E40</f>
        <v>0</v>
      </c>
      <c r="F39" s="34">
        <f>F40</f>
        <v>456</v>
      </c>
      <c r="G39" s="34">
        <f aca="true" t="shared" si="13" ref="G39:G70">SUM(H39:J39)</f>
        <v>1864</v>
      </c>
      <c r="H39" s="35">
        <f>H40</f>
        <v>1</v>
      </c>
      <c r="I39" s="34">
        <f>I40</f>
        <v>931</v>
      </c>
      <c r="J39" s="34">
        <f>J40</f>
        <v>932</v>
      </c>
      <c r="K39" s="34">
        <f aca="true" t="shared" si="14" ref="K39:K70">SUM(L39:R39)</f>
        <v>3011</v>
      </c>
      <c r="L39" s="34">
        <f aca="true" t="shared" si="15" ref="L39:S39">L40</f>
        <v>17</v>
      </c>
      <c r="M39" s="34">
        <f t="shared" si="15"/>
        <v>453</v>
      </c>
      <c r="N39" s="34">
        <f t="shared" si="15"/>
        <v>1050</v>
      </c>
      <c r="O39" s="34">
        <f t="shared" si="15"/>
        <v>82</v>
      </c>
      <c r="P39" s="34">
        <f t="shared" si="15"/>
        <v>17</v>
      </c>
      <c r="Q39" s="34">
        <f t="shared" si="15"/>
        <v>1174</v>
      </c>
      <c r="R39" s="34">
        <f t="shared" si="15"/>
        <v>218</v>
      </c>
      <c r="S39" s="35">
        <f t="shared" si="15"/>
        <v>0</v>
      </c>
      <c r="T39" s="37" t="s">
        <v>75</v>
      </c>
    </row>
    <row r="40" spans="1:20" ht="12">
      <c r="A40" s="26" t="s">
        <v>76</v>
      </c>
      <c r="B40" s="27">
        <f t="shared" si="11"/>
        <v>5656</v>
      </c>
      <c r="C40" s="28">
        <f t="shared" si="12"/>
        <v>781</v>
      </c>
      <c r="D40" s="29">
        <v>325</v>
      </c>
      <c r="E40" s="31">
        <v>0</v>
      </c>
      <c r="F40" s="29">
        <v>456</v>
      </c>
      <c r="G40" s="28">
        <f t="shared" si="13"/>
        <v>1864</v>
      </c>
      <c r="H40" s="31">
        <v>1</v>
      </c>
      <c r="I40" s="29">
        <v>931</v>
      </c>
      <c r="J40" s="29">
        <v>932</v>
      </c>
      <c r="K40" s="28">
        <f t="shared" si="14"/>
        <v>3011</v>
      </c>
      <c r="L40" s="29">
        <v>17</v>
      </c>
      <c r="M40" s="29">
        <v>453</v>
      </c>
      <c r="N40" s="29">
        <v>1050</v>
      </c>
      <c r="O40" s="29">
        <v>82</v>
      </c>
      <c r="P40" s="29">
        <v>17</v>
      </c>
      <c r="Q40" s="29">
        <v>1174</v>
      </c>
      <c r="R40" s="29">
        <v>218</v>
      </c>
      <c r="S40" s="31">
        <v>0</v>
      </c>
      <c r="T40" s="30">
        <v>26</v>
      </c>
    </row>
    <row r="41" spans="1:20" s="38" customFormat="1" ht="12">
      <c r="A41" s="32" t="s">
        <v>77</v>
      </c>
      <c r="B41" s="33">
        <f t="shared" si="11"/>
        <v>14813</v>
      </c>
      <c r="C41" s="34">
        <f t="shared" si="12"/>
        <v>3064</v>
      </c>
      <c r="D41" s="34">
        <f>SUM(D42:D49)</f>
        <v>1242</v>
      </c>
      <c r="E41" s="34">
        <f>SUM(E42:E49)</f>
        <v>220</v>
      </c>
      <c r="F41" s="34">
        <f>SUM(F42:F49)</f>
        <v>1602</v>
      </c>
      <c r="G41" s="34">
        <f t="shared" si="13"/>
        <v>4760</v>
      </c>
      <c r="H41" s="34">
        <f>SUM(H42:H49)</f>
        <v>46</v>
      </c>
      <c r="I41" s="34">
        <f>SUM(I42:I49)</f>
        <v>2228</v>
      </c>
      <c r="J41" s="34">
        <f>SUM(J42:J49)</f>
        <v>2486</v>
      </c>
      <c r="K41" s="34">
        <f t="shared" si="14"/>
        <v>6988</v>
      </c>
      <c r="L41" s="34">
        <f aca="true" t="shared" si="16" ref="L41:S41">SUM(L42:L49)</f>
        <v>15</v>
      </c>
      <c r="M41" s="34">
        <f t="shared" si="16"/>
        <v>585</v>
      </c>
      <c r="N41" s="34">
        <f t="shared" si="16"/>
        <v>2218</v>
      </c>
      <c r="O41" s="34">
        <f t="shared" si="16"/>
        <v>165</v>
      </c>
      <c r="P41" s="34">
        <f t="shared" si="16"/>
        <v>22</v>
      </c>
      <c r="Q41" s="34">
        <f t="shared" si="16"/>
        <v>3224</v>
      </c>
      <c r="R41" s="34">
        <f t="shared" si="16"/>
        <v>759</v>
      </c>
      <c r="S41" s="34">
        <f t="shared" si="16"/>
        <v>1</v>
      </c>
      <c r="T41" s="37" t="s">
        <v>78</v>
      </c>
    </row>
    <row r="42" spans="1:20" ht="12">
      <c r="A42" s="26" t="s">
        <v>79</v>
      </c>
      <c r="B42" s="27">
        <f t="shared" si="11"/>
        <v>1056</v>
      </c>
      <c r="C42" s="28">
        <f t="shared" si="12"/>
        <v>101</v>
      </c>
      <c r="D42" s="29">
        <v>45</v>
      </c>
      <c r="E42" s="31">
        <v>1</v>
      </c>
      <c r="F42" s="29">
        <v>55</v>
      </c>
      <c r="G42" s="28">
        <f t="shared" si="13"/>
        <v>416</v>
      </c>
      <c r="H42" s="29">
        <v>1</v>
      </c>
      <c r="I42" s="29">
        <v>266</v>
      </c>
      <c r="J42" s="29">
        <v>149</v>
      </c>
      <c r="K42" s="28">
        <f t="shared" si="14"/>
        <v>539</v>
      </c>
      <c r="L42" s="29">
        <v>0</v>
      </c>
      <c r="M42" s="29">
        <v>41</v>
      </c>
      <c r="N42" s="29">
        <v>184</v>
      </c>
      <c r="O42" s="29">
        <v>9</v>
      </c>
      <c r="P42" s="29">
        <v>3</v>
      </c>
      <c r="Q42" s="29">
        <v>228</v>
      </c>
      <c r="R42" s="29">
        <v>74</v>
      </c>
      <c r="S42" s="31">
        <v>0</v>
      </c>
      <c r="T42" s="30">
        <v>27</v>
      </c>
    </row>
    <row r="43" spans="1:20" ht="12">
      <c r="A43" s="26" t="s">
        <v>80</v>
      </c>
      <c r="B43" s="27">
        <f t="shared" si="11"/>
        <v>3287</v>
      </c>
      <c r="C43" s="28">
        <f t="shared" si="12"/>
        <v>241</v>
      </c>
      <c r="D43" s="29">
        <v>211</v>
      </c>
      <c r="E43" s="29">
        <v>22</v>
      </c>
      <c r="F43" s="29">
        <v>8</v>
      </c>
      <c r="G43" s="28">
        <f t="shared" si="13"/>
        <v>1329</v>
      </c>
      <c r="H43" s="29">
        <v>29</v>
      </c>
      <c r="I43" s="29">
        <v>533</v>
      </c>
      <c r="J43" s="29">
        <v>767</v>
      </c>
      <c r="K43" s="28">
        <f t="shared" si="14"/>
        <v>1716</v>
      </c>
      <c r="L43" s="29">
        <v>2</v>
      </c>
      <c r="M43" s="29">
        <v>142</v>
      </c>
      <c r="N43" s="29">
        <v>554</v>
      </c>
      <c r="O43" s="29">
        <v>55</v>
      </c>
      <c r="P43" s="29">
        <v>16</v>
      </c>
      <c r="Q43" s="29">
        <v>811</v>
      </c>
      <c r="R43" s="29">
        <v>136</v>
      </c>
      <c r="S43" s="31">
        <v>1</v>
      </c>
      <c r="T43" s="30">
        <v>28</v>
      </c>
    </row>
    <row r="44" spans="1:20" ht="12">
      <c r="A44" s="26" t="s">
        <v>81</v>
      </c>
      <c r="B44" s="27">
        <f t="shared" si="11"/>
        <v>864</v>
      </c>
      <c r="C44" s="28">
        <f t="shared" si="12"/>
        <v>129</v>
      </c>
      <c r="D44" s="29">
        <v>71</v>
      </c>
      <c r="E44" s="29">
        <v>52</v>
      </c>
      <c r="F44" s="29">
        <v>6</v>
      </c>
      <c r="G44" s="28">
        <f t="shared" si="13"/>
        <v>327</v>
      </c>
      <c r="H44" s="29">
        <v>6</v>
      </c>
      <c r="I44" s="29">
        <v>157</v>
      </c>
      <c r="J44" s="29">
        <v>164</v>
      </c>
      <c r="K44" s="28">
        <f t="shared" si="14"/>
        <v>408</v>
      </c>
      <c r="L44" s="29">
        <v>2</v>
      </c>
      <c r="M44" s="29">
        <v>34</v>
      </c>
      <c r="N44" s="29">
        <v>103</v>
      </c>
      <c r="O44" s="29">
        <v>4</v>
      </c>
      <c r="P44" s="31">
        <v>0</v>
      </c>
      <c r="Q44" s="29">
        <v>194</v>
      </c>
      <c r="R44" s="29">
        <v>71</v>
      </c>
      <c r="S44" s="31">
        <v>0</v>
      </c>
      <c r="T44" s="30">
        <v>29</v>
      </c>
    </row>
    <row r="45" spans="1:20" ht="12">
      <c r="A45" s="26" t="s">
        <v>82</v>
      </c>
      <c r="B45" s="27">
        <f t="shared" si="11"/>
        <v>1801</v>
      </c>
      <c r="C45" s="28">
        <f t="shared" si="12"/>
        <v>545</v>
      </c>
      <c r="D45" s="29">
        <v>424</v>
      </c>
      <c r="E45" s="29">
        <v>119</v>
      </c>
      <c r="F45" s="29">
        <v>2</v>
      </c>
      <c r="G45" s="28">
        <f t="shared" si="13"/>
        <v>454</v>
      </c>
      <c r="H45" s="29">
        <v>2</v>
      </c>
      <c r="I45" s="29">
        <v>232</v>
      </c>
      <c r="J45" s="29">
        <v>220</v>
      </c>
      <c r="K45" s="28">
        <f t="shared" si="14"/>
        <v>802</v>
      </c>
      <c r="L45" s="29">
        <v>3</v>
      </c>
      <c r="M45" s="29">
        <v>88</v>
      </c>
      <c r="N45" s="29">
        <v>266</v>
      </c>
      <c r="O45" s="29">
        <v>6</v>
      </c>
      <c r="P45" s="29">
        <v>0</v>
      </c>
      <c r="Q45" s="29">
        <v>340</v>
      </c>
      <c r="R45" s="29">
        <v>99</v>
      </c>
      <c r="S45" s="29">
        <v>0</v>
      </c>
      <c r="T45" s="30">
        <v>30</v>
      </c>
    </row>
    <row r="46" spans="1:20" ht="12">
      <c r="A46" s="26" t="s">
        <v>83</v>
      </c>
      <c r="B46" s="27">
        <f t="shared" si="11"/>
        <v>1303</v>
      </c>
      <c r="C46" s="28">
        <f t="shared" si="12"/>
        <v>168</v>
      </c>
      <c r="D46" s="29">
        <v>146</v>
      </c>
      <c r="E46" s="29">
        <v>20</v>
      </c>
      <c r="F46" s="29">
        <v>2</v>
      </c>
      <c r="G46" s="28">
        <f t="shared" si="13"/>
        <v>493</v>
      </c>
      <c r="H46" s="29">
        <v>6</v>
      </c>
      <c r="I46" s="29">
        <v>233</v>
      </c>
      <c r="J46" s="29">
        <v>254</v>
      </c>
      <c r="K46" s="28">
        <f t="shared" si="14"/>
        <v>642</v>
      </c>
      <c r="L46" s="29">
        <v>2</v>
      </c>
      <c r="M46" s="29">
        <v>53</v>
      </c>
      <c r="N46" s="29">
        <v>155</v>
      </c>
      <c r="O46" s="29">
        <v>22</v>
      </c>
      <c r="P46" s="29">
        <v>0</v>
      </c>
      <c r="Q46" s="29">
        <v>344</v>
      </c>
      <c r="R46" s="29">
        <v>66</v>
      </c>
      <c r="S46" s="31">
        <v>0</v>
      </c>
      <c r="T46" s="30">
        <v>31</v>
      </c>
    </row>
    <row r="47" spans="1:20" ht="12">
      <c r="A47" s="26" t="s">
        <v>84</v>
      </c>
      <c r="B47" s="27">
        <f t="shared" si="11"/>
        <v>1745</v>
      </c>
      <c r="C47" s="28">
        <f t="shared" si="12"/>
        <v>516</v>
      </c>
      <c r="D47" s="29">
        <v>39</v>
      </c>
      <c r="E47" s="31">
        <v>1</v>
      </c>
      <c r="F47" s="29">
        <v>476</v>
      </c>
      <c r="G47" s="28">
        <f t="shared" si="13"/>
        <v>485</v>
      </c>
      <c r="H47" s="29">
        <v>0</v>
      </c>
      <c r="I47" s="29">
        <v>198</v>
      </c>
      <c r="J47" s="29">
        <v>287</v>
      </c>
      <c r="K47" s="28">
        <f t="shared" si="14"/>
        <v>744</v>
      </c>
      <c r="L47" s="29">
        <v>0</v>
      </c>
      <c r="M47" s="29">
        <v>62</v>
      </c>
      <c r="N47" s="29">
        <v>205</v>
      </c>
      <c r="O47" s="29">
        <v>20</v>
      </c>
      <c r="P47" s="31">
        <v>1</v>
      </c>
      <c r="Q47" s="29">
        <v>364</v>
      </c>
      <c r="R47" s="29">
        <v>92</v>
      </c>
      <c r="S47" s="31">
        <v>0</v>
      </c>
      <c r="T47" s="30">
        <v>32</v>
      </c>
    </row>
    <row r="48" spans="1:20" ht="12">
      <c r="A48" s="26" t="s">
        <v>85</v>
      </c>
      <c r="B48" s="27">
        <f t="shared" si="11"/>
        <v>1126</v>
      </c>
      <c r="C48" s="28">
        <f t="shared" si="12"/>
        <v>266</v>
      </c>
      <c r="D48" s="29">
        <v>63</v>
      </c>
      <c r="E48" s="31">
        <v>0</v>
      </c>
      <c r="F48" s="29">
        <v>203</v>
      </c>
      <c r="G48" s="28">
        <f t="shared" si="13"/>
        <v>414</v>
      </c>
      <c r="H48" s="29">
        <v>0</v>
      </c>
      <c r="I48" s="29">
        <v>143</v>
      </c>
      <c r="J48" s="29">
        <v>271</v>
      </c>
      <c r="K48" s="28">
        <f t="shared" si="14"/>
        <v>446</v>
      </c>
      <c r="L48" s="31">
        <v>0</v>
      </c>
      <c r="M48" s="29">
        <v>51</v>
      </c>
      <c r="N48" s="29">
        <v>139</v>
      </c>
      <c r="O48" s="29">
        <v>13</v>
      </c>
      <c r="P48" s="29">
        <v>0</v>
      </c>
      <c r="Q48" s="29">
        <v>181</v>
      </c>
      <c r="R48" s="29">
        <v>62</v>
      </c>
      <c r="S48" s="31">
        <v>0</v>
      </c>
      <c r="T48" s="30">
        <v>33</v>
      </c>
    </row>
    <row r="49" spans="1:20" ht="12">
      <c r="A49" s="26" t="s">
        <v>86</v>
      </c>
      <c r="B49" s="27">
        <f t="shared" si="11"/>
        <v>3631</v>
      </c>
      <c r="C49" s="28">
        <f t="shared" si="12"/>
        <v>1098</v>
      </c>
      <c r="D49" s="29">
        <v>243</v>
      </c>
      <c r="E49" s="29">
        <v>5</v>
      </c>
      <c r="F49" s="29">
        <v>850</v>
      </c>
      <c r="G49" s="28">
        <f t="shared" si="13"/>
        <v>842</v>
      </c>
      <c r="H49" s="31">
        <v>2</v>
      </c>
      <c r="I49" s="29">
        <v>466</v>
      </c>
      <c r="J49" s="29">
        <v>374</v>
      </c>
      <c r="K49" s="28">
        <f t="shared" si="14"/>
        <v>1691</v>
      </c>
      <c r="L49" s="29">
        <v>6</v>
      </c>
      <c r="M49" s="29">
        <v>114</v>
      </c>
      <c r="N49" s="29">
        <v>612</v>
      </c>
      <c r="O49" s="29">
        <v>36</v>
      </c>
      <c r="P49" s="29">
        <v>2</v>
      </c>
      <c r="Q49" s="29">
        <v>762</v>
      </c>
      <c r="R49" s="29">
        <v>159</v>
      </c>
      <c r="S49" s="31">
        <v>0</v>
      </c>
      <c r="T49" s="30">
        <v>34</v>
      </c>
    </row>
    <row r="50" spans="1:20" s="38" customFormat="1" ht="12">
      <c r="A50" s="32" t="s">
        <v>87</v>
      </c>
      <c r="B50" s="33">
        <f t="shared" si="11"/>
        <v>26711</v>
      </c>
      <c r="C50" s="34">
        <f t="shared" si="12"/>
        <v>6620</v>
      </c>
      <c r="D50" s="34">
        <f>SUM(D51:D58)</f>
        <v>6492</v>
      </c>
      <c r="E50" s="34">
        <f>SUM(E51:E58)</f>
        <v>119</v>
      </c>
      <c r="F50" s="34">
        <f>SUM(F51:F58)</f>
        <v>9</v>
      </c>
      <c r="G50" s="34">
        <f t="shared" si="13"/>
        <v>6740</v>
      </c>
      <c r="H50" s="34">
        <f>SUM(H51:H58)</f>
        <v>41</v>
      </c>
      <c r="I50" s="34">
        <f>SUM(I51:I58)</f>
        <v>3489</v>
      </c>
      <c r="J50" s="34">
        <f>SUM(J51:J58)</f>
        <v>3210</v>
      </c>
      <c r="K50" s="34">
        <f t="shared" si="14"/>
        <v>13337</v>
      </c>
      <c r="L50" s="34">
        <f aca="true" t="shared" si="17" ref="L50:S50">SUM(L51:L58)</f>
        <v>109</v>
      </c>
      <c r="M50" s="34">
        <f t="shared" si="17"/>
        <v>1220</v>
      </c>
      <c r="N50" s="34">
        <f t="shared" si="17"/>
        <v>3918</v>
      </c>
      <c r="O50" s="34">
        <f t="shared" si="17"/>
        <v>310</v>
      </c>
      <c r="P50" s="34">
        <f t="shared" si="17"/>
        <v>56</v>
      </c>
      <c r="Q50" s="34">
        <f t="shared" si="17"/>
        <v>6518</v>
      </c>
      <c r="R50" s="34">
        <f t="shared" si="17"/>
        <v>1206</v>
      </c>
      <c r="S50" s="34">
        <f t="shared" si="17"/>
        <v>14</v>
      </c>
      <c r="T50" s="37" t="s">
        <v>88</v>
      </c>
    </row>
    <row r="51" spans="1:20" ht="12">
      <c r="A51" s="26" t="s">
        <v>89</v>
      </c>
      <c r="B51" s="27">
        <f t="shared" si="11"/>
        <v>4831</v>
      </c>
      <c r="C51" s="28">
        <f t="shared" si="12"/>
        <v>1167</v>
      </c>
      <c r="D51" s="29">
        <v>1158</v>
      </c>
      <c r="E51" s="29">
        <v>8</v>
      </c>
      <c r="F51" s="31">
        <v>1</v>
      </c>
      <c r="G51" s="28">
        <f t="shared" si="13"/>
        <v>1382</v>
      </c>
      <c r="H51" s="29">
        <v>8</v>
      </c>
      <c r="I51" s="29">
        <v>698</v>
      </c>
      <c r="J51" s="29">
        <v>676</v>
      </c>
      <c r="K51" s="28">
        <f t="shared" si="14"/>
        <v>2282</v>
      </c>
      <c r="L51" s="29">
        <v>12</v>
      </c>
      <c r="M51" s="29">
        <v>236</v>
      </c>
      <c r="N51" s="29">
        <v>749</v>
      </c>
      <c r="O51" s="29">
        <v>47</v>
      </c>
      <c r="P51" s="29">
        <v>6</v>
      </c>
      <c r="Q51" s="29">
        <v>1051</v>
      </c>
      <c r="R51" s="29">
        <v>181</v>
      </c>
      <c r="S51" s="29">
        <v>0</v>
      </c>
      <c r="T51" s="30">
        <v>35</v>
      </c>
    </row>
    <row r="52" spans="1:20" ht="12">
      <c r="A52" s="26" t="s">
        <v>90</v>
      </c>
      <c r="B52" s="27">
        <f t="shared" si="11"/>
        <v>8552</v>
      </c>
      <c r="C52" s="28">
        <f t="shared" si="12"/>
        <v>921</v>
      </c>
      <c r="D52" s="29">
        <v>875</v>
      </c>
      <c r="E52" s="29">
        <v>42</v>
      </c>
      <c r="F52" s="29">
        <v>4</v>
      </c>
      <c r="G52" s="28">
        <f t="shared" si="13"/>
        <v>2231</v>
      </c>
      <c r="H52" s="29">
        <v>6</v>
      </c>
      <c r="I52" s="29">
        <v>1075</v>
      </c>
      <c r="J52" s="29">
        <v>1150</v>
      </c>
      <c r="K52" s="28">
        <f t="shared" si="14"/>
        <v>5388</v>
      </c>
      <c r="L52" s="29">
        <v>73</v>
      </c>
      <c r="M52" s="29">
        <v>440</v>
      </c>
      <c r="N52" s="29">
        <v>1551</v>
      </c>
      <c r="O52" s="29">
        <v>135</v>
      </c>
      <c r="P52" s="29">
        <v>35</v>
      </c>
      <c r="Q52" s="29">
        <v>2728</v>
      </c>
      <c r="R52" s="29">
        <v>426</v>
      </c>
      <c r="S52" s="29">
        <v>12</v>
      </c>
      <c r="T52" s="30">
        <v>36</v>
      </c>
    </row>
    <row r="53" spans="1:20" ht="12">
      <c r="A53" s="26" t="s">
        <v>91</v>
      </c>
      <c r="B53" s="27">
        <f t="shared" si="11"/>
        <v>1277</v>
      </c>
      <c r="C53" s="28">
        <f t="shared" si="12"/>
        <v>434</v>
      </c>
      <c r="D53" s="29">
        <v>420</v>
      </c>
      <c r="E53" s="29">
        <v>14</v>
      </c>
      <c r="F53" s="31">
        <v>0</v>
      </c>
      <c r="G53" s="28">
        <f t="shared" si="13"/>
        <v>297</v>
      </c>
      <c r="H53" s="31">
        <v>0</v>
      </c>
      <c r="I53" s="29">
        <v>141</v>
      </c>
      <c r="J53" s="29">
        <v>156</v>
      </c>
      <c r="K53" s="28">
        <f t="shared" si="14"/>
        <v>546</v>
      </c>
      <c r="L53" s="29">
        <v>0</v>
      </c>
      <c r="M53" s="29">
        <v>48</v>
      </c>
      <c r="N53" s="29">
        <v>144</v>
      </c>
      <c r="O53" s="29">
        <v>10</v>
      </c>
      <c r="P53" s="29">
        <v>1</v>
      </c>
      <c r="Q53" s="29">
        <v>262</v>
      </c>
      <c r="R53" s="29">
        <v>81</v>
      </c>
      <c r="S53" s="29">
        <v>0</v>
      </c>
      <c r="T53" s="30">
        <v>37</v>
      </c>
    </row>
    <row r="54" spans="1:20" ht="12">
      <c r="A54" s="26" t="s">
        <v>92</v>
      </c>
      <c r="B54" s="27">
        <f t="shared" si="11"/>
        <v>3526</v>
      </c>
      <c r="C54" s="28">
        <f t="shared" si="12"/>
        <v>1363</v>
      </c>
      <c r="D54" s="29">
        <v>1337</v>
      </c>
      <c r="E54" s="29">
        <v>26</v>
      </c>
      <c r="F54" s="31">
        <v>0</v>
      </c>
      <c r="G54" s="28">
        <f t="shared" si="13"/>
        <v>614</v>
      </c>
      <c r="H54" s="29">
        <v>7</v>
      </c>
      <c r="I54" s="29">
        <v>421</v>
      </c>
      <c r="J54" s="29">
        <v>186</v>
      </c>
      <c r="K54" s="28">
        <f t="shared" si="14"/>
        <v>1549</v>
      </c>
      <c r="L54" s="29">
        <v>4</v>
      </c>
      <c r="M54" s="29">
        <v>106</v>
      </c>
      <c r="N54" s="29">
        <v>431</v>
      </c>
      <c r="O54" s="29">
        <v>33</v>
      </c>
      <c r="P54" s="29">
        <v>4</v>
      </c>
      <c r="Q54" s="29">
        <v>847</v>
      </c>
      <c r="R54" s="29">
        <v>124</v>
      </c>
      <c r="S54" s="31">
        <v>0</v>
      </c>
      <c r="T54" s="30">
        <v>38</v>
      </c>
    </row>
    <row r="55" spans="1:20" ht="12">
      <c r="A55" s="26" t="s">
        <v>93</v>
      </c>
      <c r="B55" s="27">
        <f t="shared" si="11"/>
        <v>1858</v>
      </c>
      <c r="C55" s="28">
        <f t="shared" si="12"/>
        <v>705</v>
      </c>
      <c r="D55" s="29">
        <v>695</v>
      </c>
      <c r="E55" s="29">
        <v>10</v>
      </c>
      <c r="F55" s="31">
        <v>0</v>
      </c>
      <c r="G55" s="28">
        <f t="shared" si="13"/>
        <v>378</v>
      </c>
      <c r="H55" s="29">
        <v>0</v>
      </c>
      <c r="I55" s="29">
        <v>233</v>
      </c>
      <c r="J55" s="29">
        <v>145</v>
      </c>
      <c r="K55" s="28">
        <f t="shared" si="14"/>
        <v>774</v>
      </c>
      <c r="L55" s="29">
        <v>3</v>
      </c>
      <c r="M55" s="29">
        <v>92</v>
      </c>
      <c r="N55" s="29">
        <v>198</v>
      </c>
      <c r="O55" s="29">
        <v>11</v>
      </c>
      <c r="P55" s="31">
        <v>2</v>
      </c>
      <c r="Q55" s="29">
        <v>383</v>
      </c>
      <c r="R55" s="29">
        <v>85</v>
      </c>
      <c r="S55" s="31">
        <v>1</v>
      </c>
      <c r="T55" s="30">
        <v>39</v>
      </c>
    </row>
    <row r="56" spans="1:20" ht="12">
      <c r="A56" s="26" t="s">
        <v>94</v>
      </c>
      <c r="B56" s="27">
        <f t="shared" si="11"/>
        <v>2999</v>
      </c>
      <c r="C56" s="28">
        <f t="shared" si="12"/>
        <v>1257</v>
      </c>
      <c r="D56" s="29">
        <v>1248</v>
      </c>
      <c r="E56" s="29">
        <v>9</v>
      </c>
      <c r="F56" s="31">
        <v>0</v>
      </c>
      <c r="G56" s="28">
        <f t="shared" si="13"/>
        <v>675</v>
      </c>
      <c r="H56" s="29">
        <v>18</v>
      </c>
      <c r="I56" s="29">
        <v>396</v>
      </c>
      <c r="J56" s="29">
        <v>261</v>
      </c>
      <c r="K56" s="28">
        <f t="shared" si="14"/>
        <v>1067</v>
      </c>
      <c r="L56" s="29">
        <v>1</v>
      </c>
      <c r="M56" s="29">
        <v>123</v>
      </c>
      <c r="N56" s="29">
        <v>326</v>
      </c>
      <c r="O56" s="29">
        <v>31</v>
      </c>
      <c r="P56" s="29">
        <v>0</v>
      </c>
      <c r="Q56" s="29">
        <v>440</v>
      </c>
      <c r="R56" s="29">
        <v>146</v>
      </c>
      <c r="S56" s="31">
        <v>0</v>
      </c>
      <c r="T56" s="30">
        <v>40</v>
      </c>
    </row>
    <row r="57" spans="1:20" ht="12">
      <c r="A57" s="26" t="s">
        <v>95</v>
      </c>
      <c r="B57" s="27">
        <f t="shared" si="11"/>
        <v>1433</v>
      </c>
      <c r="C57" s="28">
        <f t="shared" si="12"/>
        <v>370</v>
      </c>
      <c r="D57" s="29">
        <v>367</v>
      </c>
      <c r="E57" s="31">
        <v>3</v>
      </c>
      <c r="F57" s="31">
        <v>0</v>
      </c>
      <c r="G57" s="28">
        <f t="shared" si="13"/>
        <v>473</v>
      </c>
      <c r="H57" s="31">
        <v>1</v>
      </c>
      <c r="I57" s="29">
        <v>173</v>
      </c>
      <c r="J57" s="29">
        <v>299</v>
      </c>
      <c r="K57" s="28">
        <f t="shared" si="14"/>
        <v>589</v>
      </c>
      <c r="L57" s="29">
        <v>4</v>
      </c>
      <c r="M57" s="29">
        <v>63</v>
      </c>
      <c r="N57" s="29">
        <v>151</v>
      </c>
      <c r="O57" s="29">
        <v>14</v>
      </c>
      <c r="P57" s="29">
        <v>2</v>
      </c>
      <c r="Q57" s="29">
        <v>284</v>
      </c>
      <c r="R57" s="29">
        <v>71</v>
      </c>
      <c r="S57" s="31">
        <v>1</v>
      </c>
      <c r="T57" s="30">
        <v>41</v>
      </c>
    </row>
    <row r="58" spans="1:20" ht="12">
      <c r="A58" s="26" t="s">
        <v>96</v>
      </c>
      <c r="B58" s="27">
        <f t="shared" si="11"/>
        <v>2235</v>
      </c>
      <c r="C58" s="28">
        <f t="shared" si="12"/>
        <v>403</v>
      </c>
      <c r="D58" s="29">
        <v>392</v>
      </c>
      <c r="E58" s="29">
        <v>7</v>
      </c>
      <c r="F58" s="29">
        <v>4</v>
      </c>
      <c r="G58" s="28">
        <f t="shared" si="13"/>
        <v>690</v>
      </c>
      <c r="H58" s="31">
        <v>1</v>
      </c>
      <c r="I58" s="29">
        <v>352</v>
      </c>
      <c r="J58" s="29">
        <v>337</v>
      </c>
      <c r="K58" s="28">
        <f t="shared" si="14"/>
        <v>1142</v>
      </c>
      <c r="L58" s="29">
        <v>12</v>
      </c>
      <c r="M58" s="29">
        <v>112</v>
      </c>
      <c r="N58" s="29">
        <v>368</v>
      </c>
      <c r="O58" s="29">
        <v>29</v>
      </c>
      <c r="P58" s="29">
        <v>6</v>
      </c>
      <c r="Q58" s="29">
        <v>523</v>
      </c>
      <c r="R58" s="29">
        <v>92</v>
      </c>
      <c r="S58" s="31">
        <v>0</v>
      </c>
      <c r="T58" s="30">
        <v>42</v>
      </c>
    </row>
    <row r="59" spans="1:20" s="38" customFormat="1" ht="12">
      <c r="A59" s="32" t="s">
        <v>97</v>
      </c>
      <c r="B59" s="33">
        <f t="shared" si="11"/>
        <v>6115</v>
      </c>
      <c r="C59" s="34">
        <f t="shared" si="12"/>
        <v>2641</v>
      </c>
      <c r="D59" s="34">
        <f>SUM(D60:D62)</f>
        <v>2594</v>
      </c>
      <c r="E59" s="34">
        <f>SUM(E60:E62)</f>
        <v>47</v>
      </c>
      <c r="F59" s="34">
        <f>SUM(F60:F62)</f>
        <v>0</v>
      </c>
      <c r="G59" s="34">
        <f t="shared" si="13"/>
        <v>884</v>
      </c>
      <c r="H59" s="35">
        <f>SUM(H60:H62)</f>
        <v>1</v>
      </c>
      <c r="I59" s="34">
        <f>SUM(I60:I62)</f>
        <v>510</v>
      </c>
      <c r="J59" s="34">
        <f>SUM(J60:J62)</f>
        <v>373</v>
      </c>
      <c r="K59" s="34">
        <f t="shared" si="14"/>
        <v>2582</v>
      </c>
      <c r="L59" s="34">
        <f aca="true" t="shared" si="18" ref="L59:S59">SUM(L60:L62)</f>
        <v>9</v>
      </c>
      <c r="M59" s="34">
        <f t="shared" si="18"/>
        <v>174</v>
      </c>
      <c r="N59" s="34">
        <f t="shared" si="18"/>
        <v>652</v>
      </c>
      <c r="O59" s="34">
        <f t="shared" si="18"/>
        <v>36</v>
      </c>
      <c r="P59" s="34">
        <f t="shared" si="18"/>
        <v>1</v>
      </c>
      <c r="Q59" s="34">
        <f t="shared" si="18"/>
        <v>1411</v>
      </c>
      <c r="R59" s="34">
        <f t="shared" si="18"/>
        <v>299</v>
      </c>
      <c r="S59" s="35">
        <f t="shared" si="18"/>
        <v>8</v>
      </c>
      <c r="T59" s="37" t="s">
        <v>98</v>
      </c>
    </row>
    <row r="60" spans="1:20" ht="12">
      <c r="A60" s="26" t="s">
        <v>99</v>
      </c>
      <c r="B60" s="27">
        <f t="shared" si="11"/>
        <v>2015</v>
      </c>
      <c r="C60" s="28">
        <f t="shared" si="12"/>
        <v>932</v>
      </c>
      <c r="D60" s="29">
        <v>911</v>
      </c>
      <c r="E60" s="29">
        <v>21</v>
      </c>
      <c r="F60" s="31">
        <v>0</v>
      </c>
      <c r="G60" s="28">
        <f t="shared" si="13"/>
        <v>392</v>
      </c>
      <c r="H60" s="31">
        <v>0</v>
      </c>
      <c r="I60" s="29">
        <v>217</v>
      </c>
      <c r="J60" s="29">
        <v>175</v>
      </c>
      <c r="K60" s="28">
        <f t="shared" si="14"/>
        <v>691</v>
      </c>
      <c r="L60" s="29">
        <v>4</v>
      </c>
      <c r="M60" s="29">
        <v>67</v>
      </c>
      <c r="N60" s="29">
        <v>209</v>
      </c>
      <c r="O60" s="29">
        <v>17</v>
      </c>
      <c r="P60" s="31">
        <v>0</v>
      </c>
      <c r="Q60" s="29">
        <v>299</v>
      </c>
      <c r="R60" s="29">
        <v>95</v>
      </c>
      <c r="S60" s="31">
        <v>0</v>
      </c>
      <c r="T60" s="30">
        <v>43</v>
      </c>
    </row>
    <row r="61" spans="1:20" ht="12">
      <c r="A61" s="26" t="s">
        <v>100</v>
      </c>
      <c r="B61" s="27">
        <f t="shared" si="11"/>
        <v>2555</v>
      </c>
      <c r="C61" s="28">
        <f t="shared" si="12"/>
        <v>1105</v>
      </c>
      <c r="D61" s="29">
        <v>1089</v>
      </c>
      <c r="E61" s="29">
        <v>16</v>
      </c>
      <c r="F61" s="31">
        <v>0</v>
      </c>
      <c r="G61" s="28">
        <f t="shared" si="13"/>
        <v>292</v>
      </c>
      <c r="H61" s="31">
        <v>1</v>
      </c>
      <c r="I61" s="29">
        <v>182</v>
      </c>
      <c r="J61" s="29">
        <v>109</v>
      </c>
      <c r="K61" s="28">
        <f t="shared" si="14"/>
        <v>1150</v>
      </c>
      <c r="L61" s="29">
        <v>1</v>
      </c>
      <c r="M61" s="29">
        <v>61</v>
      </c>
      <c r="N61" s="29">
        <v>269</v>
      </c>
      <c r="O61" s="29">
        <v>8</v>
      </c>
      <c r="P61" s="31">
        <v>0</v>
      </c>
      <c r="Q61" s="29">
        <v>694</v>
      </c>
      <c r="R61" s="29">
        <v>117</v>
      </c>
      <c r="S61" s="31">
        <v>8</v>
      </c>
      <c r="T61" s="30">
        <v>44</v>
      </c>
    </row>
    <row r="62" spans="1:20" ht="12">
      <c r="A62" s="26" t="s">
        <v>101</v>
      </c>
      <c r="B62" s="27">
        <f t="shared" si="11"/>
        <v>1545</v>
      </c>
      <c r="C62" s="28">
        <f t="shared" si="12"/>
        <v>604</v>
      </c>
      <c r="D62" s="29">
        <v>594</v>
      </c>
      <c r="E62" s="29">
        <v>10</v>
      </c>
      <c r="F62" s="29">
        <v>0</v>
      </c>
      <c r="G62" s="28">
        <f t="shared" si="13"/>
        <v>200</v>
      </c>
      <c r="H62" s="31">
        <v>0</v>
      </c>
      <c r="I62" s="29">
        <v>111</v>
      </c>
      <c r="J62" s="29">
        <v>89</v>
      </c>
      <c r="K62" s="28">
        <f t="shared" si="14"/>
        <v>741</v>
      </c>
      <c r="L62" s="31">
        <v>4</v>
      </c>
      <c r="M62" s="29">
        <v>46</v>
      </c>
      <c r="N62" s="29">
        <v>174</v>
      </c>
      <c r="O62" s="29">
        <v>11</v>
      </c>
      <c r="P62" s="29">
        <v>1</v>
      </c>
      <c r="Q62" s="29">
        <v>418</v>
      </c>
      <c r="R62" s="29">
        <v>87</v>
      </c>
      <c r="S62" s="31">
        <v>0</v>
      </c>
      <c r="T62" s="30">
        <v>45</v>
      </c>
    </row>
    <row r="63" spans="1:20" s="38" customFormat="1" ht="12">
      <c r="A63" s="32" t="s">
        <v>102</v>
      </c>
      <c r="B63" s="33">
        <f t="shared" si="11"/>
        <v>16171</v>
      </c>
      <c r="C63" s="34">
        <f t="shared" si="12"/>
        <v>3981</v>
      </c>
      <c r="D63" s="34">
        <f>D64+D65</f>
        <v>3805</v>
      </c>
      <c r="E63" s="34">
        <f>E64+E65</f>
        <v>162</v>
      </c>
      <c r="F63" s="34">
        <f>F64+F65</f>
        <v>14</v>
      </c>
      <c r="G63" s="34">
        <f t="shared" si="13"/>
        <v>3658</v>
      </c>
      <c r="H63" s="34">
        <f>H64+H65</f>
        <v>27</v>
      </c>
      <c r="I63" s="34">
        <f>I64+I65</f>
        <v>2078</v>
      </c>
      <c r="J63" s="34">
        <f>J64+J65</f>
        <v>1553</v>
      </c>
      <c r="K63" s="34">
        <f t="shared" si="14"/>
        <v>8520</v>
      </c>
      <c r="L63" s="34">
        <f>L64+L65</f>
        <v>72</v>
      </c>
      <c r="M63" s="34">
        <f>M64+M65</f>
        <v>631</v>
      </c>
      <c r="N63" s="34">
        <f>N64+N65</f>
        <v>2682</v>
      </c>
      <c r="O63" s="34">
        <f>O64+O65</f>
        <v>206</v>
      </c>
      <c r="P63" s="34">
        <f>P64+P65</f>
        <v>49</v>
      </c>
      <c r="Q63" s="34">
        <f>SUM(Q64:Q65)</f>
        <v>3665</v>
      </c>
      <c r="R63" s="34">
        <f>R64+R65</f>
        <v>1215</v>
      </c>
      <c r="S63" s="34">
        <f>S64+S65</f>
        <v>12</v>
      </c>
      <c r="T63" s="37" t="s">
        <v>103</v>
      </c>
    </row>
    <row r="64" spans="1:20" ht="12">
      <c r="A64" s="26" t="s">
        <v>104</v>
      </c>
      <c r="B64" s="27">
        <f t="shared" si="11"/>
        <v>6207</v>
      </c>
      <c r="C64" s="28">
        <f t="shared" si="12"/>
        <v>1968</v>
      </c>
      <c r="D64" s="29">
        <v>1872</v>
      </c>
      <c r="E64" s="29">
        <v>90</v>
      </c>
      <c r="F64" s="29">
        <v>6</v>
      </c>
      <c r="G64" s="28">
        <f t="shared" si="13"/>
        <v>1397</v>
      </c>
      <c r="H64" s="29">
        <v>22</v>
      </c>
      <c r="I64" s="29">
        <v>851</v>
      </c>
      <c r="J64" s="29">
        <v>524</v>
      </c>
      <c r="K64" s="28">
        <f t="shared" si="14"/>
        <v>2836</v>
      </c>
      <c r="L64" s="29">
        <v>34</v>
      </c>
      <c r="M64" s="29">
        <v>208</v>
      </c>
      <c r="N64" s="29">
        <v>845</v>
      </c>
      <c r="O64" s="29">
        <v>50</v>
      </c>
      <c r="P64" s="29">
        <v>17</v>
      </c>
      <c r="Q64" s="29">
        <v>1464</v>
      </c>
      <c r="R64" s="29">
        <v>218</v>
      </c>
      <c r="S64" s="29">
        <v>6</v>
      </c>
      <c r="T64" s="30">
        <v>46</v>
      </c>
    </row>
    <row r="65" spans="1:20" ht="12">
      <c r="A65" s="26" t="s">
        <v>105</v>
      </c>
      <c r="B65" s="27">
        <f t="shared" si="11"/>
        <v>9964</v>
      </c>
      <c r="C65" s="28">
        <f t="shared" si="12"/>
        <v>2013</v>
      </c>
      <c r="D65" s="29">
        <v>1933</v>
      </c>
      <c r="E65" s="29">
        <v>72</v>
      </c>
      <c r="F65" s="29">
        <v>8</v>
      </c>
      <c r="G65" s="28">
        <f t="shared" si="13"/>
        <v>2261</v>
      </c>
      <c r="H65" s="29">
        <v>5</v>
      </c>
      <c r="I65" s="29">
        <v>1227</v>
      </c>
      <c r="J65" s="29">
        <v>1029</v>
      </c>
      <c r="K65" s="28">
        <f t="shared" si="14"/>
        <v>5684</v>
      </c>
      <c r="L65" s="29">
        <v>38</v>
      </c>
      <c r="M65" s="29">
        <v>423</v>
      </c>
      <c r="N65" s="29">
        <v>1837</v>
      </c>
      <c r="O65" s="29">
        <v>156</v>
      </c>
      <c r="P65" s="29">
        <v>32</v>
      </c>
      <c r="Q65" s="29">
        <v>2201</v>
      </c>
      <c r="R65" s="29">
        <v>997</v>
      </c>
      <c r="S65" s="31">
        <v>6</v>
      </c>
      <c r="T65" s="30">
        <v>47</v>
      </c>
    </row>
    <row r="66" spans="1:20" s="38" customFormat="1" ht="12">
      <c r="A66" s="32" t="s">
        <v>106</v>
      </c>
      <c r="B66" s="33">
        <f t="shared" si="11"/>
        <v>7635</v>
      </c>
      <c r="C66" s="34">
        <f t="shared" si="12"/>
        <v>2175</v>
      </c>
      <c r="D66" s="34">
        <f>SUM(D67:D71)</f>
        <v>1867</v>
      </c>
      <c r="E66" s="34">
        <f>SUM(E67:E71)</f>
        <v>300</v>
      </c>
      <c r="F66" s="34">
        <f>SUM(F67:F71)</f>
        <v>8</v>
      </c>
      <c r="G66" s="34">
        <f t="shared" si="13"/>
        <v>2004</v>
      </c>
      <c r="H66" s="34">
        <f>SUM(H67:H71)</f>
        <v>21</v>
      </c>
      <c r="I66" s="34">
        <f>SUM(I67:I71)</f>
        <v>1093</v>
      </c>
      <c r="J66" s="34">
        <f>SUM(J67:J71)</f>
        <v>890</v>
      </c>
      <c r="K66" s="34">
        <f t="shared" si="14"/>
        <v>3453</v>
      </c>
      <c r="L66" s="34">
        <f aca="true" t="shared" si="19" ref="L66:S66">SUM(L67:L71)</f>
        <v>11</v>
      </c>
      <c r="M66" s="34">
        <f t="shared" si="19"/>
        <v>317</v>
      </c>
      <c r="N66" s="34">
        <f t="shared" si="19"/>
        <v>948</v>
      </c>
      <c r="O66" s="34">
        <f t="shared" si="19"/>
        <v>57</v>
      </c>
      <c r="P66" s="34">
        <f t="shared" si="19"/>
        <v>18</v>
      </c>
      <c r="Q66" s="34">
        <f t="shared" si="19"/>
        <v>1676</v>
      </c>
      <c r="R66" s="34">
        <f t="shared" si="19"/>
        <v>426</v>
      </c>
      <c r="S66" s="34">
        <f t="shared" si="19"/>
        <v>3</v>
      </c>
      <c r="T66" s="37" t="s">
        <v>107</v>
      </c>
    </row>
    <row r="67" spans="1:20" ht="12">
      <c r="A67" s="26" t="s">
        <v>108</v>
      </c>
      <c r="B67" s="27">
        <f t="shared" si="11"/>
        <v>787</v>
      </c>
      <c r="C67" s="28">
        <f t="shared" si="12"/>
        <v>228</v>
      </c>
      <c r="D67" s="29">
        <v>148</v>
      </c>
      <c r="E67" s="29">
        <v>80</v>
      </c>
      <c r="F67" s="31">
        <v>0</v>
      </c>
      <c r="G67" s="28">
        <f t="shared" si="13"/>
        <v>227</v>
      </c>
      <c r="H67" s="29">
        <v>0</v>
      </c>
      <c r="I67" s="29">
        <v>139</v>
      </c>
      <c r="J67" s="29">
        <v>88</v>
      </c>
      <c r="K67" s="28">
        <f t="shared" si="14"/>
        <v>332</v>
      </c>
      <c r="L67" s="31">
        <v>0</v>
      </c>
      <c r="M67" s="29">
        <v>38</v>
      </c>
      <c r="N67" s="29">
        <v>67</v>
      </c>
      <c r="O67" s="29">
        <v>4</v>
      </c>
      <c r="P67" s="31">
        <v>0</v>
      </c>
      <c r="Q67" s="29">
        <v>166</v>
      </c>
      <c r="R67" s="29">
        <v>57</v>
      </c>
      <c r="S67" s="31">
        <v>0</v>
      </c>
      <c r="T67" s="30">
        <v>48</v>
      </c>
    </row>
    <row r="68" spans="1:20" ht="12">
      <c r="A68" s="26" t="s">
        <v>109</v>
      </c>
      <c r="B68" s="27">
        <f t="shared" si="11"/>
        <v>681</v>
      </c>
      <c r="C68" s="28">
        <f t="shared" si="12"/>
        <v>228</v>
      </c>
      <c r="D68" s="29">
        <v>190</v>
      </c>
      <c r="E68" s="29">
        <v>37</v>
      </c>
      <c r="F68" s="31">
        <v>1</v>
      </c>
      <c r="G68" s="28">
        <f t="shared" si="13"/>
        <v>143</v>
      </c>
      <c r="H68" s="31">
        <v>0</v>
      </c>
      <c r="I68" s="29">
        <v>81</v>
      </c>
      <c r="J68" s="29">
        <v>62</v>
      </c>
      <c r="K68" s="28">
        <f t="shared" si="14"/>
        <v>309</v>
      </c>
      <c r="L68" s="31">
        <v>0</v>
      </c>
      <c r="M68" s="29">
        <v>35</v>
      </c>
      <c r="N68" s="29">
        <v>68</v>
      </c>
      <c r="O68" s="29">
        <v>3</v>
      </c>
      <c r="P68" s="31">
        <v>0</v>
      </c>
      <c r="Q68" s="29">
        <v>147</v>
      </c>
      <c r="R68" s="29">
        <v>56</v>
      </c>
      <c r="S68" s="31">
        <v>1</v>
      </c>
      <c r="T68" s="30">
        <v>49</v>
      </c>
    </row>
    <row r="69" spans="1:20" ht="12">
      <c r="A69" s="26" t="s">
        <v>110</v>
      </c>
      <c r="B69" s="27">
        <f t="shared" si="11"/>
        <v>677</v>
      </c>
      <c r="C69" s="28">
        <f t="shared" si="12"/>
        <v>224</v>
      </c>
      <c r="D69" s="29">
        <v>136</v>
      </c>
      <c r="E69" s="29">
        <v>87</v>
      </c>
      <c r="F69" s="31">
        <v>1</v>
      </c>
      <c r="G69" s="28">
        <f t="shared" si="13"/>
        <v>147</v>
      </c>
      <c r="H69" s="31">
        <v>0</v>
      </c>
      <c r="I69" s="29">
        <v>74</v>
      </c>
      <c r="J69" s="29">
        <v>73</v>
      </c>
      <c r="K69" s="28">
        <f t="shared" si="14"/>
        <v>305</v>
      </c>
      <c r="L69" s="31">
        <v>1</v>
      </c>
      <c r="M69" s="29">
        <v>22</v>
      </c>
      <c r="N69" s="29">
        <v>55</v>
      </c>
      <c r="O69" s="31">
        <v>2</v>
      </c>
      <c r="P69" s="31">
        <v>1</v>
      </c>
      <c r="Q69" s="29">
        <v>160</v>
      </c>
      <c r="R69" s="29">
        <v>64</v>
      </c>
      <c r="S69" s="29">
        <v>1</v>
      </c>
      <c r="T69" s="30">
        <v>50</v>
      </c>
    </row>
    <row r="70" spans="1:20" ht="12">
      <c r="A70" s="26" t="s">
        <v>111</v>
      </c>
      <c r="B70" s="27">
        <f t="shared" si="11"/>
        <v>2010</v>
      </c>
      <c r="C70" s="28">
        <f t="shared" si="12"/>
        <v>636</v>
      </c>
      <c r="D70" s="29">
        <v>605</v>
      </c>
      <c r="E70" s="29">
        <v>31</v>
      </c>
      <c r="F70" s="31">
        <v>0</v>
      </c>
      <c r="G70" s="28">
        <f t="shared" si="13"/>
        <v>535</v>
      </c>
      <c r="H70" s="29">
        <v>0</v>
      </c>
      <c r="I70" s="29">
        <v>278</v>
      </c>
      <c r="J70" s="29">
        <v>257</v>
      </c>
      <c r="K70" s="28">
        <f t="shared" si="14"/>
        <v>838</v>
      </c>
      <c r="L70" s="29">
        <v>3</v>
      </c>
      <c r="M70" s="29">
        <v>85</v>
      </c>
      <c r="N70" s="29">
        <v>242</v>
      </c>
      <c r="O70" s="29">
        <v>18</v>
      </c>
      <c r="P70" s="29">
        <v>9</v>
      </c>
      <c r="Q70" s="29">
        <v>386</v>
      </c>
      <c r="R70" s="29">
        <v>95</v>
      </c>
      <c r="S70" s="29">
        <v>1</v>
      </c>
      <c r="T70" s="30">
        <v>51</v>
      </c>
    </row>
    <row r="71" spans="1:20" ht="12">
      <c r="A71" s="26" t="s">
        <v>112</v>
      </c>
      <c r="B71" s="27">
        <f aca="true" t="shared" si="20" ref="B71:B79">C71+G71+K71+S71</f>
        <v>3480</v>
      </c>
      <c r="C71" s="28">
        <f aca="true" t="shared" si="21" ref="C71:C79">SUM(D71:F71)</f>
        <v>859</v>
      </c>
      <c r="D71" s="29">
        <v>788</v>
      </c>
      <c r="E71" s="29">
        <v>65</v>
      </c>
      <c r="F71" s="29">
        <v>6</v>
      </c>
      <c r="G71" s="28">
        <f aca="true" t="shared" si="22" ref="G71:G79">SUM(H71:J71)</f>
        <v>952</v>
      </c>
      <c r="H71" s="29">
        <v>21</v>
      </c>
      <c r="I71" s="29">
        <v>521</v>
      </c>
      <c r="J71" s="29">
        <v>410</v>
      </c>
      <c r="K71" s="28">
        <f aca="true" t="shared" si="23" ref="K71:K79">SUM(L71:R71)</f>
        <v>1669</v>
      </c>
      <c r="L71" s="29">
        <v>7</v>
      </c>
      <c r="M71" s="29">
        <v>137</v>
      </c>
      <c r="N71" s="29">
        <v>516</v>
      </c>
      <c r="O71" s="29">
        <v>30</v>
      </c>
      <c r="P71" s="29">
        <v>8</v>
      </c>
      <c r="Q71" s="29">
        <v>817</v>
      </c>
      <c r="R71" s="29">
        <v>154</v>
      </c>
      <c r="S71" s="29">
        <v>0</v>
      </c>
      <c r="T71" s="30">
        <v>52</v>
      </c>
    </row>
    <row r="72" spans="1:20" s="38" customFormat="1" ht="12">
      <c r="A72" s="32" t="s">
        <v>113</v>
      </c>
      <c r="B72" s="33">
        <f t="shared" si="20"/>
        <v>8858</v>
      </c>
      <c r="C72" s="34">
        <f t="shared" si="21"/>
        <v>1814</v>
      </c>
      <c r="D72" s="34">
        <f>SUM(D73:D76)</f>
        <v>1702</v>
      </c>
      <c r="E72" s="34">
        <f>SUM(E73:E76)</f>
        <v>108</v>
      </c>
      <c r="F72" s="34">
        <f>SUM(F73:F76)</f>
        <v>4</v>
      </c>
      <c r="G72" s="34">
        <f t="shared" si="22"/>
        <v>2936</v>
      </c>
      <c r="H72" s="34">
        <f>SUM(H73:H76)</f>
        <v>2</v>
      </c>
      <c r="I72" s="34">
        <f>SUM(I73:I76)</f>
        <v>1208</v>
      </c>
      <c r="J72" s="34">
        <f>SUM(J73:J76)</f>
        <v>1726</v>
      </c>
      <c r="K72" s="34">
        <f t="shared" si="23"/>
        <v>4108</v>
      </c>
      <c r="L72" s="34">
        <f aca="true" t="shared" si="24" ref="L72:S72">SUM(L73:L76)</f>
        <v>11</v>
      </c>
      <c r="M72" s="34">
        <f t="shared" si="24"/>
        <v>347</v>
      </c>
      <c r="N72" s="34">
        <f t="shared" si="24"/>
        <v>1330</v>
      </c>
      <c r="O72" s="34">
        <f t="shared" si="24"/>
        <v>78</v>
      </c>
      <c r="P72" s="34">
        <f t="shared" si="24"/>
        <v>9</v>
      </c>
      <c r="Q72" s="34">
        <f t="shared" si="24"/>
        <v>1949</v>
      </c>
      <c r="R72" s="34">
        <f t="shared" si="24"/>
        <v>384</v>
      </c>
      <c r="S72" s="34">
        <f t="shared" si="24"/>
        <v>0</v>
      </c>
      <c r="T72" s="37" t="s">
        <v>114</v>
      </c>
    </row>
    <row r="73" spans="1:20" ht="12">
      <c r="A73" s="26" t="s">
        <v>115</v>
      </c>
      <c r="B73" s="27">
        <f t="shared" si="20"/>
        <v>2697</v>
      </c>
      <c r="C73" s="28">
        <f t="shared" si="21"/>
        <v>494</v>
      </c>
      <c r="D73" s="29">
        <v>491</v>
      </c>
      <c r="E73" s="29">
        <v>3</v>
      </c>
      <c r="F73" s="29">
        <v>0</v>
      </c>
      <c r="G73" s="28">
        <f t="shared" si="22"/>
        <v>887</v>
      </c>
      <c r="H73" s="29">
        <v>0</v>
      </c>
      <c r="I73" s="29">
        <v>259</v>
      </c>
      <c r="J73" s="29">
        <v>628</v>
      </c>
      <c r="K73" s="28">
        <f t="shared" si="23"/>
        <v>1316</v>
      </c>
      <c r="L73" s="29">
        <v>6</v>
      </c>
      <c r="M73" s="29">
        <v>122</v>
      </c>
      <c r="N73" s="29">
        <v>432</v>
      </c>
      <c r="O73" s="29">
        <v>32</v>
      </c>
      <c r="P73" s="29">
        <v>5</v>
      </c>
      <c r="Q73" s="29">
        <v>617</v>
      </c>
      <c r="R73" s="29">
        <v>102</v>
      </c>
      <c r="S73" s="29">
        <v>0</v>
      </c>
      <c r="T73" s="30">
        <v>53</v>
      </c>
    </row>
    <row r="74" spans="1:20" ht="12">
      <c r="A74" s="26" t="s">
        <v>116</v>
      </c>
      <c r="B74" s="27">
        <f t="shared" si="20"/>
        <v>1818</v>
      </c>
      <c r="C74" s="28">
        <f t="shared" si="21"/>
        <v>320</v>
      </c>
      <c r="D74" s="29">
        <v>304</v>
      </c>
      <c r="E74" s="29">
        <v>16</v>
      </c>
      <c r="F74" s="31">
        <v>0</v>
      </c>
      <c r="G74" s="28">
        <f t="shared" si="22"/>
        <v>594</v>
      </c>
      <c r="H74" s="29">
        <v>2</v>
      </c>
      <c r="I74" s="29">
        <v>273</v>
      </c>
      <c r="J74" s="29">
        <v>319</v>
      </c>
      <c r="K74" s="28">
        <f t="shared" si="23"/>
        <v>904</v>
      </c>
      <c r="L74" s="29">
        <v>2</v>
      </c>
      <c r="M74" s="29">
        <v>84</v>
      </c>
      <c r="N74" s="29">
        <v>321</v>
      </c>
      <c r="O74" s="29">
        <v>17</v>
      </c>
      <c r="P74" s="29">
        <v>2</v>
      </c>
      <c r="Q74" s="29">
        <v>397</v>
      </c>
      <c r="R74" s="29">
        <v>81</v>
      </c>
      <c r="S74" s="31">
        <v>0</v>
      </c>
      <c r="T74" s="30">
        <v>54</v>
      </c>
    </row>
    <row r="75" spans="1:20" ht="12">
      <c r="A75" s="26" t="s">
        <v>117</v>
      </c>
      <c r="B75" s="27">
        <f t="shared" si="20"/>
        <v>2646</v>
      </c>
      <c r="C75" s="28">
        <f t="shared" si="21"/>
        <v>590</v>
      </c>
      <c r="D75" s="29">
        <v>530</v>
      </c>
      <c r="E75" s="29">
        <v>56</v>
      </c>
      <c r="F75" s="29">
        <v>4</v>
      </c>
      <c r="G75" s="28">
        <f t="shared" si="22"/>
        <v>889</v>
      </c>
      <c r="H75" s="31">
        <v>0</v>
      </c>
      <c r="I75" s="29">
        <v>380</v>
      </c>
      <c r="J75" s="29">
        <v>509</v>
      </c>
      <c r="K75" s="28">
        <f t="shared" si="23"/>
        <v>1167</v>
      </c>
      <c r="L75" s="29">
        <v>2</v>
      </c>
      <c r="M75" s="29">
        <v>77</v>
      </c>
      <c r="N75" s="29">
        <v>361</v>
      </c>
      <c r="O75" s="29">
        <v>19</v>
      </c>
      <c r="P75" s="31">
        <v>1</v>
      </c>
      <c r="Q75" s="29">
        <v>587</v>
      </c>
      <c r="R75" s="29">
        <v>120</v>
      </c>
      <c r="S75" s="31">
        <v>0</v>
      </c>
      <c r="T75" s="30">
        <v>55</v>
      </c>
    </row>
    <row r="76" spans="1:20" ht="12">
      <c r="A76" s="26" t="s">
        <v>118</v>
      </c>
      <c r="B76" s="27">
        <f t="shared" si="20"/>
        <v>1697</v>
      </c>
      <c r="C76" s="28">
        <f t="shared" si="21"/>
        <v>410</v>
      </c>
      <c r="D76" s="29">
        <v>377</v>
      </c>
      <c r="E76" s="29">
        <v>33</v>
      </c>
      <c r="F76" s="31">
        <v>0</v>
      </c>
      <c r="G76" s="28">
        <f t="shared" si="22"/>
        <v>566</v>
      </c>
      <c r="H76" s="29">
        <v>0</v>
      </c>
      <c r="I76" s="29">
        <v>296</v>
      </c>
      <c r="J76" s="29">
        <v>270</v>
      </c>
      <c r="K76" s="28">
        <f t="shared" si="23"/>
        <v>721</v>
      </c>
      <c r="L76" s="29">
        <v>1</v>
      </c>
      <c r="M76" s="29">
        <v>64</v>
      </c>
      <c r="N76" s="29">
        <v>216</v>
      </c>
      <c r="O76" s="29">
        <v>10</v>
      </c>
      <c r="P76" s="29">
        <v>1</v>
      </c>
      <c r="Q76" s="29">
        <v>348</v>
      </c>
      <c r="R76" s="29">
        <v>81</v>
      </c>
      <c r="S76" s="29">
        <v>0</v>
      </c>
      <c r="T76" s="30">
        <v>56</v>
      </c>
    </row>
    <row r="77" spans="1:20" s="38" customFormat="1" ht="12">
      <c r="A77" s="32" t="s">
        <v>119</v>
      </c>
      <c r="B77" s="33">
        <f t="shared" si="20"/>
        <v>6691</v>
      </c>
      <c r="C77" s="34">
        <f t="shared" si="21"/>
        <v>2024</v>
      </c>
      <c r="D77" s="34">
        <f>D78+D79</f>
        <v>1987</v>
      </c>
      <c r="E77" s="34">
        <f>E78+E79</f>
        <v>30</v>
      </c>
      <c r="F77" s="34">
        <f>F78+F79</f>
        <v>7</v>
      </c>
      <c r="G77" s="34">
        <f t="shared" si="22"/>
        <v>1937</v>
      </c>
      <c r="H77" s="34">
        <v>3</v>
      </c>
      <c r="I77" s="34">
        <f>I78+I79</f>
        <v>1020</v>
      </c>
      <c r="J77" s="34">
        <f>J78+J79</f>
        <v>914</v>
      </c>
      <c r="K77" s="34">
        <f t="shared" si="23"/>
        <v>2727</v>
      </c>
      <c r="L77" s="34">
        <f aca="true" t="shared" si="25" ref="L77:S77">L78+L79</f>
        <v>6</v>
      </c>
      <c r="M77" s="34">
        <f t="shared" si="25"/>
        <v>236</v>
      </c>
      <c r="N77" s="34">
        <f t="shared" si="25"/>
        <v>768</v>
      </c>
      <c r="O77" s="34">
        <f t="shared" si="25"/>
        <v>59</v>
      </c>
      <c r="P77" s="34">
        <f t="shared" si="25"/>
        <v>7</v>
      </c>
      <c r="Q77" s="34">
        <f t="shared" si="25"/>
        <v>1359</v>
      </c>
      <c r="R77" s="34">
        <f t="shared" si="25"/>
        <v>292</v>
      </c>
      <c r="S77" s="35">
        <f t="shared" si="25"/>
        <v>3</v>
      </c>
      <c r="T77" s="37" t="s">
        <v>120</v>
      </c>
    </row>
    <row r="78" spans="1:20" ht="12">
      <c r="A78" s="26" t="s">
        <v>121</v>
      </c>
      <c r="B78" s="27">
        <f t="shared" si="20"/>
        <v>2532</v>
      </c>
      <c r="C78" s="28">
        <f t="shared" si="21"/>
        <v>635</v>
      </c>
      <c r="D78" s="29">
        <v>613</v>
      </c>
      <c r="E78" s="29">
        <v>22</v>
      </c>
      <c r="F78" s="31">
        <v>0</v>
      </c>
      <c r="G78" s="28">
        <f t="shared" si="22"/>
        <v>840</v>
      </c>
      <c r="H78" s="29">
        <v>0</v>
      </c>
      <c r="I78" s="29">
        <v>396</v>
      </c>
      <c r="J78" s="29">
        <v>444</v>
      </c>
      <c r="K78" s="28">
        <f t="shared" si="23"/>
        <v>1056</v>
      </c>
      <c r="L78" s="29">
        <v>2</v>
      </c>
      <c r="M78" s="29">
        <v>94</v>
      </c>
      <c r="N78" s="29">
        <v>283</v>
      </c>
      <c r="O78" s="29">
        <v>25</v>
      </c>
      <c r="P78" s="29">
        <v>1</v>
      </c>
      <c r="Q78" s="29">
        <v>530</v>
      </c>
      <c r="R78" s="29">
        <v>121</v>
      </c>
      <c r="S78" s="31">
        <v>1</v>
      </c>
      <c r="T78" s="30">
        <v>57</v>
      </c>
    </row>
    <row r="79" spans="1:20" ht="12">
      <c r="A79" s="39" t="s">
        <v>122</v>
      </c>
      <c r="B79" s="40">
        <f t="shared" si="20"/>
        <v>4159</v>
      </c>
      <c r="C79" s="41">
        <f t="shared" si="21"/>
        <v>1389</v>
      </c>
      <c r="D79" s="42">
        <v>1374</v>
      </c>
      <c r="E79" s="42">
        <v>8</v>
      </c>
      <c r="F79" s="42">
        <v>7</v>
      </c>
      <c r="G79" s="41">
        <f t="shared" si="22"/>
        <v>1097</v>
      </c>
      <c r="H79" s="42">
        <v>3</v>
      </c>
      <c r="I79" s="42">
        <v>624</v>
      </c>
      <c r="J79" s="42">
        <v>470</v>
      </c>
      <c r="K79" s="41">
        <f t="shared" si="23"/>
        <v>1671</v>
      </c>
      <c r="L79" s="42">
        <v>4</v>
      </c>
      <c r="M79" s="42">
        <v>142</v>
      </c>
      <c r="N79" s="42">
        <v>485</v>
      </c>
      <c r="O79" s="42">
        <v>34</v>
      </c>
      <c r="P79" s="42">
        <v>6</v>
      </c>
      <c r="Q79" s="42">
        <v>829</v>
      </c>
      <c r="R79" s="42">
        <v>171</v>
      </c>
      <c r="S79" s="43">
        <v>2</v>
      </c>
      <c r="T79" s="44">
        <v>58</v>
      </c>
    </row>
    <row r="80" ht="12">
      <c r="A80" s="3" t="s">
        <v>123</v>
      </c>
    </row>
  </sheetData>
  <mergeCells count="2">
    <mergeCell ref="A4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2002-02-01T05:56:02Z</dcterms:created>
  <dcterms:modified xsi:type="dcterms:W3CDTF">2002-11-29T12:27:29Z</dcterms:modified>
  <cp:category/>
  <cp:version/>
  <cp:contentType/>
  <cp:contentStatus/>
</cp:coreProperties>
</file>