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05" sheetId="1" r:id="rId1"/>
  </sheets>
  <definedNames>
    <definedName name="_xlnm.Print_Area" localSheetId="0">'205'!$A$1:$W$87</definedName>
  </definedNames>
  <calcPr fullCalcOnLoad="1"/>
</workbook>
</file>

<file path=xl/sharedStrings.xml><?xml version="1.0" encoding="utf-8"?>
<sst xmlns="http://schemas.openxmlformats.org/spreadsheetml/2006/main" count="299" uniqueCount="193">
  <si>
    <t xml:space="preserve">２０５．　国　     　 民     　　年        金          </t>
  </si>
  <si>
    <t>(単位 人､件､千円)</t>
  </si>
  <si>
    <t>被  保  険  者</t>
  </si>
  <si>
    <t>免  除  者</t>
  </si>
  <si>
    <t>基     礎     年     金</t>
  </si>
  <si>
    <t>寡婦年金</t>
  </si>
  <si>
    <t>福祉年金</t>
  </si>
  <si>
    <t>標示</t>
  </si>
  <si>
    <t>保険料</t>
  </si>
  <si>
    <t>老齢基礎年金</t>
  </si>
  <si>
    <t>障害基礎年金</t>
  </si>
  <si>
    <t>遺族基礎年金</t>
  </si>
  <si>
    <t>基礎年金合計</t>
  </si>
  <si>
    <t xml:space="preserve"> </t>
  </si>
  <si>
    <t>保  険  者</t>
  </si>
  <si>
    <t>第1号</t>
  </si>
  <si>
    <t>任 意</t>
  </si>
  <si>
    <t>第3号</t>
  </si>
  <si>
    <t>計</t>
  </si>
  <si>
    <t>法定免除</t>
  </si>
  <si>
    <t>申請免除</t>
  </si>
  <si>
    <t>収納額</t>
  </si>
  <si>
    <t>件数</t>
  </si>
  <si>
    <t>金額</t>
  </si>
  <si>
    <t>番号</t>
  </si>
  <si>
    <t>平成８年度</t>
  </si>
  <si>
    <t>市部</t>
  </si>
  <si>
    <t>市</t>
  </si>
  <si>
    <t>老齢年金</t>
  </si>
  <si>
    <t>旧母子福祉年金</t>
  </si>
  <si>
    <t>母子年金</t>
  </si>
  <si>
    <t>遺児年金</t>
  </si>
  <si>
    <t>郡部</t>
  </si>
  <si>
    <t>郡</t>
  </si>
  <si>
    <t>強制第１号</t>
  </si>
  <si>
    <t>第３号</t>
  </si>
  <si>
    <t>若年任意</t>
  </si>
  <si>
    <t>高齢者任意</t>
  </si>
  <si>
    <t>任意計</t>
  </si>
  <si>
    <t>被保険者数計</t>
  </si>
  <si>
    <t>法免</t>
  </si>
  <si>
    <t>申免</t>
  </si>
  <si>
    <t>免除者計</t>
  </si>
  <si>
    <t>年金額</t>
  </si>
  <si>
    <t xml:space="preserve"> 1</t>
  </si>
  <si>
    <t>大分市</t>
  </si>
  <si>
    <t xml:space="preserve"> 2</t>
  </si>
  <si>
    <t>別府市</t>
  </si>
  <si>
    <t>竹田市</t>
  </si>
  <si>
    <t xml:space="preserve"> 3</t>
  </si>
  <si>
    <t>中津市</t>
  </si>
  <si>
    <t>野津原町</t>
  </si>
  <si>
    <t xml:space="preserve"> 4</t>
  </si>
  <si>
    <t>日田市</t>
  </si>
  <si>
    <t>挾間町</t>
  </si>
  <si>
    <t xml:space="preserve"> 5</t>
  </si>
  <si>
    <t>佐伯市</t>
  </si>
  <si>
    <t>庄内町</t>
  </si>
  <si>
    <t xml:space="preserve"> 6</t>
  </si>
  <si>
    <t>臼杵市</t>
  </si>
  <si>
    <t>湯布院町</t>
  </si>
  <si>
    <t xml:space="preserve"> 7</t>
  </si>
  <si>
    <t>津久見市</t>
  </si>
  <si>
    <t>佐賀関町</t>
  </si>
  <si>
    <t xml:space="preserve"> 8</t>
  </si>
  <si>
    <t>野津町</t>
  </si>
  <si>
    <t xml:space="preserve"> 9</t>
  </si>
  <si>
    <t>豊後高田市</t>
  </si>
  <si>
    <t>三重町</t>
  </si>
  <si>
    <t>10</t>
  </si>
  <si>
    <t>杵築市</t>
  </si>
  <si>
    <t>清川村</t>
  </si>
  <si>
    <t>11</t>
  </si>
  <si>
    <t>宇佐市</t>
  </si>
  <si>
    <t>緒方町</t>
  </si>
  <si>
    <t>西国東郡</t>
  </si>
  <si>
    <t>西</t>
  </si>
  <si>
    <t>朝地町</t>
  </si>
  <si>
    <t>12</t>
  </si>
  <si>
    <t>大田村</t>
  </si>
  <si>
    <t>大野町</t>
  </si>
  <si>
    <t>13</t>
  </si>
  <si>
    <t>真玉町</t>
  </si>
  <si>
    <t>千歳村</t>
  </si>
  <si>
    <t>14</t>
  </si>
  <si>
    <t>香々地町</t>
  </si>
  <si>
    <t>犬飼町</t>
  </si>
  <si>
    <t>東国東郡</t>
  </si>
  <si>
    <t>東</t>
  </si>
  <si>
    <t>荻町</t>
  </si>
  <si>
    <t>15</t>
  </si>
  <si>
    <t>国見町</t>
  </si>
  <si>
    <t>久住町</t>
  </si>
  <si>
    <t>16</t>
  </si>
  <si>
    <t>姫島村</t>
  </si>
  <si>
    <t>直入町</t>
  </si>
  <si>
    <t>17</t>
  </si>
  <si>
    <t>国東町</t>
  </si>
  <si>
    <t>大分社保管内計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</si>
  <si>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</si>
  <si>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</si>
  <si>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</si>
  <si>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</si>
  <si>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</si>
  <si>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</si>
  <si>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</si>
  <si>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</si>
  <si>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</si>
  <si>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</si>
  <si>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</si>
  <si>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</si>
  <si>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</si>
  <si>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23</t>
  </si>
  <si>
    <t>24</t>
  </si>
  <si>
    <t>25</t>
  </si>
  <si>
    <t>北海部郡</t>
  </si>
  <si>
    <t>北</t>
  </si>
  <si>
    <t>26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</si>
  <si>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</si>
  <si>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</si>
  <si>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</si>
  <si>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</si>
  <si>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</si>
  <si>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</si>
  <si>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</si>
  <si>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</si>
  <si>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三光村</t>
  </si>
  <si>
    <t>30</t>
  </si>
  <si>
    <t>宇目町</t>
  </si>
  <si>
    <t>本耶馬渓町</t>
  </si>
  <si>
    <t>31</t>
  </si>
  <si>
    <t>直川村</t>
  </si>
  <si>
    <t>耶馬渓町</t>
  </si>
  <si>
    <t>32</t>
  </si>
  <si>
    <t>鶴見町</t>
  </si>
  <si>
    <t>山国町</t>
  </si>
  <si>
    <t>33</t>
  </si>
  <si>
    <t>米水津村</t>
  </si>
  <si>
    <t>院内町</t>
  </si>
  <si>
    <t>34</t>
  </si>
  <si>
    <t>蒲江町</t>
  </si>
  <si>
    <t>安心院町</t>
  </si>
  <si>
    <t>大野郡</t>
  </si>
  <si>
    <t>大野</t>
  </si>
  <si>
    <t>別府社保管内計</t>
  </si>
  <si>
    <t>35</t>
  </si>
  <si>
    <t>36</t>
  </si>
  <si>
    <t>37</t>
  </si>
  <si>
    <t>38</t>
  </si>
  <si>
    <t>39</t>
  </si>
  <si>
    <t>40</t>
  </si>
  <si>
    <t>41</t>
  </si>
  <si>
    <t>42</t>
  </si>
  <si>
    <t>直入郡</t>
  </si>
  <si>
    <t>直</t>
  </si>
  <si>
    <t>43</t>
  </si>
  <si>
    <t>44</t>
  </si>
  <si>
    <t>45</t>
  </si>
  <si>
    <t>佐伯社保管内計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</si>
  <si>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</si>
  <si>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</si>
  <si>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</si>
  <si>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</si>
  <si>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</si>
  <si>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</si>
  <si>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</si>
  <si>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</si>
  <si>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</si>
  <si>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</si>
  <si>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</si>
  <si>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</si>
  <si>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</si>
  <si>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</si>
  <si>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</si>
  <si>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</si>
  <si>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</si>
  <si>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</si>
  <si>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日田社保管内計</t>
  </si>
  <si>
    <t>下毛郡</t>
  </si>
  <si>
    <t>下</t>
  </si>
  <si>
    <t>県計</t>
  </si>
  <si>
    <t>53</t>
  </si>
  <si>
    <t>54</t>
  </si>
  <si>
    <t>本耶馬溪町</t>
  </si>
  <si>
    <t>55</t>
  </si>
  <si>
    <t>耶馬溪町</t>
  </si>
  <si>
    <t>56</t>
  </si>
  <si>
    <t>宇佐郡</t>
  </si>
  <si>
    <t>宇</t>
  </si>
  <si>
    <t>57</t>
  </si>
  <si>
    <t>58</t>
  </si>
  <si>
    <t>資料:大分社会保険事務局</t>
  </si>
  <si>
    <t>年度および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</si>
</sst>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</numFmts>
  <fonts count="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38" fontId="0" fillId="0" borderId="0" xfId="16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38" fontId="4" fillId="0" borderId="0" xfId="16" applyFont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distributed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Alignment="1">
      <alignment horizontal="centerContinuous"/>
    </xf>
    <xf numFmtId="3" fontId="0" fillId="0" borderId="2" xfId="0" applyNumberFormat="1" applyBorder="1" applyAlignment="1">
      <alignment horizontal="centerContinuous"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3" fontId="0" fillId="0" borderId="2" xfId="0" applyNumberFormat="1" applyFont="1" applyBorder="1" applyAlignment="1">
      <alignment horizontal="centerContinuous"/>
    </xf>
    <xf numFmtId="41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Continuous"/>
    </xf>
    <xf numFmtId="3" fontId="5" fillId="0" borderId="2" xfId="0" applyNumberFormat="1" applyFont="1" applyBorder="1" applyAlignment="1">
      <alignment horizontal="centerContinuous"/>
    </xf>
    <xf numFmtId="41" fontId="5" fillId="0" borderId="0" xfId="0" applyNumberFormat="1" applyFont="1" applyAlignment="1">
      <alignment/>
    </xf>
    <xf numFmtId="38" fontId="5" fillId="0" borderId="0" xfId="16" applyFont="1" applyAlignment="1">
      <alignment/>
    </xf>
    <xf numFmtId="3" fontId="5" fillId="0" borderId="6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3" fontId="5" fillId="0" borderId="2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distributed"/>
    </xf>
    <xf numFmtId="38" fontId="0" fillId="0" borderId="0" xfId="16" applyFont="1" applyAlignment="1">
      <alignment/>
    </xf>
    <xf numFmtId="3" fontId="0" fillId="0" borderId="0" xfId="0" applyNumberFormat="1" applyFont="1" applyAlignment="1">
      <alignment horizontal="centerContinuous"/>
    </xf>
    <xf numFmtId="3" fontId="0" fillId="0" borderId="2" xfId="0" applyNumberFormat="1" applyFont="1" applyBorder="1" applyAlignment="1" quotePrefix="1">
      <alignment horizontal="distributed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/>
    </xf>
    <xf numFmtId="38" fontId="0" fillId="0" borderId="0" xfId="16" applyBorder="1" applyAlignment="1">
      <alignment/>
    </xf>
    <xf numFmtId="3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38" fontId="5" fillId="0" borderId="0" xfId="16" applyFont="1" applyBorder="1" applyAlignment="1">
      <alignment/>
    </xf>
    <xf numFmtId="3" fontId="0" fillId="0" borderId="2" xfId="0" applyNumberFormat="1" applyBorder="1" applyAlignment="1" quotePrefix="1">
      <alignment horizontal="distributed"/>
    </xf>
    <xf numFmtId="184" fontId="0" fillId="0" borderId="0" xfId="0" applyNumberFormat="1" applyAlignment="1">
      <alignment/>
    </xf>
    <xf numFmtId="3" fontId="5" fillId="0" borderId="2" xfId="0" applyNumberFormat="1" applyFont="1" applyBorder="1" applyAlignment="1" quotePrefix="1">
      <alignment horizontal="distributed"/>
    </xf>
    <xf numFmtId="180" fontId="0" fillId="0" borderId="0" xfId="0" applyNumberFormat="1" applyAlignment="1">
      <alignment/>
    </xf>
    <xf numFmtId="3" fontId="0" fillId="0" borderId="3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distributed"/>
    </xf>
    <xf numFmtId="41" fontId="0" fillId="0" borderId="5" xfId="0" applyNumberFormat="1" applyBorder="1" applyAlignment="1">
      <alignment/>
    </xf>
    <xf numFmtId="41" fontId="0" fillId="0" borderId="3" xfId="0" applyNumberFormat="1" applyBorder="1" applyAlignment="1">
      <alignment/>
    </xf>
    <xf numFmtId="38" fontId="0" fillId="0" borderId="3" xfId="16" applyBorder="1" applyAlignment="1">
      <alignment/>
    </xf>
    <xf numFmtId="41" fontId="0" fillId="0" borderId="4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29"/>
  <sheetViews>
    <sheetView tabSelected="1" workbookViewId="0" topLeftCell="A1">
      <selection activeCell="B5" sqref="B5"/>
    </sheetView>
  </sheetViews>
  <sheetFormatPr defaultColWidth="9.00390625" defaultRowHeight="12.75"/>
  <cols>
    <col min="1" max="1" width="3.75390625" style="1" customWidth="1"/>
    <col min="2" max="2" width="13.25390625" style="0" customWidth="1"/>
    <col min="3" max="9" width="11.00390625" style="0" customWidth="1"/>
    <col min="10" max="10" width="17.25390625" style="0" bestFit="1" customWidth="1"/>
    <col min="11" max="11" width="11.00390625" style="0" customWidth="1"/>
    <col min="12" max="12" width="18.625" style="0" customWidth="1"/>
    <col min="13" max="13" width="11.00390625" style="0" customWidth="1"/>
    <col min="14" max="14" width="17.25390625" style="0" bestFit="1" customWidth="1"/>
    <col min="15" max="15" width="11.00390625" style="0" customWidth="1"/>
    <col min="16" max="16" width="16.25390625" style="0" bestFit="1" customWidth="1"/>
    <col min="17" max="17" width="11.00390625" style="0" customWidth="1"/>
    <col min="18" max="18" width="16.875" style="0" customWidth="1"/>
    <col min="19" max="19" width="9.375" style="0" customWidth="1"/>
    <col min="20" max="20" width="22.25390625" style="0" bestFit="1" customWidth="1"/>
    <col min="21" max="21" width="11.25390625" style="0" customWidth="1"/>
    <col min="22" max="22" width="17.625" style="0" bestFit="1" customWidth="1"/>
    <col min="23" max="24" width="5.75390625" style="0" customWidth="1"/>
    <col min="25" max="25" width="14.25390625" style="0" bestFit="1" customWidth="1"/>
    <col min="26" max="26" width="10.625" style="2" bestFit="1" customWidth="1"/>
    <col min="27" max="28" width="9.125" style="2" customWidth="1"/>
    <col min="29" max="29" width="10.625" style="2" bestFit="1" customWidth="1"/>
    <col min="30" max="30" width="9.125" style="2" customWidth="1"/>
    <col min="31" max="31" width="12.375" style="2" bestFit="1" customWidth="1"/>
    <col min="32" max="34" width="9.125" style="2" customWidth="1"/>
    <col min="35" max="35" width="15.25390625" style="0" bestFit="1" customWidth="1"/>
    <col min="37" max="37" width="15.25390625" style="0" bestFit="1" customWidth="1"/>
    <col min="39" max="39" width="15.25390625" style="0" bestFit="1" customWidth="1"/>
    <col min="43" max="43" width="16.25390625" style="0" bestFit="1" customWidth="1"/>
    <col min="45" max="45" width="12.25390625" style="0" bestFit="1" customWidth="1"/>
    <col min="47" max="47" width="14.25390625" style="0" bestFit="1" customWidth="1"/>
    <col min="49" max="49" width="12.375" style="0" bestFit="1" customWidth="1"/>
    <col min="50" max="50" width="15.25390625" style="0" bestFit="1" customWidth="1"/>
    <col min="52" max="52" width="15.25390625" style="0" bestFit="1" customWidth="1"/>
    <col min="54" max="54" width="15.25390625" style="0" bestFit="1" customWidth="1"/>
    <col min="56" max="56" width="14.25390625" style="0" bestFit="1" customWidth="1"/>
    <col min="58" max="58" width="10.25390625" style="0" bestFit="1" customWidth="1"/>
    <col min="60" max="60" width="11.25390625" style="0" bestFit="1" customWidth="1"/>
    <col min="64" max="64" width="14.25390625" style="0" bestFit="1" customWidth="1"/>
  </cols>
  <sheetData>
    <row r="1" ht="19.5" customHeight="1"/>
    <row r="2" spans="1:34" s="4" customFormat="1" ht="18" customHeight="1">
      <c r="A2" s="3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Z2" s="5"/>
      <c r="AA2" s="5"/>
      <c r="AB2" s="5"/>
      <c r="AC2" s="5"/>
      <c r="AD2" s="5"/>
      <c r="AE2" s="5"/>
      <c r="AF2" s="5"/>
      <c r="AG2" s="5"/>
      <c r="AH2" s="5"/>
    </row>
    <row r="3" spans="1:23" ht="12" customHeight="1" thickBot="1">
      <c r="A3" s="6"/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8"/>
      <c r="P3" s="8"/>
      <c r="Q3" s="8"/>
      <c r="R3" s="8"/>
      <c r="S3" s="8"/>
      <c r="T3" s="8"/>
      <c r="U3" s="8"/>
      <c r="V3" s="8"/>
      <c r="W3" s="7"/>
    </row>
    <row r="4" spans="2:23" ht="12" customHeight="1" thickTop="1">
      <c r="B4" s="9" t="s">
        <v>192</v>
      </c>
      <c r="C4" s="10" t="s">
        <v>2</v>
      </c>
      <c r="D4" s="11"/>
      <c r="E4" s="11"/>
      <c r="F4" s="12"/>
      <c r="G4" s="11" t="s">
        <v>3</v>
      </c>
      <c r="H4" s="11"/>
      <c r="I4" s="13"/>
      <c r="J4" s="14"/>
      <c r="K4" s="15"/>
      <c r="L4" s="15"/>
      <c r="M4" s="16" t="s">
        <v>4</v>
      </c>
      <c r="N4" s="16"/>
      <c r="O4" s="16"/>
      <c r="P4" s="16"/>
      <c r="Q4" s="16"/>
      <c r="R4" s="17"/>
      <c r="S4" s="11" t="s">
        <v>5</v>
      </c>
      <c r="T4" s="13"/>
      <c r="U4" s="11" t="s">
        <v>6</v>
      </c>
      <c r="V4" s="13"/>
      <c r="W4" s="18" t="s">
        <v>7</v>
      </c>
    </row>
    <row r="5" spans="2:23" ht="12" customHeight="1">
      <c r="B5" s="9"/>
      <c r="C5" s="15"/>
      <c r="D5" s="15"/>
      <c r="E5" s="15"/>
      <c r="F5" s="19"/>
      <c r="G5" s="16"/>
      <c r="H5" s="16"/>
      <c r="I5" s="17"/>
      <c r="J5" s="13" t="s">
        <v>8</v>
      </c>
      <c r="K5" s="16" t="s">
        <v>9</v>
      </c>
      <c r="L5" s="17"/>
      <c r="M5" s="16" t="s">
        <v>10</v>
      </c>
      <c r="N5" s="17"/>
      <c r="O5" s="16" t="s">
        <v>11</v>
      </c>
      <c r="P5" s="17"/>
      <c r="Q5" s="16" t="s">
        <v>12</v>
      </c>
      <c r="R5" s="16"/>
      <c r="S5" s="20"/>
      <c r="T5" s="21"/>
      <c r="U5" s="22"/>
      <c r="V5" s="21"/>
      <c r="W5" s="18"/>
    </row>
    <row r="6" spans="1:24" ht="12" customHeight="1">
      <c r="A6" s="16" t="s">
        <v>13</v>
      </c>
      <c r="B6" s="23" t="s">
        <v>14</v>
      </c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18</v>
      </c>
      <c r="J6" s="17" t="s">
        <v>21</v>
      </c>
      <c r="K6" s="24" t="s">
        <v>22</v>
      </c>
      <c r="L6" s="24" t="s">
        <v>23</v>
      </c>
      <c r="M6" s="24" t="s">
        <v>22</v>
      </c>
      <c r="N6" s="24" t="s">
        <v>23</v>
      </c>
      <c r="O6" s="24" t="s">
        <v>22</v>
      </c>
      <c r="P6" s="24" t="s">
        <v>23</v>
      </c>
      <c r="Q6" s="24" t="s">
        <v>22</v>
      </c>
      <c r="R6" s="24" t="s">
        <v>23</v>
      </c>
      <c r="S6" s="24" t="s">
        <v>22</v>
      </c>
      <c r="T6" s="24" t="s">
        <v>23</v>
      </c>
      <c r="U6" s="24" t="s">
        <v>22</v>
      </c>
      <c r="V6" s="24" t="s">
        <v>23</v>
      </c>
      <c r="W6" s="25" t="s">
        <v>24</v>
      </c>
      <c r="X6" s="26"/>
    </row>
    <row r="7" spans="1:34" s="30" customFormat="1" ht="12" customHeight="1">
      <c r="A7" s="27"/>
      <c r="B7" s="28" t="s">
        <v>25</v>
      </c>
      <c r="C7" s="29">
        <v>154312</v>
      </c>
      <c r="D7" s="29">
        <v>2963</v>
      </c>
      <c r="E7" s="29">
        <v>110141</v>
      </c>
      <c r="F7" s="29">
        <v>267416</v>
      </c>
      <c r="G7" s="29">
        <v>11241</v>
      </c>
      <c r="H7" s="29">
        <v>30499</v>
      </c>
      <c r="I7" s="29">
        <v>41740</v>
      </c>
      <c r="J7" s="29">
        <v>15445805</v>
      </c>
      <c r="K7" s="29">
        <v>183386</v>
      </c>
      <c r="L7" s="29">
        <v>88518419</v>
      </c>
      <c r="M7" s="29">
        <v>19625</v>
      </c>
      <c r="N7" s="29">
        <v>17740288</v>
      </c>
      <c r="O7" s="29">
        <v>3015</v>
      </c>
      <c r="P7" s="29">
        <v>2309105</v>
      </c>
      <c r="Q7" s="29">
        <v>206026</v>
      </c>
      <c r="R7" s="30">
        <v>108567812</v>
      </c>
      <c r="S7" s="29">
        <v>717</v>
      </c>
      <c r="T7" s="29">
        <v>358016</v>
      </c>
      <c r="U7" s="29">
        <v>5837</v>
      </c>
      <c r="V7" s="31">
        <v>2348813</v>
      </c>
      <c r="W7" s="32">
        <v>8</v>
      </c>
      <c r="Z7" s="2"/>
      <c r="AA7" s="2"/>
      <c r="AB7" s="2"/>
      <c r="AC7" s="2"/>
      <c r="AD7" s="2"/>
      <c r="AE7" s="2"/>
      <c r="AF7" s="2"/>
      <c r="AG7" s="2"/>
      <c r="AH7" s="2"/>
    </row>
    <row r="8" spans="1:34" s="30" customFormat="1" ht="12" customHeight="1">
      <c r="A8" s="27"/>
      <c r="B8" s="33">
        <v>9</v>
      </c>
      <c r="C8" s="29">
        <v>111348</v>
      </c>
      <c r="D8" s="29">
        <v>2137</v>
      </c>
      <c r="E8" s="29">
        <v>88283</v>
      </c>
      <c r="F8" s="29">
        <v>201768</v>
      </c>
      <c r="G8" s="29">
        <v>7788</v>
      </c>
      <c r="H8" s="29">
        <v>26761</v>
      </c>
      <c r="I8" s="29">
        <v>34549</v>
      </c>
      <c r="J8" s="29">
        <v>10341440230</v>
      </c>
      <c r="K8" s="29">
        <v>121280</v>
      </c>
      <c r="L8" s="29">
        <v>63139589200</v>
      </c>
      <c r="M8" s="29">
        <v>12803</v>
      </c>
      <c r="N8" s="29">
        <v>11696901600</v>
      </c>
      <c r="O8" s="29">
        <v>2261</v>
      </c>
      <c r="P8" s="29">
        <v>1773970400</v>
      </c>
      <c r="Q8" s="29">
        <v>130142</v>
      </c>
      <c r="R8" s="30">
        <v>70401423.5</v>
      </c>
      <c r="S8" s="29">
        <v>306</v>
      </c>
      <c r="T8" s="29">
        <v>150383900</v>
      </c>
      <c r="U8" s="29">
        <v>2386</v>
      </c>
      <c r="V8" s="31">
        <v>977305600</v>
      </c>
      <c r="W8" s="32">
        <v>9</v>
      </c>
      <c r="Z8" s="2"/>
      <c r="AA8" s="2"/>
      <c r="AB8" s="2"/>
      <c r="AC8" s="2"/>
      <c r="AD8" s="2"/>
      <c r="AE8" s="2"/>
      <c r="AF8" s="2"/>
      <c r="AG8" s="2"/>
      <c r="AH8" s="2"/>
    </row>
    <row r="9" spans="1:34" s="30" customFormat="1" ht="12.75" customHeight="1">
      <c r="A9" s="27"/>
      <c r="B9" s="33">
        <v>10</v>
      </c>
      <c r="C9" s="34">
        <v>152829</v>
      </c>
      <c r="D9" s="34">
        <v>2515</v>
      </c>
      <c r="E9" s="34">
        <v>107606</v>
      </c>
      <c r="F9" s="34">
        <v>267710</v>
      </c>
      <c r="G9" s="34">
        <v>11423</v>
      </c>
      <c r="H9" s="34">
        <v>33788</v>
      </c>
      <c r="I9" s="34">
        <v>45211</v>
      </c>
      <c r="J9" s="34">
        <v>15822825310</v>
      </c>
      <c r="K9" s="34">
        <v>200751</v>
      </c>
      <c r="L9" s="34">
        <v>104616251100</v>
      </c>
      <c r="M9" s="34">
        <v>20017</v>
      </c>
      <c r="N9" s="34">
        <v>18286836700</v>
      </c>
      <c r="O9" s="34">
        <v>2933</v>
      </c>
      <c r="P9" s="34">
        <v>2344356100</v>
      </c>
      <c r="Q9" s="34">
        <v>215435</v>
      </c>
      <c r="R9" s="35">
        <v>116126037.2</v>
      </c>
      <c r="S9" s="34">
        <v>665</v>
      </c>
      <c r="T9" s="34">
        <v>332673200</v>
      </c>
      <c r="U9" s="34">
        <v>3889</v>
      </c>
      <c r="V9" s="34">
        <v>1592934400</v>
      </c>
      <c r="W9" s="36">
        <v>10</v>
      </c>
      <c r="Z9" s="2"/>
      <c r="AA9" s="2"/>
      <c r="AB9" s="2"/>
      <c r="AC9" s="2"/>
      <c r="AD9" s="2"/>
      <c r="AE9" s="2"/>
      <c r="AF9" s="2"/>
      <c r="AG9" s="2"/>
      <c r="AH9" s="2"/>
    </row>
    <row r="10" spans="1:34" s="30" customFormat="1" ht="12.75" customHeight="1">
      <c r="A10" s="27"/>
      <c r="B10" s="33">
        <v>11</v>
      </c>
      <c r="C10" s="34">
        <v>162932</v>
      </c>
      <c r="D10" s="34">
        <v>2354</v>
      </c>
      <c r="E10" s="34">
        <v>106054</v>
      </c>
      <c r="F10" s="34">
        <v>271340</v>
      </c>
      <c r="G10" s="34">
        <v>11643</v>
      </c>
      <c r="H10" s="34">
        <v>36778</v>
      </c>
      <c r="I10" s="34">
        <v>48421</v>
      </c>
      <c r="J10" s="34">
        <v>16046618200</v>
      </c>
      <c r="K10" s="34">
        <v>208828</v>
      </c>
      <c r="L10" s="34">
        <v>112314523500</v>
      </c>
      <c r="M10" s="34">
        <v>20306</v>
      </c>
      <c r="N10" s="34">
        <v>18644236900</v>
      </c>
      <c r="O10" s="34">
        <v>3580</v>
      </c>
      <c r="P10" s="34">
        <v>2794029300</v>
      </c>
      <c r="Q10" s="34">
        <v>232714</v>
      </c>
      <c r="R10" s="35">
        <v>133752789700</v>
      </c>
      <c r="S10" s="34">
        <v>635</v>
      </c>
      <c r="T10" s="34">
        <v>316710100</v>
      </c>
      <c r="U10" s="34">
        <v>3054</v>
      </c>
      <c r="V10" s="34">
        <v>1258248000</v>
      </c>
      <c r="W10" s="36">
        <v>11</v>
      </c>
      <c r="Z10" s="2"/>
      <c r="AA10" s="2"/>
      <c r="AB10" s="2"/>
      <c r="AC10" s="2"/>
      <c r="AD10" s="2"/>
      <c r="AE10" s="2"/>
      <c r="AF10" s="2"/>
      <c r="AG10" s="2"/>
      <c r="AH10" s="2"/>
    </row>
    <row r="11" spans="1:34" s="30" customFormat="1" ht="12.75" customHeight="1">
      <c r="A11" s="27"/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6"/>
      <c r="Z11" s="2"/>
      <c r="AA11" s="2"/>
      <c r="AB11" s="2"/>
      <c r="AC11" s="2"/>
      <c r="AD11" s="2"/>
      <c r="AE11" s="2"/>
      <c r="AF11" s="2"/>
      <c r="AG11" s="2"/>
      <c r="AH11" s="2"/>
    </row>
    <row r="12" spans="1:34" s="42" customFormat="1" ht="12" customHeight="1">
      <c r="A12" s="37"/>
      <c r="B12" s="38">
        <v>12</v>
      </c>
      <c r="C12" s="39">
        <f aca="true" t="shared" si="0" ref="C12:V12">SUM(C14:C15)</f>
        <v>165221</v>
      </c>
      <c r="D12" s="39">
        <f t="shared" si="0"/>
        <v>2335</v>
      </c>
      <c r="E12" s="39">
        <f t="shared" si="0"/>
        <v>105018</v>
      </c>
      <c r="F12" s="39">
        <f t="shared" si="0"/>
        <v>272574</v>
      </c>
      <c r="G12" s="39">
        <f t="shared" si="0"/>
        <v>11838</v>
      </c>
      <c r="H12" s="39">
        <f t="shared" si="0"/>
        <v>39426</v>
      </c>
      <c r="I12" s="39">
        <f t="shared" si="0"/>
        <v>51264</v>
      </c>
      <c r="J12" s="39">
        <f t="shared" si="0"/>
        <v>15789161990</v>
      </c>
      <c r="K12" s="39">
        <f t="shared" si="0"/>
        <v>216811</v>
      </c>
      <c r="L12" s="39">
        <f t="shared" si="0"/>
        <v>119383864100</v>
      </c>
      <c r="M12" s="39">
        <f t="shared" si="0"/>
        <v>20532</v>
      </c>
      <c r="N12" s="39">
        <f t="shared" si="0"/>
        <v>18797325500</v>
      </c>
      <c r="O12" s="39">
        <f t="shared" si="0"/>
        <v>3478</v>
      </c>
      <c r="P12" s="39">
        <f t="shared" si="0"/>
        <v>2728970000</v>
      </c>
      <c r="Q12" s="39">
        <f t="shared" si="0"/>
        <v>240821</v>
      </c>
      <c r="R12" s="40">
        <f t="shared" si="0"/>
        <v>140910159600</v>
      </c>
      <c r="S12" s="39">
        <f t="shared" si="0"/>
        <v>595</v>
      </c>
      <c r="T12" s="39">
        <f t="shared" si="0"/>
        <v>292564900</v>
      </c>
      <c r="U12" s="39">
        <f t="shared" si="0"/>
        <v>2406</v>
      </c>
      <c r="V12" s="39">
        <f t="shared" si="0"/>
        <v>991272000</v>
      </c>
      <c r="W12" s="41">
        <v>12</v>
      </c>
      <c r="Z12" s="40"/>
      <c r="AA12" s="40"/>
      <c r="AB12" s="40"/>
      <c r="AC12" s="40"/>
      <c r="AD12" s="40"/>
      <c r="AE12" s="40"/>
      <c r="AF12" s="40"/>
      <c r="AG12" s="40"/>
      <c r="AH12" s="40"/>
    </row>
    <row r="13" spans="1:47" s="30" customFormat="1" ht="6" customHeight="1">
      <c r="A13" s="27"/>
      <c r="B13" s="28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31"/>
      <c r="W13" s="32"/>
      <c r="Z13" s="2"/>
      <c r="AA13" s="2"/>
      <c r="AB13" s="2"/>
      <c r="AC13" s="2"/>
      <c r="AD13" s="2"/>
      <c r="AE13" s="2"/>
      <c r="AF13" s="2"/>
      <c r="AG13" s="2"/>
      <c r="AH13" s="2"/>
      <c r="AI13" s="43"/>
      <c r="AJ13" s="26"/>
      <c r="AK13" s="26"/>
      <c r="AL13" s="11"/>
      <c r="AM13" s="11"/>
      <c r="AN13" s="11"/>
      <c r="AO13" s="11"/>
      <c r="AP13" s="11"/>
      <c r="AQ13" s="11"/>
      <c r="AR13" s="11"/>
      <c r="AS13" s="11"/>
      <c r="AT13" s="11"/>
      <c r="AU13" s="11"/>
    </row>
    <row r="14" spans="2:63" s="42" customFormat="1" ht="12" customHeight="1">
      <c r="B14" s="44" t="s">
        <v>26</v>
      </c>
      <c r="C14" s="39">
        <f aca="true" t="shared" si="1" ref="C14:V14">SUM(C17:C27)</f>
        <v>118529</v>
      </c>
      <c r="D14" s="39">
        <f t="shared" si="1"/>
        <v>1991</v>
      </c>
      <c r="E14" s="39">
        <f t="shared" si="1"/>
        <v>86149</v>
      </c>
      <c r="F14" s="39">
        <f t="shared" si="1"/>
        <v>206669</v>
      </c>
      <c r="G14" s="39">
        <f t="shared" si="1"/>
        <v>8272</v>
      </c>
      <c r="H14" s="39">
        <f t="shared" si="1"/>
        <v>31479</v>
      </c>
      <c r="I14" s="39">
        <f t="shared" si="1"/>
        <v>39751</v>
      </c>
      <c r="J14" s="39">
        <f t="shared" si="1"/>
        <v>10455049910</v>
      </c>
      <c r="K14" s="39">
        <f t="shared" si="1"/>
        <v>133902</v>
      </c>
      <c r="L14" s="39">
        <f t="shared" si="1"/>
        <v>73730211400</v>
      </c>
      <c r="M14" s="39">
        <f t="shared" si="1"/>
        <v>13323</v>
      </c>
      <c r="N14" s="39">
        <f t="shared" si="1"/>
        <v>12190964200</v>
      </c>
      <c r="O14" s="39">
        <f t="shared" si="1"/>
        <v>2563</v>
      </c>
      <c r="P14" s="39">
        <f t="shared" si="1"/>
        <v>2034007500</v>
      </c>
      <c r="Q14" s="39">
        <f t="shared" si="1"/>
        <v>149788</v>
      </c>
      <c r="R14" s="40">
        <f t="shared" si="1"/>
        <v>87955183100</v>
      </c>
      <c r="S14" s="39">
        <f t="shared" si="1"/>
        <v>277</v>
      </c>
      <c r="T14" s="39">
        <f t="shared" si="1"/>
        <v>134878000</v>
      </c>
      <c r="U14" s="39">
        <f t="shared" si="1"/>
        <v>1451</v>
      </c>
      <c r="V14" s="39">
        <f t="shared" si="1"/>
        <v>597812000</v>
      </c>
      <c r="W14" s="41" t="s">
        <v>27</v>
      </c>
      <c r="Z14" s="40"/>
      <c r="AA14" s="40"/>
      <c r="AB14" s="40"/>
      <c r="AC14" s="40"/>
      <c r="AD14" s="40"/>
      <c r="AE14" s="40"/>
      <c r="AF14" s="40"/>
      <c r="AG14" s="40"/>
      <c r="AH14" s="40"/>
      <c r="AI14" s="11" t="s">
        <v>8</v>
      </c>
      <c r="AJ14" s="11" t="s">
        <v>9</v>
      </c>
      <c r="AK14" s="11"/>
      <c r="AL14" s="11" t="s">
        <v>10</v>
      </c>
      <c r="AM14" s="11"/>
      <c r="AN14" s="11" t="s">
        <v>11</v>
      </c>
      <c r="AO14" s="11"/>
      <c r="AP14" s="11" t="s">
        <v>12</v>
      </c>
      <c r="AQ14" s="11"/>
      <c r="AR14" s="69" t="s">
        <v>5</v>
      </c>
      <c r="AS14" s="69"/>
      <c r="AT14" s="69" t="s">
        <v>6</v>
      </c>
      <c r="AU14" s="69"/>
      <c r="AW14" s="68" t="s">
        <v>9</v>
      </c>
      <c r="AX14" s="68"/>
      <c r="AY14" s="68" t="s">
        <v>28</v>
      </c>
      <c r="AZ14" s="68"/>
      <c r="BA14" s="68" t="s">
        <v>18</v>
      </c>
      <c r="BB14" s="68"/>
      <c r="BC14" s="42" t="s">
        <v>11</v>
      </c>
      <c r="BE14" s="42" t="s">
        <v>29</v>
      </c>
      <c r="BG14" s="42" t="s">
        <v>30</v>
      </c>
      <c r="BI14" s="42" t="s">
        <v>31</v>
      </c>
      <c r="BK14" s="42" t="s">
        <v>18</v>
      </c>
    </row>
    <row r="15" spans="2:64" s="42" customFormat="1" ht="12" customHeight="1">
      <c r="B15" s="44" t="s">
        <v>32</v>
      </c>
      <c r="C15" s="39">
        <f aca="true" t="shared" si="2" ref="C15:V15">C28+C32+C38+C41+C46+C48+C57+C66+C70+C73+C79+C84</f>
        <v>46692</v>
      </c>
      <c r="D15" s="39">
        <f t="shared" si="2"/>
        <v>344</v>
      </c>
      <c r="E15" s="39">
        <f t="shared" si="2"/>
        <v>18869</v>
      </c>
      <c r="F15" s="39">
        <f t="shared" si="2"/>
        <v>65905</v>
      </c>
      <c r="G15" s="39">
        <f t="shared" si="2"/>
        <v>3566</v>
      </c>
      <c r="H15" s="39">
        <f t="shared" si="2"/>
        <v>7947</v>
      </c>
      <c r="I15" s="39">
        <f t="shared" si="2"/>
        <v>11513</v>
      </c>
      <c r="J15" s="39">
        <f t="shared" si="2"/>
        <v>5334112080</v>
      </c>
      <c r="K15" s="39">
        <f t="shared" si="2"/>
        <v>82909</v>
      </c>
      <c r="L15" s="39">
        <f t="shared" si="2"/>
        <v>45653652700</v>
      </c>
      <c r="M15" s="39">
        <f t="shared" si="2"/>
        <v>7209</v>
      </c>
      <c r="N15" s="39">
        <f t="shared" si="2"/>
        <v>6606361300</v>
      </c>
      <c r="O15" s="39">
        <f t="shared" si="2"/>
        <v>915</v>
      </c>
      <c r="P15" s="39">
        <f t="shared" si="2"/>
        <v>694962500</v>
      </c>
      <c r="Q15" s="39">
        <f t="shared" si="2"/>
        <v>91033</v>
      </c>
      <c r="R15" s="40">
        <f t="shared" si="2"/>
        <v>52954976500</v>
      </c>
      <c r="S15" s="39">
        <f t="shared" si="2"/>
        <v>318</v>
      </c>
      <c r="T15" s="39">
        <f t="shared" si="2"/>
        <v>157686900</v>
      </c>
      <c r="U15" s="39">
        <f t="shared" si="2"/>
        <v>955</v>
      </c>
      <c r="V15" s="39">
        <f t="shared" si="2"/>
        <v>393460000</v>
      </c>
      <c r="W15" s="41" t="s">
        <v>33</v>
      </c>
      <c r="Z15" s="40" t="s">
        <v>34</v>
      </c>
      <c r="AA15" s="40" t="s">
        <v>35</v>
      </c>
      <c r="AB15" s="40" t="s">
        <v>36</v>
      </c>
      <c r="AC15" s="40" t="s">
        <v>37</v>
      </c>
      <c r="AD15" s="40" t="s">
        <v>38</v>
      </c>
      <c r="AE15" s="40" t="s">
        <v>39</v>
      </c>
      <c r="AF15" s="40" t="s">
        <v>40</v>
      </c>
      <c r="AG15" s="40" t="s">
        <v>41</v>
      </c>
      <c r="AH15" s="40" t="s">
        <v>42</v>
      </c>
      <c r="AI15" s="11" t="s">
        <v>21</v>
      </c>
      <c r="AJ15" s="45" t="s">
        <v>22</v>
      </c>
      <c r="AK15" s="45" t="s">
        <v>23</v>
      </c>
      <c r="AL15" s="45" t="s">
        <v>22</v>
      </c>
      <c r="AM15" s="45" t="s">
        <v>23</v>
      </c>
      <c r="AN15" s="45" t="s">
        <v>22</v>
      </c>
      <c r="AO15" s="45" t="s">
        <v>23</v>
      </c>
      <c r="AP15" s="45" t="s">
        <v>22</v>
      </c>
      <c r="AQ15" s="45" t="s">
        <v>23</v>
      </c>
      <c r="AR15" s="45" t="s">
        <v>22</v>
      </c>
      <c r="AS15" s="45" t="s">
        <v>23</v>
      </c>
      <c r="AT15" s="45" t="s">
        <v>22</v>
      </c>
      <c r="AU15" s="45" t="s">
        <v>23</v>
      </c>
      <c r="AW15" s="42" t="s">
        <v>22</v>
      </c>
      <c r="AX15" s="42" t="s">
        <v>43</v>
      </c>
      <c r="AY15" s="42" t="s">
        <v>22</v>
      </c>
      <c r="AZ15" s="42" t="s">
        <v>43</v>
      </c>
      <c r="BA15" s="42" t="s">
        <v>22</v>
      </c>
      <c r="BB15" s="42" t="s">
        <v>43</v>
      </c>
      <c r="BC15" s="42" t="s">
        <v>22</v>
      </c>
      <c r="BD15" s="42" t="s">
        <v>43</v>
      </c>
      <c r="BE15" s="42" t="s">
        <v>22</v>
      </c>
      <c r="BF15" s="42" t="s">
        <v>43</v>
      </c>
      <c r="BG15" s="42" t="s">
        <v>22</v>
      </c>
      <c r="BH15" s="42" t="s">
        <v>43</v>
      </c>
      <c r="BI15" s="42" t="s">
        <v>22</v>
      </c>
      <c r="BJ15" s="42" t="s">
        <v>43</v>
      </c>
      <c r="BK15" s="42" t="s">
        <v>22</v>
      </c>
      <c r="BL15" s="42" t="s">
        <v>43</v>
      </c>
    </row>
    <row r="16" spans="2:34" s="30" customFormat="1" ht="6" customHeight="1">
      <c r="B16" s="46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31"/>
      <c r="W16" s="32"/>
      <c r="Z16" s="2"/>
      <c r="AA16" s="2"/>
      <c r="AB16" s="2"/>
      <c r="AC16" s="2"/>
      <c r="AD16" s="2"/>
      <c r="AE16" s="2"/>
      <c r="AF16" s="2"/>
      <c r="AG16" s="2"/>
      <c r="AH16" s="2"/>
    </row>
    <row r="17" spans="1:64" s="30" customFormat="1" ht="12" customHeight="1">
      <c r="A17" s="27" t="s">
        <v>44</v>
      </c>
      <c r="B17" s="47" t="s">
        <v>45</v>
      </c>
      <c r="C17" s="29">
        <v>49755</v>
      </c>
      <c r="D17" s="29">
        <v>868</v>
      </c>
      <c r="E17" s="29">
        <v>49658</v>
      </c>
      <c r="F17" s="29">
        <f aca="true" t="shared" si="3" ref="F17:F27">SUM(C17:E17)</f>
        <v>100281</v>
      </c>
      <c r="G17" s="29">
        <v>3180</v>
      </c>
      <c r="H17" s="29">
        <v>12961</v>
      </c>
      <c r="I17" s="29">
        <f aca="true" t="shared" si="4" ref="I17:I27">SUM(G17:H17)</f>
        <v>16141</v>
      </c>
      <c r="J17" s="29">
        <v>4251288650</v>
      </c>
      <c r="K17" s="29">
        <v>46333</v>
      </c>
      <c r="L17" s="29">
        <v>25517628700</v>
      </c>
      <c r="M17" s="29">
        <v>4886</v>
      </c>
      <c r="N17" s="29">
        <v>4463419400</v>
      </c>
      <c r="O17" s="29">
        <v>1124</v>
      </c>
      <c r="P17" s="29">
        <v>898478100</v>
      </c>
      <c r="Q17" s="29">
        <v>52343</v>
      </c>
      <c r="R17" s="2">
        <v>30879526200</v>
      </c>
      <c r="S17" s="29">
        <v>33</v>
      </c>
      <c r="T17" s="29">
        <v>17181100</v>
      </c>
      <c r="U17" s="29">
        <v>460</v>
      </c>
      <c r="V17" s="29">
        <v>189520000</v>
      </c>
      <c r="W17" s="32">
        <v>1</v>
      </c>
      <c r="Y17" s="30" t="s">
        <v>45</v>
      </c>
      <c r="Z17" s="2">
        <v>43953</v>
      </c>
      <c r="AA17" s="2">
        <v>50832</v>
      </c>
      <c r="AB17" s="2">
        <v>78</v>
      </c>
      <c r="AC17" s="2">
        <v>1008</v>
      </c>
      <c r="AD17" s="2">
        <f aca="true" t="shared" si="5" ref="AD17:AD48">SUM(AB17:AC17)</f>
        <v>1086</v>
      </c>
      <c r="AE17" s="2">
        <f aca="true" t="shared" si="6" ref="AE17:AE48">SUM(Z17:AC17)</f>
        <v>95871</v>
      </c>
      <c r="AF17" s="2">
        <v>2812</v>
      </c>
      <c r="AG17" s="2">
        <v>9874</v>
      </c>
      <c r="AH17" s="2">
        <f aca="true" t="shared" si="7" ref="AH17:AH48">SUM(AF17:AG17)</f>
        <v>12686</v>
      </c>
      <c r="AI17" s="30">
        <v>3997638570</v>
      </c>
      <c r="AJ17" s="30">
        <f aca="true" t="shared" si="8" ref="AJ17:AJ48">SUM(BA17)</f>
        <v>37895</v>
      </c>
      <c r="AK17" s="30">
        <f aca="true" t="shared" si="9" ref="AK17:AK48">SUM(BB17)</f>
        <v>18766104600</v>
      </c>
      <c r="AL17" s="30">
        <v>4444</v>
      </c>
      <c r="AM17" s="30">
        <v>4004397900</v>
      </c>
      <c r="AN17" s="30">
        <f aca="true" t="shared" si="10" ref="AN17:AN48">SUM(BK17)</f>
        <v>1008</v>
      </c>
      <c r="AO17" s="30">
        <f aca="true" t="shared" si="11" ref="AO17:AO48">SUM(BL17)</f>
        <v>773618000</v>
      </c>
      <c r="AP17" s="30">
        <f aca="true" t="shared" si="12" ref="AP17:AP48">AJ17+AL17+AN17</f>
        <v>43347</v>
      </c>
      <c r="AQ17" s="30">
        <f aca="true" t="shared" si="13" ref="AQ17:AQ48">AK17+AM17+AO17</f>
        <v>23544120500</v>
      </c>
      <c r="AR17" s="30">
        <v>42</v>
      </c>
      <c r="AS17" s="30">
        <v>21876300</v>
      </c>
      <c r="AT17" s="30">
        <v>925</v>
      </c>
      <c r="AU17" s="30">
        <v>372220000</v>
      </c>
      <c r="AW17" s="30">
        <v>21044</v>
      </c>
      <c r="AX17" s="30">
        <v>12941476900</v>
      </c>
      <c r="AY17" s="30">
        <v>16851</v>
      </c>
      <c r="AZ17" s="30">
        <v>5824627700</v>
      </c>
      <c r="BA17" s="30">
        <f aca="true" t="shared" si="14" ref="BA17:BA48">AW17+AY17</f>
        <v>37895</v>
      </c>
      <c r="BB17" s="30">
        <f aca="true" t="shared" si="15" ref="BB17:BB48">AX17+AZ17</f>
        <v>18766104600</v>
      </c>
      <c r="BC17" s="30">
        <v>989</v>
      </c>
      <c r="BD17" s="30">
        <v>757111500</v>
      </c>
      <c r="BE17" s="30">
        <v>0</v>
      </c>
      <c r="BF17" s="30">
        <v>0</v>
      </c>
      <c r="BG17" s="30">
        <v>19</v>
      </c>
      <c r="BH17" s="30">
        <v>16506500</v>
      </c>
      <c r="BI17" s="30">
        <v>0</v>
      </c>
      <c r="BJ17" s="30">
        <v>0</v>
      </c>
      <c r="BK17" s="30">
        <f aca="true" t="shared" si="16" ref="BK17:BK34">BC17+BE17+BG17+BI17</f>
        <v>1008</v>
      </c>
      <c r="BL17" s="30">
        <f aca="true" t="shared" si="17" ref="BL17:BL34">BD17+BF17+BH17+BJ17</f>
        <v>773618000</v>
      </c>
    </row>
    <row r="18" spans="1:64" s="30" customFormat="1" ht="12" customHeight="1">
      <c r="A18" s="27" t="s">
        <v>46</v>
      </c>
      <c r="B18" s="47" t="s">
        <v>47</v>
      </c>
      <c r="C18" s="29">
        <v>16961</v>
      </c>
      <c r="D18" s="29">
        <v>437</v>
      </c>
      <c r="E18" s="29">
        <v>9705</v>
      </c>
      <c r="F18" s="29">
        <f t="shared" si="3"/>
        <v>27103</v>
      </c>
      <c r="G18" s="29">
        <v>1319</v>
      </c>
      <c r="H18" s="29">
        <v>4765</v>
      </c>
      <c r="I18" s="29">
        <f t="shared" si="4"/>
        <v>6084</v>
      </c>
      <c r="J18" s="29">
        <v>1367349070</v>
      </c>
      <c r="K18" s="29">
        <v>20318</v>
      </c>
      <c r="L18" s="29">
        <v>11199779200</v>
      </c>
      <c r="M18" s="29">
        <v>2264</v>
      </c>
      <c r="N18" s="29">
        <v>2093105100</v>
      </c>
      <c r="O18" s="29">
        <v>330</v>
      </c>
      <c r="P18" s="29">
        <v>259537500</v>
      </c>
      <c r="Q18" s="29">
        <v>22912</v>
      </c>
      <c r="R18" s="2">
        <v>13552421800</v>
      </c>
      <c r="S18" s="29">
        <v>30</v>
      </c>
      <c r="T18" s="29">
        <v>15391600</v>
      </c>
      <c r="U18" s="29">
        <v>267</v>
      </c>
      <c r="V18" s="29">
        <v>110004000</v>
      </c>
      <c r="W18" s="32">
        <v>2</v>
      </c>
      <c r="Y18" s="30" t="s">
        <v>48</v>
      </c>
      <c r="Z18" s="2">
        <v>2403</v>
      </c>
      <c r="AA18" s="2">
        <v>1005</v>
      </c>
      <c r="AB18" s="2">
        <v>3</v>
      </c>
      <c r="AC18" s="2">
        <v>70</v>
      </c>
      <c r="AD18" s="2">
        <f t="shared" si="5"/>
        <v>73</v>
      </c>
      <c r="AE18" s="2">
        <f t="shared" si="6"/>
        <v>3481</v>
      </c>
      <c r="AF18" s="2">
        <v>188</v>
      </c>
      <c r="AG18" s="2">
        <v>429</v>
      </c>
      <c r="AH18" s="2">
        <f t="shared" si="7"/>
        <v>617</v>
      </c>
      <c r="AI18" s="30">
        <v>269916840</v>
      </c>
      <c r="AJ18" s="30">
        <f t="shared" si="8"/>
        <v>4489</v>
      </c>
      <c r="AK18" s="30">
        <f t="shared" si="9"/>
        <v>2158882400</v>
      </c>
      <c r="AL18" s="30">
        <v>429</v>
      </c>
      <c r="AM18" s="30">
        <v>385401600</v>
      </c>
      <c r="AN18" s="30">
        <f t="shared" si="10"/>
        <v>57</v>
      </c>
      <c r="AO18" s="30">
        <f t="shared" si="11"/>
        <v>43796900</v>
      </c>
      <c r="AP18" s="30">
        <f t="shared" si="12"/>
        <v>4975</v>
      </c>
      <c r="AQ18" s="30">
        <f t="shared" si="13"/>
        <v>2588080900</v>
      </c>
      <c r="AR18" s="30">
        <v>19</v>
      </c>
      <c r="AS18" s="30">
        <v>8241300</v>
      </c>
      <c r="AT18" s="30">
        <v>119</v>
      </c>
      <c r="AU18" s="30">
        <v>47885600</v>
      </c>
      <c r="AW18" s="30">
        <v>2099</v>
      </c>
      <c r="AX18" s="30">
        <v>1251677300</v>
      </c>
      <c r="AY18" s="30">
        <v>2390</v>
      </c>
      <c r="AZ18" s="30">
        <v>907205100</v>
      </c>
      <c r="BA18" s="30">
        <f t="shared" si="14"/>
        <v>4489</v>
      </c>
      <c r="BB18" s="30">
        <f t="shared" si="15"/>
        <v>2158882400</v>
      </c>
      <c r="BC18" s="30">
        <v>57</v>
      </c>
      <c r="BD18" s="30">
        <v>43796900</v>
      </c>
      <c r="BE18" s="30">
        <v>0</v>
      </c>
      <c r="BF18" s="30">
        <v>0</v>
      </c>
      <c r="BG18" s="30">
        <v>0</v>
      </c>
      <c r="BH18" s="30">
        <v>0</v>
      </c>
      <c r="BI18" s="30">
        <v>0</v>
      </c>
      <c r="BJ18" s="30">
        <v>0</v>
      </c>
      <c r="BK18" s="30">
        <f t="shared" si="16"/>
        <v>57</v>
      </c>
      <c r="BL18" s="30">
        <f t="shared" si="17"/>
        <v>43796900</v>
      </c>
    </row>
    <row r="19" spans="1:64" s="30" customFormat="1" ht="12" customHeight="1">
      <c r="A19" s="27" t="s">
        <v>49</v>
      </c>
      <c r="B19" s="47" t="s">
        <v>50</v>
      </c>
      <c r="C19" s="29">
        <v>9439</v>
      </c>
      <c r="D19" s="29">
        <v>154</v>
      </c>
      <c r="E19" s="29">
        <v>5868</v>
      </c>
      <c r="F19" s="29">
        <f t="shared" si="3"/>
        <v>15461</v>
      </c>
      <c r="G19" s="29">
        <v>606</v>
      </c>
      <c r="H19" s="29">
        <v>3017</v>
      </c>
      <c r="I19" s="29">
        <f t="shared" si="4"/>
        <v>3623</v>
      </c>
      <c r="J19" s="29">
        <v>794457550</v>
      </c>
      <c r="K19" s="29">
        <v>10108</v>
      </c>
      <c r="L19" s="29">
        <v>5529404000</v>
      </c>
      <c r="M19" s="29">
        <v>799</v>
      </c>
      <c r="N19" s="29">
        <v>731287400</v>
      </c>
      <c r="O19" s="29">
        <v>202</v>
      </c>
      <c r="P19" s="29">
        <v>162236200</v>
      </c>
      <c r="Q19" s="29">
        <v>11109</v>
      </c>
      <c r="R19" s="2">
        <v>6422927600</v>
      </c>
      <c r="S19" s="29">
        <v>37</v>
      </c>
      <c r="T19" s="29">
        <v>16087600</v>
      </c>
      <c r="U19" s="29">
        <v>95</v>
      </c>
      <c r="V19" s="29">
        <v>39140000</v>
      </c>
      <c r="W19" s="32">
        <v>3</v>
      </c>
      <c r="Y19" s="30" t="s">
        <v>51</v>
      </c>
      <c r="Z19" s="2">
        <v>640</v>
      </c>
      <c r="AA19" s="2">
        <v>331</v>
      </c>
      <c r="AB19" s="2">
        <v>4</v>
      </c>
      <c r="AC19" s="2">
        <v>3</v>
      </c>
      <c r="AD19" s="2">
        <f t="shared" si="5"/>
        <v>7</v>
      </c>
      <c r="AE19" s="2">
        <f t="shared" si="6"/>
        <v>978</v>
      </c>
      <c r="AF19" s="2">
        <v>49</v>
      </c>
      <c r="AG19" s="2">
        <v>103</v>
      </c>
      <c r="AH19" s="2">
        <f t="shared" si="7"/>
        <v>152</v>
      </c>
      <c r="AI19" s="30">
        <v>71348070</v>
      </c>
      <c r="AJ19" s="30">
        <f t="shared" si="8"/>
        <v>1423</v>
      </c>
      <c r="AK19" s="30">
        <f t="shared" si="9"/>
        <v>720906800</v>
      </c>
      <c r="AL19" s="30">
        <v>98</v>
      </c>
      <c r="AM19" s="30">
        <v>89470600</v>
      </c>
      <c r="AN19" s="30">
        <f t="shared" si="10"/>
        <v>22</v>
      </c>
      <c r="AO19" s="30">
        <f t="shared" si="11"/>
        <v>17120500</v>
      </c>
      <c r="AP19" s="30">
        <f t="shared" si="12"/>
        <v>1543</v>
      </c>
      <c r="AQ19" s="30">
        <f t="shared" si="13"/>
        <v>827497900</v>
      </c>
      <c r="AR19" s="30">
        <v>3</v>
      </c>
      <c r="AS19" s="30">
        <v>1551100</v>
      </c>
      <c r="AT19" s="30">
        <v>23</v>
      </c>
      <c r="AU19" s="30">
        <v>9255200</v>
      </c>
      <c r="AW19" s="30">
        <v>684</v>
      </c>
      <c r="AX19" s="30">
        <v>426753100</v>
      </c>
      <c r="AY19" s="30">
        <v>739</v>
      </c>
      <c r="AZ19" s="30">
        <v>294153700</v>
      </c>
      <c r="BA19" s="30">
        <f t="shared" si="14"/>
        <v>1423</v>
      </c>
      <c r="BB19" s="30">
        <f t="shared" si="15"/>
        <v>720906800</v>
      </c>
      <c r="BC19" s="30">
        <v>22</v>
      </c>
      <c r="BD19" s="30">
        <v>17120500</v>
      </c>
      <c r="BE19" s="30">
        <v>0</v>
      </c>
      <c r="BF19" s="30">
        <v>0</v>
      </c>
      <c r="BG19" s="30">
        <v>0</v>
      </c>
      <c r="BH19" s="30">
        <v>0</v>
      </c>
      <c r="BI19" s="30">
        <v>0</v>
      </c>
      <c r="BJ19" s="30">
        <v>0</v>
      </c>
      <c r="BK19" s="30">
        <f t="shared" si="16"/>
        <v>22</v>
      </c>
      <c r="BL19" s="30">
        <f t="shared" si="17"/>
        <v>17120500</v>
      </c>
    </row>
    <row r="20" spans="1:64" s="30" customFormat="1" ht="12" customHeight="1">
      <c r="A20" s="27" t="s">
        <v>52</v>
      </c>
      <c r="B20" s="47" t="s">
        <v>53</v>
      </c>
      <c r="C20" s="29">
        <v>10618</v>
      </c>
      <c r="D20" s="29">
        <v>57</v>
      </c>
      <c r="E20" s="29">
        <v>4138</v>
      </c>
      <c r="F20" s="29">
        <f t="shared" si="3"/>
        <v>14813</v>
      </c>
      <c r="G20" s="29">
        <v>599</v>
      </c>
      <c r="H20" s="29">
        <v>2582</v>
      </c>
      <c r="I20" s="29">
        <f t="shared" si="4"/>
        <v>3181</v>
      </c>
      <c r="J20" s="29">
        <v>987248160</v>
      </c>
      <c r="K20" s="29">
        <v>11955</v>
      </c>
      <c r="L20" s="29">
        <v>6719088400</v>
      </c>
      <c r="M20" s="29">
        <v>1052</v>
      </c>
      <c r="N20" s="29">
        <v>955829700</v>
      </c>
      <c r="O20" s="29">
        <v>212</v>
      </c>
      <c r="P20" s="29">
        <v>166664100</v>
      </c>
      <c r="Q20" s="29">
        <v>13219</v>
      </c>
      <c r="R20" s="2">
        <v>7841582200</v>
      </c>
      <c r="S20" s="29">
        <v>37</v>
      </c>
      <c r="T20" s="29">
        <v>18270500</v>
      </c>
      <c r="U20" s="29">
        <v>134</v>
      </c>
      <c r="V20" s="29">
        <v>55208000</v>
      </c>
      <c r="W20" s="32">
        <v>4</v>
      </c>
      <c r="Y20" s="30" t="s">
        <v>54</v>
      </c>
      <c r="Z20" s="2">
        <v>1763</v>
      </c>
      <c r="AA20" s="2">
        <v>1291</v>
      </c>
      <c r="AB20" s="2">
        <v>1</v>
      </c>
      <c r="AC20" s="2">
        <v>23</v>
      </c>
      <c r="AD20" s="2">
        <f t="shared" si="5"/>
        <v>24</v>
      </c>
      <c r="AE20" s="2">
        <f t="shared" si="6"/>
        <v>3078</v>
      </c>
      <c r="AF20" s="2">
        <v>134</v>
      </c>
      <c r="AG20" s="2">
        <v>341</v>
      </c>
      <c r="AH20" s="2">
        <f t="shared" si="7"/>
        <v>475</v>
      </c>
      <c r="AI20" s="30">
        <v>187161480</v>
      </c>
      <c r="AJ20" s="30">
        <f t="shared" si="8"/>
        <v>2122</v>
      </c>
      <c r="AK20" s="30">
        <f t="shared" si="9"/>
        <v>1057241500</v>
      </c>
      <c r="AL20" s="30">
        <v>261</v>
      </c>
      <c r="AM20" s="30">
        <v>242076000</v>
      </c>
      <c r="AN20" s="30">
        <f t="shared" si="10"/>
        <v>11</v>
      </c>
      <c r="AO20" s="30">
        <f t="shared" si="11"/>
        <v>8802200</v>
      </c>
      <c r="AP20" s="30">
        <f t="shared" si="12"/>
        <v>2394</v>
      </c>
      <c r="AQ20" s="30">
        <f t="shared" si="13"/>
        <v>1308119700</v>
      </c>
      <c r="AR20" s="30">
        <v>2</v>
      </c>
      <c r="AS20" s="30">
        <v>850900</v>
      </c>
      <c r="AT20" s="30">
        <v>47</v>
      </c>
      <c r="AU20" s="30">
        <v>18912800</v>
      </c>
      <c r="AW20" s="30">
        <v>1080</v>
      </c>
      <c r="AX20" s="30">
        <v>671561300</v>
      </c>
      <c r="AY20" s="30">
        <v>1042</v>
      </c>
      <c r="AZ20" s="30">
        <v>385680200</v>
      </c>
      <c r="BA20" s="30">
        <f t="shared" si="14"/>
        <v>2122</v>
      </c>
      <c r="BB20" s="30">
        <f t="shared" si="15"/>
        <v>1057241500</v>
      </c>
      <c r="BC20" s="30">
        <v>11</v>
      </c>
      <c r="BD20" s="30">
        <v>8802200</v>
      </c>
      <c r="BE20" s="30">
        <v>0</v>
      </c>
      <c r="BF20" s="30">
        <v>0</v>
      </c>
      <c r="BG20" s="30">
        <v>0</v>
      </c>
      <c r="BH20" s="30">
        <v>0</v>
      </c>
      <c r="BI20" s="30">
        <v>0</v>
      </c>
      <c r="BJ20" s="30">
        <v>0</v>
      </c>
      <c r="BK20" s="30">
        <f t="shared" si="16"/>
        <v>11</v>
      </c>
      <c r="BL20" s="30">
        <f t="shared" si="17"/>
        <v>8802200</v>
      </c>
    </row>
    <row r="21" spans="1:64" s="35" customFormat="1" ht="12" customHeight="1">
      <c r="A21" s="27" t="s">
        <v>55</v>
      </c>
      <c r="B21" s="47" t="s">
        <v>56</v>
      </c>
      <c r="C21" s="29">
        <v>8390</v>
      </c>
      <c r="D21" s="29">
        <v>134</v>
      </c>
      <c r="E21" s="29">
        <v>4039</v>
      </c>
      <c r="F21" s="29">
        <f t="shared" si="3"/>
        <v>12563</v>
      </c>
      <c r="G21" s="29">
        <v>424</v>
      </c>
      <c r="H21" s="29">
        <v>2443</v>
      </c>
      <c r="I21" s="29">
        <f t="shared" si="4"/>
        <v>2867</v>
      </c>
      <c r="J21" s="29">
        <v>769643300</v>
      </c>
      <c r="K21" s="29">
        <v>8577</v>
      </c>
      <c r="L21" s="29">
        <v>4685278800</v>
      </c>
      <c r="M21" s="29">
        <v>748</v>
      </c>
      <c r="N21" s="29">
        <v>679444200</v>
      </c>
      <c r="O21" s="29">
        <v>131</v>
      </c>
      <c r="P21" s="29">
        <v>106537200</v>
      </c>
      <c r="Q21" s="29">
        <v>9456</v>
      </c>
      <c r="R21" s="2">
        <v>5471260200</v>
      </c>
      <c r="S21" s="29">
        <v>22</v>
      </c>
      <c r="T21" s="29">
        <v>10268300</v>
      </c>
      <c r="U21" s="29">
        <v>110</v>
      </c>
      <c r="V21" s="29">
        <v>45320000</v>
      </c>
      <c r="W21" s="32">
        <v>5</v>
      </c>
      <c r="Y21" s="35" t="s">
        <v>57</v>
      </c>
      <c r="Z21" s="48">
        <v>1397</v>
      </c>
      <c r="AA21" s="48">
        <v>561</v>
      </c>
      <c r="AB21" s="48">
        <v>3</v>
      </c>
      <c r="AC21" s="48">
        <v>9</v>
      </c>
      <c r="AD21" s="2">
        <f t="shared" si="5"/>
        <v>12</v>
      </c>
      <c r="AE21" s="2">
        <f t="shared" si="6"/>
        <v>1970</v>
      </c>
      <c r="AF21" s="48">
        <v>320</v>
      </c>
      <c r="AG21" s="48">
        <v>207</v>
      </c>
      <c r="AH21" s="2">
        <f t="shared" si="7"/>
        <v>527</v>
      </c>
      <c r="AI21" s="35">
        <v>128172890</v>
      </c>
      <c r="AJ21" s="30">
        <f t="shared" si="8"/>
        <v>2451</v>
      </c>
      <c r="AK21" s="30">
        <f t="shared" si="9"/>
        <v>1158447500</v>
      </c>
      <c r="AL21" s="35">
        <v>498</v>
      </c>
      <c r="AM21" s="35">
        <v>448915200</v>
      </c>
      <c r="AN21" s="30">
        <f t="shared" si="10"/>
        <v>22</v>
      </c>
      <c r="AO21" s="30">
        <f t="shared" si="11"/>
        <v>15398700</v>
      </c>
      <c r="AP21" s="30">
        <f t="shared" si="12"/>
        <v>2971</v>
      </c>
      <c r="AQ21" s="30">
        <f t="shared" si="13"/>
        <v>1622761400</v>
      </c>
      <c r="AR21" s="35">
        <v>18</v>
      </c>
      <c r="AS21" s="35">
        <v>9193900</v>
      </c>
      <c r="AT21" s="35">
        <v>68</v>
      </c>
      <c r="AU21" s="35">
        <v>27363200</v>
      </c>
      <c r="AW21" s="35">
        <v>1149</v>
      </c>
      <c r="AX21" s="35">
        <v>676149700</v>
      </c>
      <c r="AY21" s="35">
        <v>1302</v>
      </c>
      <c r="AZ21" s="35">
        <v>482297800</v>
      </c>
      <c r="BA21" s="30">
        <f t="shared" si="14"/>
        <v>2451</v>
      </c>
      <c r="BB21" s="30">
        <f t="shared" si="15"/>
        <v>1158447500</v>
      </c>
      <c r="BC21" s="35">
        <v>21</v>
      </c>
      <c r="BD21" s="35">
        <v>14613200</v>
      </c>
      <c r="BE21" s="35">
        <v>0</v>
      </c>
      <c r="BF21" s="35">
        <v>0</v>
      </c>
      <c r="BG21" s="35">
        <v>1</v>
      </c>
      <c r="BH21" s="35">
        <v>785500</v>
      </c>
      <c r="BI21" s="35">
        <v>0</v>
      </c>
      <c r="BJ21" s="35">
        <v>0</v>
      </c>
      <c r="BK21" s="30">
        <f t="shared" si="16"/>
        <v>22</v>
      </c>
      <c r="BL21" s="30">
        <f t="shared" si="17"/>
        <v>15398700</v>
      </c>
    </row>
    <row r="22" spans="1:64" s="30" customFormat="1" ht="12" customHeight="1">
      <c r="A22" s="27" t="s">
        <v>58</v>
      </c>
      <c r="B22" s="47" t="s">
        <v>59</v>
      </c>
      <c r="C22" s="29">
        <v>4846</v>
      </c>
      <c r="D22" s="29">
        <v>79</v>
      </c>
      <c r="E22" s="29">
        <v>2863</v>
      </c>
      <c r="F22" s="29">
        <f t="shared" si="3"/>
        <v>7788</v>
      </c>
      <c r="G22" s="29">
        <v>470</v>
      </c>
      <c r="H22" s="29">
        <v>1247</v>
      </c>
      <c r="I22" s="29">
        <f t="shared" si="4"/>
        <v>1717</v>
      </c>
      <c r="J22" s="29">
        <v>487710390</v>
      </c>
      <c r="K22" s="29">
        <v>7262</v>
      </c>
      <c r="L22" s="29">
        <v>4036302900</v>
      </c>
      <c r="M22" s="29">
        <v>669</v>
      </c>
      <c r="N22" s="29">
        <v>614631600</v>
      </c>
      <c r="O22" s="29">
        <v>151</v>
      </c>
      <c r="P22" s="29">
        <v>115799500</v>
      </c>
      <c r="Q22" s="29">
        <v>8082</v>
      </c>
      <c r="R22" s="2">
        <v>4766734000</v>
      </c>
      <c r="S22" s="29">
        <v>15</v>
      </c>
      <c r="T22" s="29">
        <v>7595900</v>
      </c>
      <c r="U22" s="29">
        <v>80</v>
      </c>
      <c r="V22" s="29">
        <v>32960000</v>
      </c>
      <c r="W22" s="32">
        <v>6</v>
      </c>
      <c r="Y22" s="30" t="s">
        <v>60</v>
      </c>
      <c r="Z22" s="2">
        <v>1592</v>
      </c>
      <c r="AA22" s="2">
        <v>885</v>
      </c>
      <c r="AB22" s="2">
        <v>3</v>
      </c>
      <c r="AC22" s="2">
        <v>14</v>
      </c>
      <c r="AD22" s="2">
        <f t="shared" si="5"/>
        <v>17</v>
      </c>
      <c r="AE22" s="2">
        <f t="shared" si="6"/>
        <v>2494</v>
      </c>
      <c r="AF22" s="2">
        <v>64</v>
      </c>
      <c r="AG22" s="2">
        <v>199</v>
      </c>
      <c r="AH22" s="2">
        <f t="shared" si="7"/>
        <v>263</v>
      </c>
      <c r="AI22" s="30">
        <v>175957590</v>
      </c>
      <c r="AJ22" s="30">
        <f t="shared" si="8"/>
        <v>2039</v>
      </c>
      <c r="AK22" s="30">
        <f t="shared" si="9"/>
        <v>992103400</v>
      </c>
      <c r="AL22" s="30">
        <v>170</v>
      </c>
      <c r="AM22" s="30">
        <v>151208300</v>
      </c>
      <c r="AN22" s="30">
        <f t="shared" si="10"/>
        <v>20</v>
      </c>
      <c r="AO22" s="30">
        <f t="shared" si="11"/>
        <v>15656900</v>
      </c>
      <c r="AP22" s="30">
        <f t="shared" si="12"/>
        <v>2229</v>
      </c>
      <c r="AQ22" s="30">
        <f t="shared" si="13"/>
        <v>1158968600</v>
      </c>
      <c r="AR22" s="30">
        <v>7</v>
      </c>
      <c r="AS22" s="30">
        <v>3601900</v>
      </c>
      <c r="AT22" s="30">
        <v>63</v>
      </c>
      <c r="AU22" s="30">
        <v>25351200</v>
      </c>
      <c r="AW22" s="30">
        <v>1026</v>
      </c>
      <c r="AX22" s="30">
        <v>614802400</v>
      </c>
      <c r="AY22" s="30">
        <v>1013</v>
      </c>
      <c r="AZ22" s="30">
        <v>377301000</v>
      </c>
      <c r="BA22" s="30">
        <f t="shared" si="14"/>
        <v>2039</v>
      </c>
      <c r="BB22" s="30">
        <f t="shared" si="15"/>
        <v>992103400</v>
      </c>
      <c r="BC22" s="30">
        <v>20</v>
      </c>
      <c r="BD22" s="30">
        <v>15656900</v>
      </c>
      <c r="BE22" s="30">
        <v>0</v>
      </c>
      <c r="BF22" s="30">
        <v>0</v>
      </c>
      <c r="BG22" s="30">
        <v>0</v>
      </c>
      <c r="BH22" s="30">
        <v>0</v>
      </c>
      <c r="BI22" s="30">
        <v>0</v>
      </c>
      <c r="BJ22" s="30">
        <v>0</v>
      </c>
      <c r="BK22" s="30">
        <f t="shared" si="16"/>
        <v>20</v>
      </c>
      <c r="BL22" s="30">
        <f t="shared" si="17"/>
        <v>15656900</v>
      </c>
    </row>
    <row r="23" spans="1:64" s="30" customFormat="1" ht="12" customHeight="1">
      <c r="A23" s="27" t="s">
        <v>61</v>
      </c>
      <c r="B23" s="47" t="s">
        <v>62</v>
      </c>
      <c r="C23" s="29">
        <v>3225</v>
      </c>
      <c r="D23" s="29">
        <v>59</v>
      </c>
      <c r="E23" s="29">
        <v>2240</v>
      </c>
      <c r="F23" s="29">
        <f t="shared" si="3"/>
        <v>5524</v>
      </c>
      <c r="G23" s="29">
        <v>245</v>
      </c>
      <c r="H23" s="29">
        <v>825</v>
      </c>
      <c r="I23" s="29">
        <f t="shared" si="4"/>
        <v>1070</v>
      </c>
      <c r="J23" s="29">
        <v>318043020</v>
      </c>
      <c r="K23" s="29">
        <v>4683</v>
      </c>
      <c r="L23" s="29">
        <v>2572529900</v>
      </c>
      <c r="M23" s="29">
        <v>409</v>
      </c>
      <c r="N23" s="29">
        <v>374118300</v>
      </c>
      <c r="O23" s="29">
        <v>79</v>
      </c>
      <c r="P23" s="29">
        <v>63369900</v>
      </c>
      <c r="Q23" s="29">
        <v>5171</v>
      </c>
      <c r="R23" s="2">
        <v>3010018100</v>
      </c>
      <c r="S23" s="29">
        <v>19</v>
      </c>
      <c r="T23" s="29">
        <v>9576500</v>
      </c>
      <c r="U23" s="29">
        <v>44</v>
      </c>
      <c r="V23" s="29">
        <v>18128000</v>
      </c>
      <c r="W23" s="32">
        <v>7</v>
      </c>
      <c r="Y23" s="30" t="s">
        <v>63</v>
      </c>
      <c r="Z23" s="2">
        <v>1976</v>
      </c>
      <c r="AA23" s="2">
        <v>997</v>
      </c>
      <c r="AB23" s="2">
        <v>1</v>
      </c>
      <c r="AC23" s="2">
        <v>20</v>
      </c>
      <c r="AD23" s="2">
        <f t="shared" si="5"/>
        <v>21</v>
      </c>
      <c r="AE23" s="2">
        <f t="shared" si="6"/>
        <v>2994</v>
      </c>
      <c r="AF23" s="2">
        <v>143</v>
      </c>
      <c r="AG23" s="2">
        <v>374</v>
      </c>
      <c r="AH23" s="2">
        <f t="shared" si="7"/>
        <v>517</v>
      </c>
      <c r="AI23" s="30">
        <v>207224350</v>
      </c>
      <c r="AJ23" s="30">
        <f t="shared" si="8"/>
        <v>2868</v>
      </c>
      <c r="AK23" s="30">
        <f t="shared" si="9"/>
        <v>1394310500</v>
      </c>
      <c r="AL23" s="30">
        <v>270</v>
      </c>
      <c r="AM23" s="30">
        <v>241585400</v>
      </c>
      <c r="AN23" s="30">
        <f t="shared" si="10"/>
        <v>41</v>
      </c>
      <c r="AO23" s="30">
        <f t="shared" si="11"/>
        <v>29678800</v>
      </c>
      <c r="AP23" s="30">
        <f t="shared" si="12"/>
        <v>3179</v>
      </c>
      <c r="AQ23" s="30">
        <f t="shared" si="13"/>
        <v>1665574700</v>
      </c>
      <c r="AR23" s="30">
        <v>7</v>
      </c>
      <c r="AS23" s="30">
        <v>3592400</v>
      </c>
      <c r="AT23" s="30">
        <v>80</v>
      </c>
      <c r="AU23" s="30">
        <v>32192000</v>
      </c>
      <c r="AW23" s="30">
        <v>1472</v>
      </c>
      <c r="AX23" s="30">
        <v>908086800</v>
      </c>
      <c r="AY23" s="30">
        <v>1396</v>
      </c>
      <c r="AZ23" s="30">
        <v>486223700</v>
      </c>
      <c r="BA23" s="30">
        <f t="shared" si="14"/>
        <v>2868</v>
      </c>
      <c r="BB23" s="30">
        <f t="shared" si="15"/>
        <v>1394310500</v>
      </c>
      <c r="BC23" s="30">
        <v>40</v>
      </c>
      <c r="BD23" s="30">
        <v>28893300</v>
      </c>
      <c r="BE23" s="30">
        <v>0</v>
      </c>
      <c r="BF23" s="30">
        <v>0</v>
      </c>
      <c r="BG23" s="30">
        <v>1</v>
      </c>
      <c r="BH23" s="30">
        <v>785500</v>
      </c>
      <c r="BI23" s="30">
        <v>0</v>
      </c>
      <c r="BJ23" s="30">
        <v>0</v>
      </c>
      <c r="BK23" s="30">
        <f t="shared" si="16"/>
        <v>41</v>
      </c>
      <c r="BL23" s="30">
        <f t="shared" si="17"/>
        <v>29678800</v>
      </c>
    </row>
    <row r="24" spans="1:64" s="30" customFormat="1" ht="12" customHeight="1">
      <c r="A24" s="27" t="s">
        <v>64</v>
      </c>
      <c r="B24" s="47" t="s">
        <v>48</v>
      </c>
      <c r="C24" s="29">
        <v>2376</v>
      </c>
      <c r="D24" s="29">
        <v>50</v>
      </c>
      <c r="E24" s="29">
        <v>898</v>
      </c>
      <c r="F24" s="29">
        <f t="shared" si="3"/>
        <v>3324</v>
      </c>
      <c r="G24" s="29">
        <v>190</v>
      </c>
      <c r="H24" s="29">
        <v>537</v>
      </c>
      <c r="I24" s="29">
        <f t="shared" si="4"/>
        <v>727</v>
      </c>
      <c r="J24" s="29">
        <v>251537370</v>
      </c>
      <c r="K24" s="29">
        <v>4892</v>
      </c>
      <c r="L24" s="29">
        <v>2578339600</v>
      </c>
      <c r="M24" s="29">
        <v>421</v>
      </c>
      <c r="N24" s="29">
        <v>384498800</v>
      </c>
      <c r="O24" s="29">
        <v>42</v>
      </c>
      <c r="P24" s="29">
        <v>34479300</v>
      </c>
      <c r="Q24" s="29">
        <v>5355</v>
      </c>
      <c r="R24" s="2">
        <v>2997317700</v>
      </c>
      <c r="S24" s="29">
        <v>19</v>
      </c>
      <c r="T24" s="29">
        <v>8767200</v>
      </c>
      <c r="U24" s="29">
        <v>64</v>
      </c>
      <c r="V24" s="29">
        <v>26368000</v>
      </c>
      <c r="W24" s="32">
        <v>8</v>
      </c>
      <c r="Y24" s="30" t="s">
        <v>65</v>
      </c>
      <c r="Z24" s="2">
        <v>1432</v>
      </c>
      <c r="AA24" s="2">
        <v>497</v>
      </c>
      <c r="AB24" s="2">
        <v>2</v>
      </c>
      <c r="AC24" s="2">
        <v>10</v>
      </c>
      <c r="AD24" s="2">
        <f t="shared" si="5"/>
        <v>12</v>
      </c>
      <c r="AE24" s="2">
        <f t="shared" si="6"/>
        <v>1941</v>
      </c>
      <c r="AF24" s="2">
        <v>204</v>
      </c>
      <c r="AG24" s="2">
        <v>187</v>
      </c>
      <c r="AH24" s="2">
        <f t="shared" si="7"/>
        <v>391</v>
      </c>
      <c r="AI24" s="30">
        <v>154612140</v>
      </c>
      <c r="AJ24" s="30">
        <f t="shared" si="8"/>
        <v>2532</v>
      </c>
      <c r="AK24" s="30">
        <f t="shared" si="9"/>
        <v>1234252500</v>
      </c>
      <c r="AL24" s="30">
        <v>374</v>
      </c>
      <c r="AM24" s="30">
        <v>342476200</v>
      </c>
      <c r="AN24" s="30">
        <f t="shared" si="10"/>
        <v>17</v>
      </c>
      <c r="AO24" s="30">
        <f t="shared" si="11"/>
        <v>12213300</v>
      </c>
      <c r="AP24" s="30">
        <f t="shared" si="12"/>
        <v>2923</v>
      </c>
      <c r="AQ24" s="30">
        <f t="shared" si="13"/>
        <v>1588942000</v>
      </c>
      <c r="AR24" s="30">
        <v>9</v>
      </c>
      <c r="AS24" s="30">
        <v>4603800</v>
      </c>
      <c r="AT24" s="30">
        <v>38</v>
      </c>
      <c r="AU24" s="30">
        <v>15291200</v>
      </c>
      <c r="AW24" s="30">
        <v>1205</v>
      </c>
      <c r="AX24" s="30">
        <v>717625500</v>
      </c>
      <c r="AY24" s="30">
        <v>1327</v>
      </c>
      <c r="AZ24" s="30">
        <v>516627000</v>
      </c>
      <c r="BA24" s="30">
        <f t="shared" si="14"/>
        <v>2532</v>
      </c>
      <c r="BB24" s="30">
        <f t="shared" si="15"/>
        <v>1234252500</v>
      </c>
      <c r="BC24" s="30">
        <v>16</v>
      </c>
      <c r="BD24" s="30">
        <v>11201800</v>
      </c>
      <c r="BE24" s="30">
        <v>0</v>
      </c>
      <c r="BF24" s="30">
        <v>0</v>
      </c>
      <c r="BG24" s="30">
        <v>1</v>
      </c>
      <c r="BH24" s="30">
        <v>1011500</v>
      </c>
      <c r="BI24" s="30">
        <v>0</v>
      </c>
      <c r="BJ24" s="30">
        <v>0</v>
      </c>
      <c r="BK24" s="30">
        <f t="shared" si="16"/>
        <v>17</v>
      </c>
      <c r="BL24" s="30">
        <f t="shared" si="17"/>
        <v>12213300</v>
      </c>
    </row>
    <row r="25" spans="1:64" s="30" customFormat="1" ht="12" customHeight="1">
      <c r="A25" s="49" t="s">
        <v>66</v>
      </c>
      <c r="B25" s="50" t="s">
        <v>67</v>
      </c>
      <c r="C25" s="29">
        <v>2595</v>
      </c>
      <c r="D25" s="29">
        <v>32</v>
      </c>
      <c r="E25" s="29">
        <v>1201</v>
      </c>
      <c r="F25" s="29">
        <f t="shared" si="3"/>
        <v>3828</v>
      </c>
      <c r="G25" s="29">
        <v>229</v>
      </c>
      <c r="H25" s="29">
        <v>578</v>
      </c>
      <c r="I25" s="29">
        <f t="shared" si="4"/>
        <v>807</v>
      </c>
      <c r="J25" s="29">
        <v>262654450</v>
      </c>
      <c r="K25" s="29">
        <v>4491</v>
      </c>
      <c r="L25" s="29">
        <v>2513969300</v>
      </c>
      <c r="M25" s="29">
        <v>450</v>
      </c>
      <c r="N25" s="29">
        <v>406198000</v>
      </c>
      <c r="O25" s="29">
        <v>69</v>
      </c>
      <c r="P25" s="29">
        <v>50160000</v>
      </c>
      <c r="Q25" s="29">
        <v>5010</v>
      </c>
      <c r="R25" s="2">
        <v>2970327300</v>
      </c>
      <c r="S25" s="29">
        <v>9</v>
      </c>
      <c r="T25" s="29">
        <v>4584100</v>
      </c>
      <c r="U25" s="29">
        <v>53</v>
      </c>
      <c r="V25" s="29">
        <v>21836000</v>
      </c>
      <c r="W25" s="32">
        <v>9</v>
      </c>
      <c r="Y25" s="30" t="s">
        <v>68</v>
      </c>
      <c r="Z25" s="2">
        <v>2310</v>
      </c>
      <c r="AA25" s="2">
        <v>1129</v>
      </c>
      <c r="AB25" s="2">
        <v>3</v>
      </c>
      <c r="AC25" s="2">
        <v>20</v>
      </c>
      <c r="AD25" s="2">
        <f t="shared" si="5"/>
        <v>23</v>
      </c>
      <c r="AE25" s="2">
        <f t="shared" si="6"/>
        <v>3462</v>
      </c>
      <c r="AF25" s="2">
        <v>246</v>
      </c>
      <c r="AG25" s="48">
        <v>348</v>
      </c>
      <c r="AH25" s="2">
        <f t="shared" si="7"/>
        <v>594</v>
      </c>
      <c r="AI25" s="30">
        <v>237724770</v>
      </c>
      <c r="AJ25" s="30">
        <f t="shared" si="8"/>
        <v>3551</v>
      </c>
      <c r="AK25" s="30">
        <f t="shared" si="9"/>
        <v>1681338500</v>
      </c>
      <c r="AL25" s="30">
        <v>514</v>
      </c>
      <c r="AM25" s="30">
        <v>469966200</v>
      </c>
      <c r="AN25" s="30">
        <f t="shared" si="10"/>
        <v>43</v>
      </c>
      <c r="AO25" s="30">
        <f t="shared" si="11"/>
        <v>34348100</v>
      </c>
      <c r="AP25" s="30">
        <f t="shared" si="12"/>
        <v>4108</v>
      </c>
      <c r="AQ25" s="30">
        <f t="shared" si="13"/>
        <v>2185652800</v>
      </c>
      <c r="AR25" s="30">
        <v>17</v>
      </c>
      <c r="AS25" s="30">
        <v>8216000</v>
      </c>
      <c r="AT25" s="30">
        <v>103</v>
      </c>
      <c r="AU25" s="30">
        <v>41447200</v>
      </c>
      <c r="AW25" s="30">
        <v>1718</v>
      </c>
      <c r="AX25" s="30">
        <v>1023389300</v>
      </c>
      <c r="AY25" s="30">
        <v>1833</v>
      </c>
      <c r="AZ25" s="30">
        <v>657949200</v>
      </c>
      <c r="BA25" s="30">
        <f t="shared" si="14"/>
        <v>3551</v>
      </c>
      <c r="BB25" s="30">
        <f t="shared" si="15"/>
        <v>1681338500</v>
      </c>
      <c r="BC25" s="30">
        <v>41</v>
      </c>
      <c r="BD25" s="30">
        <v>32325100</v>
      </c>
      <c r="BE25" s="30">
        <v>0</v>
      </c>
      <c r="BF25" s="30">
        <v>0</v>
      </c>
      <c r="BG25" s="30">
        <v>2</v>
      </c>
      <c r="BH25" s="30">
        <v>2023000</v>
      </c>
      <c r="BI25" s="30">
        <v>0</v>
      </c>
      <c r="BJ25" s="30">
        <v>0</v>
      </c>
      <c r="BK25" s="30">
        <f t="shared" si="16"/>
        <v>43</v>
      </c>
      <c r="BL25" s="30">
        <f t="shared" si="17"/>
        <v>34348100</v>
      </c>
    </row>
    <row r="26" spans="1:64" s="30" customFormat="1" ht="12" customHeight="1">
      <c r="A26" s="27" t="s">
        <v>69</v>
      </c>
      <c r="B26" s="47" t="s">
        <v>70</v>
      </c>
      <c r="C26" s="29">
        <v>3702</v>
      </c>
      <c r="D26" s="29">
        <v>42</v>
      </c>
      <c r="E26" s="29">
        <v>1577</v>
      </c>
      <c r="F26" s="29">
        <f t="shared" si="3"/>
        <v>5321</v>
      </c>
      <c r="G26" s="29">
        <v>275</v>
      </c>
      <c r="H26" s="29">
        <v>769</v>
      </c>
      <c r="I26" s="29">
        <f t="shared" si="4"/>
        <v>1044</v>
      </c>
      <c r="J26" s="29">
        <v>356025840</v>
      </c>
      <c r="K26" s="29">
        <v>4924</v>
      </c>
      <c r="L26" s="29">
        <v>2647776100</v>
      </c>
      <c r="M26" s="29">
        <v>509</v>
      </c>
      <c r="N26" s="29">
        <v>472303900</v>
      </c>
      <c r="O26" s="29">
        <v>58</v>
      </c>
      <c r="P26" s="29">
        <v>42316500</v>
      </c>
      <c r="Q26" s="29">
        <v>5491</v>
      </c>
      <c r="R26" s="2">
        <v>3162396500</v>
      </c>
      <c r="S26" s="29">
        <v>20</v>
      </c>
      <c r="T26" s="29">
        <v>9393300</v>
      </c>
      <c r="U26" s="29">
        <v>42</v>
      </c>
      <c r="V26" s="29">
        <v>17304000</v>
      </c>
      <c r="W26" s="32">
        <v>10</v>
      </c>
      <c r="Y26" s="30" t="s">
        <v>71</v>
      </c>
      <c r="Z26" s="2">
        <v>301</v>
      </c>
      <c r="AA26" s="2">
        <v>131</v>
      </c>
      <c r="AB26" s="2">
        <v>0</v>
      </c>
      <c r="AC26" s="2">
        <v>4</v>
      </c>
      <c r="AD26" s="2">
        <f t="shared" si="5"/>
        <v>4</v>
      </c>
      <c r="AE26" s="2">
        <f t="shared" si="6"/>
        <v>436</v>
      </c>
      <c r="AF26" s="2">
        <v>27</v>
      </c>
      <c r="AG26" s="2">
        <v>46</v>
      </c>
      <c r="AH26" s="2">
        <f t="shared" si="7"/>
        <v>73</v>
      </c>
      <c r="AI26" s="30">
        <v>37919830</v>
      </c>
      <c r="AJ26" s="30">
        <f t="shared" si="8"/>
        <v>855</v>
      </c>
      <c r="AK26" s="30">
        <f t="shared" si="9"/>
        <v>409715000</v>
      </c>
      <c r="AL26" s="30">
        <v>77</v>
      </c>
      <c r="AM26" s="30">
        <v>68143100</v>
      </c>
      <c r="AN26" s="30">
        <f t="shared" si="10"/>
        <v>7</v>
      </c>
      <c r="AO26" s="30">
        <f t="shared" si="11"/>
        <v>5843100</v>
      </c>
      <c r="AP26" s="30">
        <f t="shared" si="12"/>
        <v>939</v>
      </c>
      <c r="AQ26" s="30">
        <f t="shared" si="13"/>
        <v>483701200</v>
      </c>
      <c r="AR26" s="30">
        <v>3</v>
      </c>
      <c r="AS26" s="30">
        <v>1707800</v>
      </c>
      <c r="AT26" s="30">
        <v>15</v>
      </c>
      <c r="AU26" s="30">
        <v>6036000</v>
      </c>
      <c r="AW26" s="30">
        <v>411</v>
      </c>
      <c r="AX26" s="30">
        <v>245570900</v>
      </c>
      <c r="AY26" s="30">
        <v>444</v>
      </c>
      <c r="AZ26" s="30">
        <v>164144100</v>
      </c>
      <c r="BA26" s="30">
        <f t="shared" si="14"/>
        <v>855</v>
      </c>
      <c r="BB26" s="30">
        <f t="shared" si="15"/>
        <v>409715000</v>
      </c>
      <c r="BC26" s="30">
        <v>7</v>
      </c>
      <c r="BD26" s="30">
        <v>5843100</v>
      </c>
      <c r="BE26" s="30">
        <v>0</v>
      </c>
      <c r="BF26" s="30">
        <v>0</v>
      </c>
      <c r="BG26" s="30">
        <v>0</v>
      </c>
      <c r="BH26" s="30">
        <v>0</v>
      </c>
      <c r="BI26" s="30">
        <v>0</v>
      </c>
      <c r="BJ26" s="30">
        <v>0</v>
      </c>
      <c r="BK26" s="30">
        <f t="shared" si="16"/>
        <v>7</v>
      </c>
      <c r="BL26" s="30">
        <f t="shared" si="17"/>
        <v>5843100</v>
      </c>
    </row>
    <row r="27" spans="1:64" s="30" customFormat="1" ht="12" customHeight="1">
      <c r="A27" s="27" t="s">
        <v>72</v>
      </c>
      <c r="B27" s="47" t="s">
        <v>73</v>
      </c>
      <c r="C27" s="29">
        <v>6622</v>
      </c>
      <c r="D27" s="29">
        <v>79</v>
      </c>
      <c r="E27" s="29">
        <v>3962</v>
      </c>
      <c r="F27" s="29">
        <f t="shared" si="3"/>
        <v>10663</v>
      </c>
      <c r="G27" s="29">
        <v>735</v>
      </c>
      <c r="H27" s="29">
        <v>1755</v>
      </c>
      <c r="I27" s="29">
        <f t="shared" si="4"/>
        <v>2490</v>
      </c>
      <c r="J27" s="29">
        <v>609092110</v>
      </c>
      <c r="K27" s="29">
        <v>10359</v>
      </c>
      <c r="L27" s="29">
        <v>5730114500</v>
      </c>
      <c r="M27" s="29">
        <v>1116</v>
      </c>
      <c r="N27" s="29">
        <v>1016127800</v>
      </c>
      <c r="O27" s="29">
        <v>165</v>
      </c>
      <c r="P27" s="29">
        <v>134429200</v>
      </c>
      <c r="Q27" s="29">
        <v>11640</v>
      </c>
      <c r="R27" s="2">
        <v>6880671500</v>
      </c>
      <c r="S27" s="29">
        <v>36</v>
      </c>
      <c r="T27" s="29">
        <v>17761900</v>
      </c>
      <c r="U27" s="29">
        <v>102</v>
      </c>
      <c r="V27" s="29">
        <v>42024000</v>
      </c>
      <c r="W27" s="32">
        <v>11</v>
      </c>
      <c r="Y27" s="30" t="s">
        <v>74</v>
      </c>
      <c r="Z27" s="2">
        <v>840</v>
      </c>
      <c r="AA27" s="2">
        <v>286</v>
      </c>
      <c r="AB27" s="2">
        <v>1</v>
      </c>
      <c r="AC27" s="2">
        <v>6</v>
      </c>
      <c r="AD27" s="2">
        <f t="shared" si="5"/>
        <v>7</v>
      </c>
      <c r="AE27" s="2">
        <f t="shared" si="6"/>
        <v>1133</v>
      </c>
      <c r="AF27" s="2">
        <v>99</v>
      </c>
      <c r="AG27" s="2">
        <v>129</v>
      </c>
      <c r="AH27" s="2">
        <f t="shared" si="7"/>
        <v>228</v>
      </c>
      <c r="AI27" s="30">
        <v>98408710</v>
      </c>
      <c r="AJ27" s="30">
        <f t="shared" si="8"/>
        <v>2230</v>
      </c>
      <c r="AK27" s="30">
        <f t="shared" si="9"/>
        <v>1096450900</v>
      </c>
      <c r="AL27" s="30">
        <v>201</v>
      </c>
      <c r="AM27" s="30">
        <v>183035500</v>
      </c>
      <c r="AN27" s="30">
        <f t="shared" si="10"/>
        <v>11</v>
      </c>
      <c r="AO27" s="30">
        <f t="shared" si="11"/>
        <v>8242800</v>
      </c>
      <c r="AP27" s="30">
        <f t="shared" si="12"/>
        <v>2442</v>
      </c>
      <c r="AQ27" s="30">
        <f t="shared" si="13"/>
        <v>1287729200</v>
      </c>
      <c r="AR27" s="30">
        <v>5</v>
      </c>
      <c r="AS27" s="30">
        <v>2752000</v>
      </c>
      <c r="AT27" s="30">
        <v>66</v>
      </c>
      <c r="AU27" s="30">
        <v>26558400</v>
      </c>
      <c r="AW27" s="30">
        <v>1022</v>
      </c>
      <c r="AX27" s="30">
        <v>618182600</v>
      </c>
      <c r="AY27" s="30">
        <v>1208</v>
      </c>
      <c r="AZ27" s="30">
        <v>478268300</v>
      </c>
      <c r="BA27" s="30">
        <f t="shared" si="14"/>
        <v>2230</v>
      </c>
      <c r="BB27" s="30">
        <f t="shared" si="15"/>
        <v>1096450900</v>
      </c>
      <c r="BC27" s="30">
        <v>11</v>
      </c>
      <c r="BD27" s="30">
        <v>8242800</v>
      </c>
      <c r="BE27" s="30">
        <v>0</v>
      </c>
      <c r="BF27" s="30">
        <v>0</v>
      </c>
      <c r="BG27" s="30">
        <v>0</v>
      </c>
      <c r="BH27" s="30">
        <v>0</v>
      </c>
      <c r="BI27" s="30">
        <v>0</v>
      </c>
      <c r="BJ27" s="30">
        <v>0</v>
      </c>
      <c r="BK27" s="30">
        <f t="shared" si="16"/>
        <v>11</v>
      </c>
      <c r="BL27" s="30">
        <f t="shared" si="17"/>
        <v>8242800</v>
      </c>
    </row>
    <row r="28" spans="2:64" s="42" customFormat="1" ht="12" customHeight="1">
      <c r="B28" s="44" t="s">
        <v>75</v>
      </c>
      <c r="C28" s="39">
        <f aca="true" t="shared" si="18" ref="C28:V28">SUM(C29:C31)</f>
        <v>1359</v>
      </c>
      <c r="D28" s="39">
        <f t="shared" si="18"/>
        <v>10</v>
      </c>
      <c r="E28" s="39">
        <f t="shared" si="18"/>
        <v>533</v>
      </c>
      <c r="F28" s="39">
        <f t="shared" si="18"/>
        <v>1902</v>
      </c>
      <c r="G28" s="39">
        <f t="shared" si="18"/>
        <v>94</v>
      </c>
      <c r="H28" s="39">
        <f t="shared" si="18"/>
        <v>222</v>
      </c>
      <c r="I28" s="39">
        <f t="shared" si="18"/>
        <v>316</v>
      </c>
      <c r="J28" s="39">
        <f t="shared" si="18"/>
        <v>161151080</v>
      </c>
      <c r="K28" s="39">
        <f t="shared" si="18"/>
        <v>3230</v>
      </c>
      <c r="L28" s="39">
        <f t="shared" si="18"/>
        <v>1876520500</v>
      </c>
      <c r="M28" s="39">
        <f t="shared" si="18"/>
        <v>242</v>
      </c>
      <c r="N28" s="39">
        <f t="shared" si="18"/>
        <v>219671200</v>
      </c>
      <c r="O28" s="39">
        <f t="shared" si="18"/>
        <v>28</v>
      </c>
      <c r="P28" s="39">
        <f t="shared" si="18"/>
        <v>21934600</v>
      </c>
      <c r="Q28" s="39">
        <f t="shared" si="18"/>
        <v>3500</v>
      </c>
      <c r="R28" s="40">
        <f t="shared" si="18"/>
        <v>2118126300</v>
      </c>
      <c r="S28" s="39">
        <f t="shared" si="18"/>
        <v>12</v>
      </c>
      <c r="T28" s="39">
        <f t="shared" si="18"/>
        <v>5951300</v>
      </c>
      <c r="U28" s="39">
        <f t="shared" si="18"/>
        <v>39</v>
      </c>
      <c r="V28" s="39">
        <f t="shared" si="18"/>
        <v>16068000</v>
      </c>
      <c r="W28" s="41" t="s">
        <v>76</v>
      </c>
      <c r="Y28" s="42" t="s">
        <v>77</v>
      </c>
      <c r="Z28" s="40">
        <v>510</v>
      </c>
      <c r="AA28" s="40">
        <v>150</v>
      </c>
      <c r="AB28" s="40">
        <v>0</v>
      </c>
      <c r="AC28" s="40">
        <v>20</v>
      </c>
      <c r="AD28" s="2">
        <f t="shared" si="5"/>
        <v>20</v>
      </c>
      <c r="AE28" s="2">
        <f t="shared" si="6"/>
        <v>680</v>
      </c>
      <c r="AF28" s="40">
        <v>37</v>
      </c>
      <c r="AG28" s="40">
        <v>57</v>
      </c>
      <c r="AH28" s="2">
        <f t="shared" si="7"/>
        <v>94</v>
      </c>
      <c r="AI28" s="42">
        <v>62834730</v>
      </c>
      <c r="AJ28" s="30">
        <f t="shared" si="8"/>
        <v>1056</v>
      </c>
      <c r="AK28" s="30">
        <f t="shared" si="9"/>
        <v>520825900</v>
      </c>
      <c r="AL28" s="42">
        <v>83</v>
      </c>
      <c r="AM28" s="42">
        <v>73396900</v>
      </c>
      <c r="AN28" s="30">
        <f t="shared" si="10"/>
        <v>7</v>
      </c>
      <c r="AO28" s="30">
        <f t="shared" si="11"/>
        <v>5843100</v>
      </c>
      <c r="AP28" s="30">
        <f t="shared" si="12"/>
        <v>1146</v>
      </c>
      <c r="AQ28" s="30">
        <f t="shared" si="13"/>
        <v>600065900</v>
      </c>
      <c r="AR28" s="42">
        <v>9</v>
      </c>
      <c r="AS28" s="42">
        <v>4097800</v>
      </c>
      <c r="AT28" s="42">
        <v>28</v>
      </c>
      <c r="AU28" s="42">
        <v>11267200</v>
      </c>
      <c r="AW28" s="42">
        <v>502</v>
      </c>
      <c r="AX28" s="42">
        <v>312721600</v>
      </c>
      <c r="AY28" s="42">
        <v>554</v>
      </c>
      <c r="AZ28" s="42">
        <v>208104300</v>
      </c>
      <c r="BA28" s="30">
        <f t="shared" si="14"/>
        <v>1056</v>
      </c>
      <c r="BB28" s="30">
        <f t="shared" si="15"/>
        <v>520825900</v>
      </c>
      <c r="BC28" s="42">
        <v>7</v>
      </c>
      <c r="BD28" s="42">
        <v>5843100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30">
        <f t="shared" si="16"/>
        <v>7</v>
      </c>
      <c r="BL28" s="30">
        <f t="shared" si="17"/>
        <v>5843100</v>
      </c>
    </row>
    <row r="29" spans="1:64" s="30" customFormat="1" ht="12" customHeight="1">
      <c r="A29" s="27" t="s">
        <v>78</v>
      </c>
      <c r="B29" s="47" t="s">
        <v>79</v>
      </c>
      <c r="C29" s="29">
        <v>194</v>
      </c>
      <c r="D29" s="29">
        <v>3</v>
      </c>
      <c r="E29" s="29">
        <v>84</v>
      </c>
      <c r="F29" s="29">
        <f>SUM(C29:E29)</f>
        <v>281</v>
      </c>
      <c r="G29" s="29">
        <v>21</v>
      </c>
      <c r="H29" s="29">
        <v>30</v>
      </c>
      <c r="I29" s="29">
        <f>SUM(G29:H29)</f>
        <v>51</v>
      </c>
      <c r="J29" s="29">
        <v>22064600</v>
      </c>
      <c r="K29" s="29">
        <v>766</v>
      </c>
      <c r="L29" s="29">
        <v>426436600</v>
      </c>
      <c r="M29" s="29">
        <v>68</v>
      </c>
      <c r="N29" s="29">
        <v>61925200</v>
      </c>
      <c r="O29" s="29">
        <v>11</v>
      </c>
      <c r="P29" s="29">
        <v>7557600</v>
      </c>
      <c r="Q29" s="29">
        <v>845</v>
      </c>
      <c r="R29" s="2">
        <v>495919400</v>
      </c>
      <c r="S29" s="29">
        <v>2</v>
      </c>
      <c r="T29" s="29">
        <v>994300</v>
      </c>
      <c r="U29" s="29">
        <v>16</v>
      </c>
      <c r="V29" s="29">
        <v>6592000</v>
      </c>
      <c r="W29" s="32">
        <v>12</v>
      </c>
      <c r="Y29" s="30" t="s">
        <v>80</v>
      </c>
      <c r="Z29" s="2">
        <v>840</v>
      </c>
      <c r="AA29" s="2">
        <v>221</v>
      </c>
      <c r="AB29" s="2">
        <v>0</v>
      </c>
      <c r="AC29" s="2">
        <v>9</v>
      </c>
      <c r="AD29" s="2">
        <f t="shared" si="5"/>
        <v>9</v>
      </c>
      <c r="AE29" s="2">
        <f t="shared" si="6"/>
        <v>1070</v>
      </c>
      <c r="AF29" s="2">
        <v>68</v>
      </c>
      <c r="AG29" s="2">
        <v>110</v>
      </c>
      <c r="AH29" s="2">
        <f t="shared" si="7"/>
        <v>178</v>
      </c>
      <c r="AI29" s="30">
        <v>104127260</v>
      </c>
      <c r="AJ29" s="30">
        <f t="shared" si="8"/>
        <v>1936</v>
      </c>
      <c r="AK29" s="30">
        <f t="shared" si="9"/>
        <v>949056500</v>
      </c>
      <c r="AL29" s="30">
        <v>155</v>
      </c>
      <c r="AM29" s="30">
        <v>137475300</v>
      </c>
      <c r="AN29" s="30">
        <f t="shared" si="10"/>
        <v>15</v>
      </c>
      <c r="AO29" s="30">
        <f t="shared" si="11"/>
        <v>12138300</v>
      </c>
      <c r="AP29" s="30">
        <f t="shared" si="12"/>
        <v>2106</v>
      </c>
      <c r="AQ29" s="30">
        <f t="shared" si="13"/>
        <v>1098670100</v>
      </c>
      <c r="AR29" s="30">
        <v>7</v>
      </c>
      <c r="AS29" s="30">
        <v>3826500</v>
      </c>
      <c r="AT29" s="30">
        <v>53</v>
      </c>
      <c r="AU29" s="30">
        <v>21327200</v>
      </c>
      <c r="AW29" s="30">
        <v>937</v>
      </c>
      <c r="AX29" s="30">
        <v>574103000</v>
      </c>
      <c r="AY29" s="30">
        <v>999</v>
      </c>
      <c r="AZ29" s="30">
        <v>374953500</v>
      </c>
      <c r="BA29" s="30">
        <f t="shared" si="14"/>
        <v>1936</v>
      </c>
      <c r="BB29" s="30">
        <f t="shared" si="15"/>
        <v>949056500</v>
      </c>
      <c r="BC29" s="30">
        <v>15</v>
      </c>
      <c r="BD29" s="30">
        <v>12138300</v>
      </c>
      <c r="BE29" s="30">
        <v>0</v>
      </c>
      <c r="BF29" s="30">
        <v>0</v>
      </c>
      <c r="BG29" s="30">
        <v>0</v>
      </c>
      <c r="BH29" s="30">
        <v>0</v>
      </c>
      <c r="BI29" s="30">
        <v>0</v>
      </c>
      <c r="BJ29" s="30">
        <v>0</v>
      </c>
      <c r="BK29" s="30">
        <f t="shared" si="16"/>
        <v>15</v>
      </c>
      <c r="BL29" s="30">
        <f t="shared" si="17"/>
        <v>12138300</v>
      </c>
    </row>
    <row r="30" spans="1:64" s="30" customFormat="1" ht="12" customHeight="1">
      <c r="A30" s="27" t="s">
        <v>81</v>
      </c>
      <c r="B30" s="47" t="s">
        <v>82</v>
      </c>
      <c r="C30" s="29">
        <v>579</v>
      </c>
      <c r="D30" s="29">
        <v>4</v>
      </c>
      <c r="E30" s="29">
        <v>240</v>
      </c>
      <c r="F30" s="29">
        <f>SUM(C30:E30)</f>
        <v>823</v>
      </c>
      <c r="G30" s="29">
        <v>39</v>
      </c>
      <c r="H30" s="29">
        <v>101</v>
      </c>
      <c r="I30" s="29">
        <f>SUM(G30:H30)</f>
        <v>140</v>
      </c>
      <c r="J30" s="29">
        <v>65421110</v>
      </c>
      <c r="K30" s="29">
        <v>1292</v>
      </c>
      <c r="L30" s="29">
        <v>757154100</v>
      </c>
      <c r="M30" s="29">
        <v>102</v>
      </c>
      <c r="N30" s="29">
        <v>91942900</v>
      </c>
      <c r="O30" s="29">
        <v>7</v>
      </c>
      <c r="P30" s="29">
        <v>5409400</v>
      </c>
      <c r="Q30" s="29">
        <v>1401</v>
      </c>
      <c r="R30" s="2">
        <v>854506400</v>
      </c>
      <c r="S30" s="29">
        <v>3</v>
      </c>
      <c r="T30" s="29">
        <v>1486200</v>
      </c>
      <c r="U30" s="29">
        <v>16</v>
      </c>
      <c r="V30" s="29">
        <v>6592000</v>
      </c>
      <c r="W30" s="32">
        <v>13</v>
      </c>
      <c r="Y30" s="30" t="s">
        <v>83</v>
      </c>
      <c r="Z30" s="2">
        <v>320</v>
      </c>
      <c r="AA30" s="2">
        <v>145</v>
      </c>
      <c r="AB30" s="2">
        <v>0</v>
      </c>
      <c r="AC30" s="2">
        <v>4</v>
      </c>
      <c r="AD30" s="2">
        <f t="shared" si="5"/>
        <v>4</v>
      </c>
      <c r="AE30" s="2">
        <f t="shared" si="6"/>
        <v>469</v>
      </c>
      <c r="AF30" s="2">
        <v>18</v>
      </c>
      <c r="AG30" s="2">
        <v>25</v>
      </c>
      <c r="AH30" s="2">
        <f t="shared" si="7"/>
        <v>43</v>
      </c>
      <c r="AI30" s="30">
        <v>41561870</v>
      </c>
      <c r="AJ30" s="30">
        <f t="shared" si="8"/>
        <v>642</v>
      </c>
      <c r="AK30" s="30">
        <f t="shared" si="9"/>
        <v>315460100</v>
      </c>
      <c r="AL30" s="30">
        <v>50</v>
      </c>
      <c r="AM30" s="30">
        <v>43563500</v>
      </c>
      <c r="AN30" s="30">
        <f t="shared" si="10"/>
        <v>11</v>
      </c>
      <c r="AO30" s="30">
        <f t="shared" si="11"/>
        <v>8544300</v>
      </c>
      <c r="AP30" s="30">
        <f t="shared" si="12"/>
        <v>703</v>
      </c>
      <c r="AQ30" s="30">
        <f t="shared" si="13"/>
        <v>367567900</v>
      </c>
      <c r="AR30" s="30">
        <v>3</v>
      </c>
      <c r="AS30" s="30">
        <v>1658300</v>
      </c>
      <c r="AT30" s="30">
        <v>14</v>
      </c>
      <c r="AU30" s="30">
        <v>5633600</v>
      </c>
      <c r="AW30" s="30">
        <v>314</v>
      </c>
      <c r="AX30" s="30">
        <v>194889200</v>
      </c>
      <c r="AY30" s="30">
        <v>328</v>
      </c>
      <c r="AZ30" s="30">
        <v>120570900</v>
      </c>
      <c r="BA30" s="30">
        <f t="shared" si="14"/>
        <v>642</v>
      </c>
      <c r="BB30" s="30">
        <f t="shared" si="15"/>
        <v>315460100</v>
      </c>
      <c r="BC30" s="30">
        <v>11</v>
      </c>
      <c r="BD30" s="30">
        <v>8544300</v>
      </c>
      <c r="BE30" s="30">
        <v>0</v>
      </c>
      <c r="BF30" s="30">
        <v>0</v>
      </c>
      <c r="BG30" s="30">
        <v>0</v>
      </c>
      <c r="BH30" s="30">
        <v>0</v>
      </c>
      <c r="BI30" s="30">
        <v>0</v>
      </c>
      <c r="BJ30" s="30">
        <v>0</v>
      </c>
      <c r="BK30" s="30">
        <f t="shared" si="16"/>
        <v>11</v>
      </c>
      <c r="BL30" s="30">
        <f t="shared" si="17"/>
        <v>8544300</v>
      </c>
    </row>
    <row r="31" spans="1:64" s="30" customFormat="1" ht="12" customHeight="1">
      <c r="A31" s="27" t="s">
        <v>84</v>
      </c>
      <c r="B31" s="47" t="s">
        <v>85</v>
      </c>
      <c r="C31" s="29">
        <v>586</v>
      </c>
      <c r="D31" s="29">
        <v>3</v>
      </c>
      <c r="E31" s="29">
        <v>209</v>
      </c>
      <c r="F31" s="29">
        <f>SUM(C31:E31)</f>
        <v>798</v>
      </c>
      <c r="G31" s="29">
        <v>34</v>
      </c>
      <c r="H31" s="29">
        <v>91</v>
      </c>
      <c r="I31" s="29">
        <f>SUM(G31:H31)</f>
        <v>125</v>
      </c>
      <c r="J31" s="29">
        <v>73665370</v>
      </c>
      <c r="K31" s="29">
        <v>1172</v>
      </c>
      <c r="L31" s="29">
        <v>692929800</v>
      </c>
      <c r="M31" s="29">
        <v>72</v>
      </c>
      <c r="N31" s="29">
        <v>65803100</v>
      </c>
      <c r="O31" s="29">
        <v>10</v>
      </c>
      <c r="P31" s="29">
        <v>8967600</v>
      </c>
      <c r="Q31" s="29">
        <v>1254</v>
      </c>
      <c r="R31" s="2">
        <v>767700500</v>
      </c>
      <c r="S31" s="29">
        <v>7</v>
      </c>
      <c r="T31" s="29">
        <v>3470800</v>
      </c>
      <c r="U31" s="29">
        <v>7</v>
      </c>
      <c r="V31" s="29">
        <v>2884000</v>
      </c>
      <c r="W31" s="32">
        <v>14</v>
      </c>
      <c r="Y31" s="30" t="s">
        <v>86</v>
      </c>
      <c r="Z31" s="2">
        <v>549</v>
      </c>
      <c r="AA31" s="2">
        <v>335</v>
      </c>
      <c r="AB31" s="2">
        <v>0</v>
      </c>
      <c r="AC31" s="2">
        <v>10</v>
      </c>
      <c r="AD31" s="2">
        <f t="shared" si="5"/>
        <v>10</v>
      </c>
      <c r="AE31" s="2">
        <f t="shared" si="6"/>
        <v>894</v>
      </c>
      <c r="AF31" s="2">
        <v>39</v>
      </c>
      <c r="AG31" s="2">
        <v>56</v>
      </c>
      <c r="AH31" s="2">
        <f t="shared" si="7"/>
        <v>95</v>
      </c>
      <c r="AI31" s="30">
        <v>70555450</v>
      </c>
      <c r="AJ31" s="30">
        <f t="shared" si="8"/>
        <v>1102</v>
      </c>
      <c r="AK31" s="30">
        <f t="shared" si="9"/>
        <v>561808500</v>
      </c>
      <c r="AL31" s="30">
        <v>74</v>
      </c>
      <c r="AM31" s="30">
        <v>67791000</v>
      </c>
      <c r="AN31" s="30">
        <f t="shared" si="10"/>
        <v>21</v>
      </c>
      <c r="AO31" s="30">
        <f t="shared" si="11"/>
        <v>14839000</v>
      </c>
      <c r="AP31" s="30">
        <f t="shared" si="12"/>
        <v>1197</v>
      </c>
      <c r="AQ31" s="30">
        <f t="shared" si="13"/>
        <v>644438500</v>
      </c>
      <c r="AR31" s="30">
        <v>3</v>
      </c>
      <c r="AS31" s="30">
        <v>1537900</v>
      </c>
      <c r="AT31" s="30">
        <v>22</v>
      </c>
      <c r="AU31" s="30">
        <v>8852800</v>
      </c>
      <c r="AW31" s="30">
        <v>516</v>
      </c>
      <c r="AX31" s="30">
        <v>329794800</v>
      </c>
      <c r="AY31" s="30">
        <v>586</v>
      </c>
      <c r="AZ31" s="30">
        <v>232013700</v>
      </c>
      <c r="BA31" s="30">
        <f t="shared" si="14"/>
        <v>1102</v>
      </c>
      <c r="BB31" s="30">
        <f t="shared" si="15"/>
        <v>561808500</v>
      </c>
      <c r="BC31" s="30">
        <v>20</v>
      </c>
      <c r="BD31" s="30">
        <v>13827500</v>
      </c>
      <c r="BE31" s="30">
        <v>0</v>
      </c>
      <c r="BF31" s="30">
        <v>0</v>
      </c>
      <c r="BG31" s="30">
        <v>1</v>
      </c>
      <c r="BH31" s="30">
        <v>1011500</v>
      </c>
      <c r="BI31" s="30">
        <v>0</v>
      </c>
      <c r="BJ31" s="30">
        <v>0</v>
      </c>
      <c r="BK31" s="30">
        <f t="shared" si="16"/>
        <v>21</v>
      </c>
      <c r="BL31" s="30">
        <f t="shared" si="17"/>
        <v>14839000</v>
      </c>
    </row>
    <row r="32" spans="2:64" s="42" customFormat="1" ht="12" customHeight="1">
      <c r="B32" s="44" t="s">
        <v>87</v>
      </c>
      <c r="C32" s="39">
        <f aca="true" t="shared" si="19" ref="C32:V32">SUM(C33:C37)</f>
        <v>5322</v>
      </c>
      <c r="D32" s="39">
        <f t="shared" si="19"/>
        <v>40</v>
      </c>
      <c r="E32" s="39">
        <f t="shared" si="19"/>
        <v>2059</v>
      </c>
      <c r="F32" s="39">
        <f t="shared" si="19"/>
        <v>7421</v>
      </c>
      <c r="G32" s="39">
        <f t="shared" si="19"/>
        <v>377</v>
      </c>
      <c r="H32" s="39">
        <f t="shared" si="19"/>
        <v>823</v>
      </c>
      <c r="I32" s="39">
        <f t="shared" si="19"/>
        <v>1200</v>
      </c>
      <c r="J32" s="39">
        <f t="shared" si="19"/>
        <v>616436590</v>
      </c>
      <c r="K32" s="39">
        <f t="shared" si="19"/>
        <v>10877</v>
      </c>
      <c r="L32" s="39">
        <f t="shared" si="19"/>
        <v>6125126100</v>
      </c>
      <c r="M32" s="39">
        <f t="shared" si="19"/>
        <v>740</v>
      </c>
      <c r="N32" s="39">
        <f t="shared" si="19"/>
        <v>671426700</v>
      </c>
      <c r="O32" s="39">
        <f t="shared" si="19"/>
        <v>96</v>
      </c>
      <c r="P32" s="39">
        <f t="shared" si="19"/>
        <v>79046700</v>
      </c>
      <c r="Q32" s="39">
        <f t="shared" si="19"/>
        <v>11713</v>
      </c>
      <c r="R32" s="40">
        <f t="shared" si="19"/>
        <v>6875599500</v>
      </c>
      <c r="S32" s="39">
        <f t="shared" si="19"/>
        <v>44</v>
      </c>
      <c r="T32" s="39">
        <f t="shared" si="19"/>
        <v>22153100</v>
      </c>
      <c r="U32" s="39">
        <f t="shared" si="19"/>
        <v>131</v>
      </c>
      <c r="V32" s="39">
        <f t="shared" si="19"/>
        <v>53972000</v>
      </c>
      <c r="W32" s="41" t="s">
        <v>88</v>
      </c>
      <c r="Y32" s="42" t="s">
        <v>89</v>
      </c>
      <c r="Z32" s="40">
        <v>727</v>
      </c>
      <c r="AA32" s="40">
        <v>155</v>
      </c>
      <c r="AB32" s="40">
        <v>0</v>
      </c>
      <c r="AC32" s="40">
        <v>1</v>
      </c>
      <c r="AD32" s="2">
        <f t="shared" si="5"/>
        <v>1</v>
      </c>
      <c r="AE32" s="2">
        <f t="shared" si="6"/>
        <v>883</v>
      </c>
      <c r="AF32" s="40">
        <v>28</v>
      </c>
      <c r="AG32" s="40">
        <v>123</v>
      </c>
      <c r="AH32" s="2">
        <f t="shared" si="7"/>
        <v>151</v>
      </c>
      <c r="AI32" s="42">
        <v>87710430</v>
      </c>
      <c r="AJ32" s="30">
        <f t="shared" si="8"/>
        <v>987</v>
      </c>
      <c r="AK32" s="30">
        <f t="shared" si="9"/>
        <v>494288800</v>
      </c>
      <c r="AL32" s="42">
        <v>77</v>
      </c>
      <c r="AM32" s="42">
        <v>68565500</v>
      </c>
      <c r="AN32" s="30">
        <f t="shared" si="10"/>
        <v>4</v>
      </c>
      <c r="AO32" s="30">
        <f t="shared" si="11"/>
        <v>2399700</v>
      </c>
      <c r="AP32" s="30">
        <f t="shared" si="12"/>
        <v>1068</v>
      </c>
      <c r="AQ32" s="30">
        <f t="shared" si="13"/>
        <v>565254000</v>
      </c>
      <c r="AR32" s="42">
        <v>7</v>
      </c>
      <c r="AS32" s="42">
        <v>3233700</v>
      </c>
      <c r="AT32" s="42">
        <v>20</v>
      </c>
      <c r="AU32" s="42">
        <v>8048000</v>
      </c>
      <c r="AW32" s="42">
        <v>484</v>
      </c>
      <c r="AX32" s="42">
        <v>295535100</v>
      </c>
      <c r="AY32" s="42">
        <v>503</v>
      </c>
      <c r="AZ32" s="42">
        <v>198753700</v>
      </c>
      <c r="BA32" s="30">
        <f t="shared" si="14"/>
        <v>987</v>
      </c>
      <c r="BB32" s="30">
        <f t="shared" si="15"/>
        <v>494288800</v>
      </c>
      <c r="BC32" s="42">
        <v>4</v>
      </c>
      <c r="BD32" s="42">
        <v>2399700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30">
        <f t="shared" si="16"/>
        <v>4</v>
      </c>
      <c r="BL32" s="30">
        <f t="shared" si="17"/>
        <v>2399700</v>
      </c>
    </row>
    <row r="33" spans="1:64" s="30" customFormat="1" ht="12" customHeight="1">
      <c r="A33" s="27" t="s">
        <v>90</v>
      </c>
      <c r="B33" s="47" t="s">
        <v>91</v>
      </c>
      <c r="C33" s="29">
        <v>936</v>
      </c>
      <c r="D33" s="29">
        <v>6</v>
      </c>
      <c r="E33" s="29">
        <v>258</v>
      </c>
      <c r="F33" s="29">
        <f>SUM(C33:E33)</f>
        <v>1200</v>
      </c>
      <c r="G33" s="29">
        <v>72</v>
      </c>
      <c r="H33" s="29">
        <v>142</v>
      </c>
      <c r="I33" s="29">
        <f>SUM(G33:H33)</f>
        <v>214</v>
      </c>
      <c r="J33" s="29">
        <v>107255560</v>
      </c>
      <c r="K33" s="29">
        <v>1967</v>
      </c>
      <c r="L33" s="29">
        <v>1169142800</v>
      </c>
      <c r="M33" s="29">
        <v>119</v>
      </c>
      <c r="N33" s="29">
        <v>106911800</v>
      </c>
      <c r="O33" s="29">
        <v>16</v>
      </c>
      <c r="P33" s="29">
        <v>14035600</v>
      </c>
      <c r="Q33" s="29">
        <v>2102</v>
      </c>
      <c r="R33" s="2">
        <v>1290090200</v>
      </c>
      <c r="S33" s="29">
        <v>6</v>
      </c>
      <c r="T33" s="29">
        <v>2899100</v>
      </c>
      <c r="U33" s="29">
        <v>32</v>
      </c>
      <c r="V33" s="29">
        <v>13184000</v>
      </c>
      <c r="W33" s="32">
        <v>15</v>
      </c>
      <c r="Y33" s="30" t="s">
        <v>92</v>
      </c>
      <c r="Z33" s="2">
        <v>871</v>
      </c>
      <c r="AA33" s="2">
        <v>182</v>
      </c>
      <c r="AB33" s="2">
        <v>0</v>
      </c>
      <c r="AC33" s="2">
        <v>6</v>
      </c>
      <c r="AD33" s="2">
        <f t="shared" si="5"/>
        <v>6</v>
      </c>
      <c r="AE33" s="2">
        <f t="shared" si="6"/>
        <v>1059</v>
      </c>
      <c r="AF33" s="2">
        <v>116</v>
      </c>
      <c r="AG33" s="2">
        <v>130</v>
      </c>
      <c r="AH33" s="2">
        <f t="shared" si="7"/>
        <v>246</v>
      </c>
      <c r="AI33" s="30">
        <v>98535750</v>
      </c>
      <c r="AJ33" s="30">
        <f t="shared" si="8"/>
        <v>1333</v>
      </c>
      <c r="AK33" s="30">
        <f t="shared" si="9"/>
        <v>667245000</v>
      </c>
      <c r="AL33" s="30">
        <v>181</v>
      </c>
      <c r="AM33" s="30">
        <v>157672300</v>
      </c>
      <c r="AN33" s="30">
        <f t="shared" si="10"/>
        <v>10</v>
      </c>
      <c r="AO33" s="30">
        <f t="shared" si="11"/>
        <v>6747200</v>
      </c>
      <c r="AP33" s="30">
        <f t="shared" si="12"/>
        <v>1524</v>
      </c>
      <c r="AQ33" s="30">
        <f t="shared" si="13"/>
        <v>831664500</v>
      </c>
      <c r="AR33" s="30">
        <v>11</v>
      </c>
      <c r="AS33" s="30">
        <v>5187200</v>
      </c>
      <c r="AT33" s="30">
        <v>41</v>
      </c>
      <c r="AU33" s="30">
        <v>16498400</v>
      </c>
      <c r="AW33" s="30">
        <v>637</v>
      </c>
      <c r="AX33" s="30">
        <v>387450100</v>
      </c>
      <c r="AY33" s="30">
        <v>696</v>
      </c>
      <c r="AZ33" s="30">
        <v>279794900</v>
      </c>
      <c r="BA33" s="30">
        <f t="shared" si="14"/>
        <v>1333</v>
      </c>
      <c r="BB33" s="30">
        <f t="shared" si="15"/>
        <v>667245000</v>
      </c>
      <c r="BC33" s="30">
        <v>9</v>
      </c>
      <c r="BD33" s="30">
        <v>5735700</v>
      </c>
      <c r="BE33" s="30">
        <v>0</v>
      </c>
      <c r="BF33" s="30">
        <v>0</v>
      </c>
      <c r="BG33" s="30">
        <v>1</v>
      </c>
      <c r="BH33" s="30">
        <v>1011500</v>
      </c>
      <c r="BI33" s="30">
        <v>0</v>
      </c>
      <c r="BJ33" s="30">
        <v>0</v>
      </c>
      <c r="BK33" s="30">
        <f t="shared" si="16"/>
        <v>10</v>
      </c>
      <c r="BL33" s="30">
        <f t="shared" si="17"/>
        <v>6747200</v>
      </c>
    </row>
    <row r="34" spans="1:64" s="30" customFormat="1" ht="12" customHeight="1">
      <c r="A34" s="27" t="s">
        <v>93</v>
      </c>
      <c r="B34" s="47" t="s">
        <v>94</v>
      </c>
      <c r="C34" s="29">
        <v>616</v>
      </c>
      <c r="D34" s="29">
        <v>3</v>
      </c>
      <c r="E34" s="29">
        <v>201</v>
      </c>
      <c r="F34" s="29">
        <f>SUM(C34:E34)</f>
        <v>820</v>
      </c>
      <c r="G34" s="29">
        <v>25</v>
      </c>
      <c r="H34" s="29">
        <v>40</v>
      </c>
      <c r="I34" s="29">
        <f>SUM(G34:H34)</f>
        <v>65</v>
      </c>
      <c r="J34" s="29">
        <v>81646430</v>
      </c>
      <c r="K34" s="29">
        <v>681</v>
      </c>
      <c r="L34" s="29">
        <v>357715000</v>
      </c>
      <c r="M34" s="29">
        <v>55</v>
      </c>
      <c r="N34" s="29">
        <v>51390700</v>
      </c>
      <c r="O34" s="29">
        <v>10</v>
      </c>
      <c r="P34" s="29">
        <v>8703300</v>
      </c>
      <c r="Q34" s="29">
        <v>746</v>
      </c>
      <c r="R34" s="2">
        <v>417809000</v>
      </c>
      <c r="S34" s="29">
        <v>4</v>
      </c>
      <c r="T34" s="29">
        <v>1988600</v>
      </c>
      <c r="U34" s="29">
        <v>5</v>
      </c>
      <c r="V34" s="29">
        <v>2060000</v>
      </c>
      <c r="W34" s="32">
        <v>16</v>
      </c>
      <c r="Y34" s="30" t="s">
        <v>95</v>
      </c>
      <c r="Z34" s="2">
        <v>496</v>
      </c>
      <c r="AA34" s="2">
        <v>120</v>
      </c>
      <c r="AB34" s="2">
        <v>0</v>
      </c>
      <c r="AC34" s="2">
        <v>6</v>
      </c>
      <c r="AD34" s="2">
        <f t="shared" si="5"/>
        <v>6</v>
      </c>
      <c r="AE34" s="2">
        <f t="shared" si="6"/>
        <v>622</v>
      </c>
      <c r="AF34" s="2">
        <v>21</v>
      </c>
      <c r="AG34" s="2">
        <v>82</v>
      </c>
      <c r="AH34" s="2">
        <f t="shared" si="7"/>
        <v>103</v>
      </c>
      <c r="AI34" s="30">
        <v>57553440</v>
      </c>
      <c r="AJ34" s="30">
        <f t="shared" si="8"/>
        <v>920</v>
      </c>
      <c r="AK34" s="30">
        <f t="shared" si="9"/>
        <v>444413400</v>
      </c>
      <c r="AL34" s="30">
        <v>75</v>
      </c>
      <c r="AM34" s="30">
        <v>68369300</v>
      </c>
      <c r="AN34" s="30">
        <f t="shared" si="10"/>
        <v>5</v>
      </c>
      <c r="AO34" s="30">
        <f t="shared" si="11"/>
        <v>4046100</v>
      </c>
      <c r="AP34" s="30">
        <f t="shared" si="12"/>
        <v>1000</v>
      </c>
      <c r="AQ34" s="30">
        <f t="shared" si="13"/>
        <v>516828800</v>
      </c>
      <c r="AR34" s="30">
        <v>6</v>
      </c>
      <c r="AS34" s="30">
        <v>3143100</v>
      </c>
      <c r="AT34" s="30">
        <v>22</v>
      </c>
      <c r="AU34" s="30">
        <v>8852800</v>
      </c>
      <c r="AW34" s="30">
        <v>431</v>
      </c>
      <c r="AX34" s="30">
        <v>250861200</v>
      </c>
      <c r="AY34" s="30">
        <v>489</v>
      </c>
      <c r="AZ34" s="30">
        <v>193552200</v>
      </c>
      <c r="BA34" s="30">
        <f t="shared" si="14"/>
        <v>920</v>
      </c>
      <c r="BB34" s="30">
        <f t="shared" si="15"/>
        <v>444413400</v>
      </c>
      <c r="BC34" s="30">
        <v>5</v>
      </c>
      <c r="BD34" s="30">
        <v>4046100</v>
      </c>
      <c r="BE34" s="30">
        <v>0</v>
      </c>
      <c r="BF34" s="30">
        <v>0</v>
      </c>
      <c r="BG34" s="30">
        <v>0</v>
      </c>
      <c r="BH34" s="30">
        <v>0</v>
      </c>
      <c r="BI34" s="30">
        <v>0</v>
      </c>
      <c r="BJ34" s="30">
        <v>0</v>
      </c>
      <c r="BK34" s="30">
        <f t="shared" si="16"/>
        <v>5</v>
      </c>
      <c r="BL34" s="30">
        <f t="shared" si="17"/>
        <v>4046100</v>
      </c>
    </row>
    <row r="35" spans="1:64" s="30" customFormat="1" ht="12" customHeight="1">
      <c r="A35" s="27" t="s">
        <v>96</v>
      </c>
      <c r="B35" s="47" t="s">
        <v>97</v>
      </c>
      <c r="C35" s="29">
        <v>1868</v>
      </c>
      <c r="D35" s="29">
        <v>20</v>
      </c>
      <c r="E35" s="29">
        <v>680</v>
      </c>
      <c r="F35" s="29">
        <f>SUM(C35:E35)</f>
        <v>2568</v>
      </c>
      <c r="G35" s="29">
        <v>125</v>
      </c>
      <c r="H35" s="29">
        <v>356</v>
      </c>
      <c r="I35" s="29">
        <f>SUM(G35:H35)</f>
        <v>481</v>
      </c>
      <c r="J35" s="29">
        <v>201496740</v>
      </c>
      <c r="K35" s="29">
        <v>4086</v>
      </c>
      <c r="L35" s="29">
        <v>2323969200</v>
      </c>
      <c r="M35" s="29">
        <v>245</v>
      </c>
      <c r="N35" s="29">
        <v>221714700</v>
      </c>
      <c r="O35" s="29">
        <v>25</v>
      </c>
      <c r="P35" s="29">
        <v>19863400</v>
      </c>
      <c r="Q35" s="29">
        <v>4356</v>
      </c>
      <c r="R35" s="2">
        <v>2565547300</v>
      </c>
      <c r="S35" s="29">
        <v>12</v>
      </c>
      <c r="T35" s="29">
        <v>5927700</v>
      </c>
      <c r="U35" s="29">
        <v>35</v>
      </c>
      <c r="V35" s="29">
        <v>14420000</v>
      </c>
      <c r="W35" s="32">
        <v>17</v>
      </c>
      <c r="Y35" s="30" t="s">
        <v>98</v>
      </c>
      <c r="Z35" s="2">
        <f>SUM(Z17:Z34)</f>
        <v>62920</v>
      </c>
      <c r="AA35" s="2">
        <f>SUM(AA17:AA34)</f>
        <v>59253</v>
      </c>
      <c r="AB35" s="2">
        <f>SUM(AB17:AB34)</f>
        <v>99</v>
      </c>
      <c r="AC35" s="2">
        <f>SUM(AC17:AC34)</f>
        <v>1243</v>
      </c>
      <c r="AD35" s="2">
        <f t="shared" si="5"/>
        <v>1342</v>
      </c>
      <c r="AE35" s="2">
        <f t="shared" si="6"/>
        <v>123515</v>
      </c>
      <c r="AF35" s="2">
        <f>SUM(AF17:AF34)</f>
        <v>4613</v>
      </c>
      <c r="AG35" s="2">
        <f>SUM(AG17:AG34)</f>
        <v>12820</v>
      </c>
      <c r="AH35" s="2">
        <f t="shared" si="7"/>
        <v>17433</v>
      </c>
      <c r="AI35" s="2">
        <f>SUM(AI17:AI34)</f>
        <v>6088964170</v>
      </c>
      <c r="AJ35" s="30">
        <f t="shared" si="8"/>
        <v>70431</v>
      </c>
      <c r="AK35" s="30">
        <f t="shared" si="9"/>
        <v>34622851800</v>
      </c>
      <c r="AL35" s="2">
        <f>SUM(AL17:AL34)</f>
        <v>8031</v>
      </c>
      <c r="AM35" s="2">
        <f>SUM(AM17:AM34)</f>
        <v>7243509800</v>
      </c>
      <c r="AN35" s="30">
        <f t="shared" si="10"/>
        <v>1332</v>
      </c>
      <c r="AO35" s="30">
        <f t="shared" si="11"/>
        <v>1019277000</v>
      </c>
      <c r="AP35" s="30">
        <f t="shared" si="12"/>
        <v>79794</v>
      </c>
      <c r="AQ35" s="30">
        <f t="shared" si="13"/>
        <v>42885638600</v>
      </c>
      <c r="AR35" s="2">
        <f>SUM(AR17:AR34)</f>
        <v>178</v>
      </c>
      <c r="AS35" s="2">
        <f>SUM(AS17:AS34)</f>
        <v>88871900</v>
      </c>
      <c r="AT35" s="2">
        <f>SUM(AT17:AT34)</f>
        <v>1747</v>
      </c>
      <c r="AU35" s="2">
        <f>SUM(AU17:AU34)</f>
        <v>702992800</v>
      </c>
      <c r="AW35" s="2">
        <f>SUM(AW17:AW34)</f>
        <v>36731</v>
      </c>
      <c r="AX35" s="2">
        <f>SUM(AX17:AX34)</f>
        <v>22440630800</v>
      </c>
      <c r="AY35" s="2">
        <f>SUM(AY17:AY34)</f>
        <v>33700</v>
      </c>
      <c r="AZ35" s="2">
        <f>SUM(AZ17:AZ34)</f>
        <v>12182221000</v>
      </c>
      <c r="BA35" s="30">
        <f t="shared" si="14"/>
        <v>70431</v>
      </c>
      <c r="BB35" s="30">
        <f t="shared" si="15"/>
        <v>34622851800</v>
      </c>
      <c r="BC35" s="2">
        <f aca="true" t="shared" si="20" ref="BC35:BL35">SUM(BC17:BC34)</f>
        <v>1306</v>
      </c>
      <c r="BD35" s="2">
        <f t="shared" si="20"/>
        <v>996142000</v>
      </c>
      <c r="BE35" s="2">
        <f t="shared" si="20"/>
        <v>0</v>
      </c>
      <c r="BF35" s="2">
        <f t="shared" si="20"/>
        <v>0</v>
      </c>
      <c r="BG35" s="2">
        <f t="shared" si="20"/>
        <v>26</v>
      </c>
      <c r="BH35" s="2">
        <f t="shared" si="20"/>
        <v>23135000</v>
      </c>
      <c r="BI35" s="2">
        <f t="shared" si="20"/>
        <v>0</v>
      </c>
      <c r="BJ35" s="2">
        <f t="shared" si="20"/>
        <v>0</v>
      </c>
      <c r="BK35" s="2">
        <f t="shared" si="20"/>
        <v>1332</v>
      </c>
      <c r="BL35" s="2">
        <f t="shared" si="20"/>
        <v>1019277000</v>
      </c>
    </row>
    <row r="36" spans="1:64" s="30" customFormat="1" ht="12" customHeight="1">
      <c r="A36" s="27" t="s">
        <v>99</v>
      </c>
      <c r="B36" s="47" t="s">
        <v>100</v>
      </c>
      <c r="C36" s="29">
        <v>751</v>
      </c>
      <c r="D36" s="29">
        <v>7</v>
      </c>
      <c r="E36" s="29">
        <v>321</v>
      </c>
      <c r="F36" s="29">
        <f>SUM(C36:E36)</f>
        <v>1079</v>
      </c>
      <c r="G36" s="29">
        <v>68</v>
      </c>
      <c r="H36" s="29">
        <v>93</v>
      </c>
      <c r="I36" s="29">
        <f>SUM(G36:H36)</f>
        <v>161</v>
      </c>
      <c r="J36" s="29">
        <v>91794720</v>
      </c>
      <c r="K36" s="29">
        <v>1413</v>
      </c>
      <c r="L36" s="29">
        <v>771999600</v>
      </c>
      <c r="M36" s="29">
        <v>113</v>
      </c>
      <c r="N36" s="29">
        <v>102811100</v>
      </c>
      <c r="O36" s="29">
        <v>21</v>
      </c>
      <c r="P36" s="29">
        <v>17186600</v>
      </c>
      <c r="Q36" s="29">
        <v>1547</v>
      </c>
      <c r="R36" s="2">
        <v>891997300</v>
      </c>
      <c r="S36" s="29">
        <v>8</v>
      </c>
      <c r="T36" s="29">
        <v>4204200</v>
      </c>
      <c r="U36" s="29">
        <v>26</v>
      </c>
      <c r="V36" s="29">
        <v>10712000</v>
      </c>
      <c r="W36" s="32">
        <v>18</v>
      </c>
      <c r="Y36" s="30" t="s">
        <v>47</v>
      </c>
      <c r="Z36" s="2">
        <v>16016</v>
      </c>
      <c r="AA36" s="2">
        <v>10204</v>
      </c>
      <c r="AB36" s="2">
        <v>42</v>
      </c>
      <c r="AC36" s="2">
        <v>447</v>
      </c>
      <c r="AD36" s="2">
        <f t="shared" si="5"/>
        <v>489</v>
      </c>
      <c r="AE36" s="2">
        <f t="shared" si="6"/>
        <v>26709</v>
      </c>
      <c r="AF36" s="2">
        <v>1318</v>
      </c>
      <c r="AG36" s="2">
        <v>4339</v>
      </c>
      <c r="AH36" s="2">
        <f t="shared" si="7"/>
        <v>5657</v>
      </c>
      <c r="AI36" s="30">
        <v>1344687360</v>
      </c>
      <c r="AJ36" s="30">
        <f t="shared" si="8"/>
        <v>17244</v>
      </c>
      <c r="AK36" s="30">
        <f t="shared" si="9"/>
        <v>8648075200</v>
      </c>
      <c r="AL36" s="30">
        <v>2165</v>
      </c>
      <c r="AM36" s="30">
        <v>1968153300</v>
      </c>
      <c r="AN36" s="30">
        <f t="shared" si="10"/>
        <v>264</v>
      </c>
      <c r="AO36" s="30">
        <f t="shared" si="11"/>
        <v>202616300</v>
      </c>
      <c r="AP36" s="30">
        <f t="shared" si="12"/>
        <v>19673</v>
      </c>
      <c r="AQ36" s="30">
        <f t="shared" si="13"/>
        <v>10818844800</v>
      </c>
      <c r="AR36" s="30">
        <v>37</v>
      </c>
      <c r="AS36" s="30">
        <v>18561700</v>
      </c>
      <c r="AT36" s="30">
        <v>477</v>
      </c>
      <c r="AU36" s="30">
        <v>191944800</v>
      </c>
      <c r="AW36" s="30">
        <v>8751</v>
      </c>
      <c r="AX36" s="30">
        <v>5427610700</v>
      </c>
      <c r="AY36" s="30">
        <v>8493</v>
      </c>
      <c r="AZ36" s="30">
        <v>3220464500</v>
      </c>
      <c r="BA36" s="30">
        <f t="shared" si="14"/>
        <v>17244</v>
      </c>
      <c r="BB36" s="30">
        <f t="shared" si="15"/>
        <v>8648075200</v>
      </c>
      <c r="BC36" s="30">
        <v>259</v>
      </c>
      <c r="BD36" s="30">
        <v>198236800</v>
      </c>
      <c r="BE36" s="30">
        <v>0</v>
      </c>
      <c r="BF36" s="30">
        <v>0</v>
      </c>
      <c r="BG36" s="30">
        <v>5</v>
      </c>
      <c r="BH36" s="30">
        <v>4379500</v>
      </c>
      <c r="BI36" s="30">
        <v>0</v>
      </c>
      <c r="BJ36" s="30">
        <v>0</v>
      </c>
      <c r="BK36" s="30">
        <f aca="true" t="shared" si="21" ref="BK36:BK56">BC36+BE36+BG36+BI36</f>
        <v>264</v>
      </c>
      <c r="BL36" s="30">
        <f aca="true" t="shared" si="22" ref="BL36:BL56">BD36+BF36+BH36+BJ36</f>
        <v>202616300</v>
      </c>
    </row>
    <row r="37" spans="1:64" s="30" customFormat="1" ht="12" customHeight="1">
      <c r="A37" s="27" t="s">
        <v>101</v>
      </c>
      <c r="B37" s="47" t="s">
        <v>102</v>
      </c>
      <c r="C37" s="29">
        <v>1151</v>
      </c>
      <c r="D37" s="29">
        <v>4</v>
      </c>
      <c r="E37" s="29">
        <v>599</v>
      </c>
      <c r="F37" s="29">
        <f>SUM(C37:E37)</f>
        <v>1754</v>
      </c>
      <c r="G37" s="29">
        <v>87</v>
      </c>
      <c r="H37" s="29">
        <v>192</v>
      </c>
      <c r="I37" s="29">
        <f>SUM(G37:H37)</f>
        <v>279</v>
      </c>
      <c r="J37" s="29">
        <v>134243140</v>
      </c>
      <c r="K37" s="29">
        <v>2730</v>
      </c>
      <c r="L37" s="29">
        <v>1502299500</v>
      </c>
      <c r="M37" s="29">
        <v>208</v>
      </c>
      <c r="N37" s="29">
        <v>188598400</v>
      </c>
      <c r="O37" s="29">
        <v>24</v>
      </c>
      <c r="P37" s="29">
        <v>19257800</v>
      </c>
      <c r="Q37" s="29">
        <v>2962</v>
      </c>
      <c r="R37" s="2">
        <v>1710155700</v>
      </c>
      <c r="S37" s="29">
        <v>14</v>
      </c>
      <c r="T37" s="29">
        <v>7133500</v>
      </c>
      <c r="U37" s="29">
        <v>33</v>
      </c>
      <c r="V37" s="29">
        <v>13596000</v>
      </c>
      <c r="W37" s="32">
        <v>19</v>
      </c>
      <c r="Y37" s="30" t="s">
        <v>50</v>
      </c>
      <c r="Z37" s="2">
        <v>8550</v>
      </c>
      <c r="AA37" s="2">
        <v>6178</v>
      </c>
      <c r="AB37" s="2">
        <v>11</v>
      </c>
      <c r="AC37" s="2">
        <v>150</v>
      </c>
      <c r="AD37" s="2">
        <f t="shared" si="5"/>
        <v>161</v>
      </c>
      <c r="AE37" s="2">
        <f t="shared" si="6"/>
        <v>14889</v>
      </c>
      <c r="AF37" s="2">
        <v>483</v>
      </c>
      <c r="AG37" s="2">
        <v>2649</v>
      </c>
      <c r="AH37" s="2">
        <f t="shared" si="7"/>
        <v>3132</v>
      </c>
      <c r="AI37" s="30">
        <v>769937100</v>
      </c>
      <c r="AJ37" s="30">
        <f t="shared" si="8"/>
        <v>8835</v>
      </c>
      <c r="AK37" s="30">
        <f t="shared" si="9"/>
        <v>4353598700</v>
      </c>
      <c r="AL37" s="30">
        <v>769</v>
      </c>
      <c r="AM37" s="30">
        <v>691184100</v>
      </c>
      <c r="AN37" s="30">
        <f t="shared" si="10"/>
        <v>185</v>
      </c>
      <c r="AO37" s="30">
        <f t="shared" si="11"/>
        <v>147401400</v>
      </c>
      <c r="AP37" s="30">
        <f t="shared" si="12"/>
        <v>9789</v>
      </c>
      <c r="AQ37" s="30">
        <f t="shared" si="13"/>
        <v>5192184200</v>
      </c>
      <c r="AR37" s="30">
        <v>36</v>
      </c>
      <c r="AS37" s="30">
        <v>16207000</v>
      </c>
      <c r="AT37" s="30">
        <v>209</v>
      </c>
      <c r="AU37" s="30">
        <v>84101600</v>
      </c>
      <c r="AW37" s="30">
        <v>4344</v>
      </c>
      <c r="AX37" s="30">
        <v>2670962400</v>
      </c>
      <c r="AY37" s="30">
        <v>4491</v>
      </c>
      <c r="AZ37" s="30">
        <v>1682636300</v>
      </c>
      <c r="BA37" s="30">
        <f t="shared" si="14"/>
        <v>8835</v>
      </c>
      <c r="BB37" s="30">
        <f t="shared" si="15"/>
        <v>4353598700</v>
      </c>
      <c r="BC37" s="30">
        <v>175</v>
      </c>
      <c r="BD37" s="30">
        <v>138642400</v>
      </c>
      <c r="BE37" s="30">
        <v>0</v>
      </c>
      <c r="BF37" s="30">
        <v>0</v>
      </c>
      <c r="BG37" s="30">
        <v>10</v>
      </c>
      <c r="BH37" s="30">
        <v>8759000</v>
      </c>
      <c r="BI37" s="30">
        <v>0</v>
      </c>
      <c r="BJ37" s="30">
        <v>0</v>
      </c>
      <c r="BK37" s="30">
        <f t="shared" si="21"/>
        <v>185</v>
      </c>
      <c r="BL37" s="30">
        <f t="shared" si="22"/>
        <v>147401400</v>
      </c>
    </row>
    <row r="38" spans="2:64" s="42" customFormat="1" ht="12" customHeight="1">
      <c r="B38" s="44" t="s">
        <v>103</v>
      </c>
      <c r="C38" s="39">
        <f aca="true" t="shared" si="23" ref="C38:V38">SUM(C39:C40)</f>
        <v>4428</v>
      </c>
      <c r="D38" s="39">
        <f t="shared" si="23"/>
        <v>46</v>
      </c>
      <c r="E38" s="39">
        <f t="shared" si="23"/>
        <v>2767</v>
      </c>
      <c r="F38" s="39">
        <f t="shared" si="23"/>
        <v>7241</v>
      </c>
      <c r="G38" s="39">
        <f t="shared" si="23"/>
        <v>427</v>
      </c>
      <c r="H38" s="39">
        <f t="shared" si="23"/>
        <v>778</v>
      </c>
      <c r="I38" s="39">
        <f t="shared" si="23"/>
        <v>1205</v>
      </c>
      <c r="J38" s="39">
        <f t="shared" si="23"/>
        <v>480681890</v>
      </c>
      <c r="K38" s="39">
        <f t="shared" si="23"/>
        <v>6970</v>
      </c>
      <c r="L38" s="39">
        <f t="shared" si="23"/>
        <v>3874814200</v>
      </c>
      <c r="M38" s="39">
        <f t="shared" si="23"/>
        <v>746</v>
      </c>
      <c r="N38" s="39">
        <f t="shared" si="23"/>
        <v>684599000</v>
      </c>
      <c r="O38" s="39">
        <f t="shared" si="23"/>
        <v>111</v>
      </c>
      <c r="P38" s="39">
        <f t="shared" si="23"/>
        <v>84324500</v>
      </c>
      <c r="Q38" s="39">
        <f t="shared" si="23"/>
        <v>7827</v>
      </c>
      <c r="R38" s="40">
        <f t="shared" si="23"/>
        <v>4643737700</v>
      </c>
      <c r="S38" s="39">
        <f t="shared" si="23"/>
        <v>18</v>
      </c>
      <c r="T38" s="39">
        <f t="shared" si="23"/>
        <v>9126100</v>
      </c>
      <c r="U38" s="39">
        <f t="shared" si="23"/>
        <v>89</v>
      </c>
      <c r="V38" s="39">
        <f t="shared" si="23"/>
        <v>36668000</v>
      </c>
      <c r="W38" s="41" t="s">
        <v>104</v>
      </c>
      <c r="Y38" s="42" t="s">
        <v>67</v>
      </c>
      <c r="Z38" s="40">
        <v>2557</v>
      </c>
      <c r="AA38" s="40">
        <v>1292</v>
      </c>
      <c r="AB38" s="40">
        <v>5</v>
      </c>
      <c r="AC38" s="40">
        <v>28</v>
      </c>
      <c r="AD38" s="2">
        <f t="shared" si="5"/>
        <v>33</v>
      </c>
      <c r="AE38" s="2">
        <f t="shared" si="6"/>
        <v>3882</v>
      </c>
      <c r="AF38" s="40">
        <v>236</v>
      </c>
      <c r="AG38" s="40">
        <v>549</v>
      </c>
      <c r="AH38" s="2">
        <f t="shared" si="7"/>
        <v>785</v>
      </c>
      <c r="AI38" s="42">
        <v>276409610</v>
      </c>
      <c r="AJ38" s="30">
        <f t="shared" si="8"/>
        <v>4113</v>
      </c>
      <c r="AK38" s="30">
        <f t="shared" si="9"/>
        <v>2075041100</v>
      </c>
      <c r="AL38" s="42">
        <v>456</v>
      </c>
      <c r="AM38" s="42">
        <v>405687300</v>
      </c>
      <c r="AN38" s="30">
        <f t="shared" si="10"/>
        <v>51</v>
      </c>
      <c r="AO38" s="30">
        <f t="shared" si="11"/>
        <v>36339900</v>
      </c>
      <c r="AP38" s="30">
        <f t="shared" si="12"/>
        <v>4620</v>
      </c>
      <c r="AQ38" s="30">
        <f t="shared" si="13"/>
        <v>2517068300</v>
      </c>
      <c r="AR38" s="42">
        <v>13</v>
      </c>
      <c r="AS38" s="42">
        <v>6514600</v>
      </c>
      <c r="AT38" s="42">
        <v>96</v>
      </c>
      <c r="AU38" s="42">
        <v>38630400</v>
      </c>
      <c r="AW38" s="42">
        <v>1825</v>
      </c>
      <c r="AX38" s="42">
        <v>1194982600</v>
      </c>
      <c r="AY38" s="42">
        <v>2288</v>
      </c>
      <c r="AZ38" s="42">
        <v>880058500</v>
      </c>
      <c r="BA38" s="30">
        <f t="shared" si="14"/>
        <v>4113</v>
      </c>
      <c r="BB38" s="30">
        <f t="shared" si="15"/>
        <v>2075041100</v>
      </c>
      <c r="BC38" s="42">
        <v>50</v>
      </c>
      <c r="BD38" s="42">
        <v>35554400</v>
      </c>
      <c r="BE38" s="42">
        <v>0</v>
      </c>
      <c r="BF38" s="42">
        <v>0</v>
      </c>
      <c r="BG38" s="42">
        <v>0</v>
      </c>
      <c r="BH38" s="42">
        <v>0</v>
      </c>
      <c r="BI38" s="42">
        <v>1</v>
      </c>
      <c r="BJ38" s="42">
        <v>785500</v>
      </c>
      <c r="BK38" s="30">
        <f t="shared" si="21"/>
        <v>51</v>
      </c>
      <c r="BL38" s="30">
        <f t="shared" si="22"/>
        <v>36339900</v>
      </c>
    </row>
    <row r="39" spans="1:64" s="30" customFormat="1" ht="12" customHeight="1">
      <c r="A39" s="27" t="s">
        <v>105</v>
      </c>
      <c r="B39" s="47" t="s">
        <v>106</v>
      </c>
      <c r="C39" s="29">
        <v>3339</v>
      </c>
      <c r="D39" s="29">
        <v>37</v>
      </c>
      <c r="E39" s="29">
        <v>2219</v>
      </c>
      <c r="F39" s="29">
        <f>SUM(C39:E39)</f>
        <v>5595</v>
      </c>
      <c r="G39" s="29">
        <v>341</v>
      </c>
      <c r="H39" s="29">
        <v>632</v>
      </c>
      <c r="I39" s="29">
        <f>SUM(G39:H39)</f>
        <v>973</v>
      </c>
      <c r="J39" s="29">
        <v>357139280</v>
      </c>
      <c r="K39" s="29">
        <v>4463</v>
      </c>
      <c r="L39" s="29">
        <v>2501856700</v>
      </c>
      <c r="M39" s="29">
        <v>553</v>
      </c>
      <c r="N39" s="29">
        <v>508573200</v>
      </c>
      <c r="O39" s="29">
        <v>83</v>
      </c>
      <c r="P39" s="29">
        <v>62841300</v>
      </c>
      <c r="Q39" s="29">
        <v>5099</v>
      </c>
      <c r="R39" s="2">
        <v>3073271200</v>
      </c>
      <c r="S39" s="29">
        <v>11</v>
      </c>
      <c r="T39" s="29">
        <v>5639300</v>
      </c>
      <c r="U39" s="29">
        <v>53</v>
      </c>
      <c r="V39" s="29">
        <v>21836000</v>
      </c>
      <c r="W39" s="32">
        <v>20</v>
      </c>
      <c r="Y39" s="30" t="s">
        <v>70</v>
      </c>
      <c r="Z39" s="2">
        <v>3496</v>
      </c>
      <c r="AA39" s="2">
        <v>1547</v>
      </c>
      <c r="AB39" s="2">
        <v>2</v>
      </c>
      <c r="AC39" s="2">
        <v>53</v>
      </c>
      <c r="AD39" s="2">
        <f t="shared" si="5"/>
        <v>55</v>
      </c>
      <c r="AE39" s="2">
        <f t="shared" si="6"/>
        <v>5098</v>
      </c>
      <c r="AF39" s="2">
        <v>271</v>
      </c>
      <c r="AG39" s="2">
        <v>770</v>
      </c>
      <c r="AH39" s="2">
        <f t="shared" si="7"/>
        <v>1041</v>
      </c>
      <c r="AI39" s="30">
        <v>351030010</v>
      </c>
      <c r="AJ39" s="30">
        <f t="shared" si="8"/>
        <v>4498</v>
      </c>
      <c r="AK39" s="30">
        <f t="shared" si="9"/>
        <v>2192702000</v>
      </c>
      <c r="AL39" s="30">
        <v>515</v>
      </c>
      <c r="AM39" s="30">
        <v>466877400</v>
      </c>
      <c r="AN39" s="30">
        <f t="shared" si="10"/>
        <v>63</v>
      </c>
      <c r="AO39" s="30">
        <f t="shared" si="11"/>
        <v>47692300</v>
      </c>
      <c r="AP39" s="30">
        <f t="shared" si="12"/>
        <v>5076</v>
      </c>
      <c r="AQ39" s="30">
        <f t="shared" si="13"/>
        <v>2707271700</v>
      </c>
      <c r="AR39" s="30">
        <v>18</v>
      </c>
      <c r="AS39" s="30">
        <v>8034400</v>
      </c>
      <c r="AT39" s="30">
        <v>106</v>
      </c>
      <c r="AU39" s="30">
        <v>42654400</v>
      </c>
      <c r="AW39" s="30">
        <v>2160</v>
      </c>
      <c r="AX39" s="30">
        <v>1294108600</v>
      </c>
      <c r="AY39" s="30">
        <v>2338</v>
      </c>
      <c r="AZ39" s="30">
        <v>898593400</v>
      </c>
      <c r="BA39" s="30">
        <f t="shared" si="14"/>
        <v>4498</v>
      </c>
      <c r="BB39" s="30">
        <f t="shared" si="15"/>
        <v>2192702000</v>
      </c>
      <c r="BC39" s="30">
        <v>61</v>
      </c>
      <c r="BD39" s="30">
        <v>45895300</v>
      </c>
      <c r="BE39" s="30">
        <v>0</v>
      </c>
      <c r="BF39" s="30">
        <v>0</v>
      </c>
      <c r="BG39" s="30">
        <v>2</v>
      </c>
      <c r="BH39" s="30">
        <v>1797000</v>
      </c>
      <c r="BI39" s="30">
        <v>0</v>
      </c>
      <c r="BJ39" s="30">
        <v>0</v>
      </c>
      <c r="BK39" s="30">
        <f t="shared" si="21"/>
        <v>63</v>
      </c>
      <c r="BL39" s="30">
        <f t="shared" si="22"/>
        <v>47692300</v>
      </c>
    </row>
    <row r="40" spans="1:64" s="30" customFormat="1" ht="12" customHeight="1">
      <c r="A40" s="27" t="s">
        <v>107</v>
      </c>
      <c r="B40" s="47" t="s">
        <v>108</v>
      </c>
      <c r="C40" s="29">
        <v>1089</v>
      </c>
      <c r="D40" s="29">
        <v>9</v>
      </c>
      <c r="E40" s="29">
        <v>548</v>
      </c>
      <c r="F40" s="29">
        <f>SUM(C40:E40)</f>
        <v>1646</v>
      </c>
      <c r="G40" s="29">
        <v>86</v>
      </c>
      <c r="H40" s="29">
        <v>146</v>
      </c>
      <c r="I40" s="29">
        <f>SUM(G40:H40)</f>
        <v>232</v>
      </c>
      <c r="J40" s="29">
        <v>123542610</v>
      </c>
      <c r="K40" s="29">
        <v>2507</v>
      </c>
      <c r="L40" s="29">
        <v>1372957500</v>
      </c>
      <c r="M40" s="29">
        <v>193</v>
      </c>
      <c r="N40" s="29">
        <v>176025800</v>
      </c>
      <c r="O40" s="29">
        <v>28</v>
      </c>
      <c r="P40" s="29">
        <v>21483200</v>
      </c>
      <c r="Q40" s="29">
        <v>2728</v>
      </c>
      <c r="R40" s="2">
        <v>1570466500</v>
      </c>
      <c r="S40" s="29">
        <v>7</v>
      </c>
      <c r="T40" s="29">
        <v>3486800</v>
      </c>
      <c r="U40" s="29">
        <v>36</v>
      </c>
      <c r="V40" s="29">
        <v>14832000</v>
      </c>
      <c r="W40" s="32">
        <v>21</v>
      </c>
      <c r="Y40" s="30" t="s">
        <v>73</v>
      </c>
      <c r="Z40" s="2">
        <v>6337</v>
      </c>
      <c r="AA40" s="2">
        <v>4056</v>
      </c>
      <c r="AB40" s="2">
        <v>4</v>
      </c>
      <c r="AC40" s="2">
        <v>118</v>
      </c>
      <c r="AD40" s="2">
        <f t="shared" si="5"/>
        <v>122</v>
      </c>
      <c r="AE40" s="2">
        <f t="shared" si="6"/>
        <v>10515</v>
      </c>
      <c r="AF40" s="2">
        <v>650</v>
      </c>
      <c r="AG40" s="2">
        <v>1594</v>
      </c>
      <c r="AH40" s="2">
        <f t="shared" si="7"/>
        <v>2244</v>
      </c>
      <c r="AI40" s="30">
        <v>590873210</v>
      </c>
      <c r="AJ40" s="30">
        <f t="shared" si="8"/>
        <v>9358</v>
      </c>
      <c r="AK40" s="30">
        <f t="shared" si="9"/>
        <v>4630631700</v>
      </c>
      <c r="AL40" s="30">
        <v>1069</v>
      </c>
      <c r="AM40" s="30">
        <v>958029300</v>
      </c>
      <c r="AN40" s="30">
        <f t="shared" si="10"/>
        <v>162</v>
      </c>
      <c r="AO40" s="30">
        <f t="shared" si="11"/>
        <v>129280800</v>
      </c>
      <c r="AP40" s="30">
        <f t="shared" si="12"/>
        <v>10589</v>
      </c>
      <c r="AQ40" s="30">
        <f t="shared" si="13"/>
        <v>5717941800</v>
      </c>
      <c r="AR40" s="30">
        <v>52</v>
      </c>
      <c r="AS40" s="30">
        <v>25858800</v>
      </c>
      <c r="AT40" s="30">
        <v>208</v>
      </c>
      <c r="AU40" s="30">
        <v>83699200</v>
      </c>
      <c r="AW40" s="30">
        <v>4275</v>
      </c>
      <c r="AX40" s="30">
        <v>2721299100</v>
      </c>
      <c r="AY40" s="30">
        <v>5083</v>
      </c>
      <c r="AZ40" s="30">
        <v>1909332600</v>
      </c>
      <c r="BA40" s="30">
        <f t="shared" si="14"/>
        <v>9358</v>
      </c>
      <c r="BB40" s="30">
        <f t="shared" si="15"/>
        <v>4630631700</v>
      </c>
      <c r="BC40" s="30">
        <v>157</v>
      </c>
      <c r="BD40" s="30">
        <v>124675300</v>
      </c>
      <c r="BE40" s="30">
        <v>0</v>
      </c>
      <c r="BF40" s="30">
        <v>0</v>
      </c>
      <c r="BG40" s="30">
        <v>5</v>
      </c>
      <c r="BH40" s="30">
        <v>4605500</v>
      </c>
      <c r="BI40" s="30">
        <v>0</v>
      </c>
      <c r="BJ40" s="30">
        <v>0</v>
      </c>
      <c r="BK40" s="30">
        <f t="shared" si="21"/>
        <v>162</v>
      </c>
      <c r="BL40" s="30">
        <f t="shared" si="22"/>
        <v>129280800</v>
      </c>
    </row>
    <row r="41" spans="2:64" s="42" customFormat="1" ht="12" customHeight="1">
      <c r="B41" s="44" t="s">
        <v>109</v>
      </c>
      <c r="C41" s="39">
        <f aca="true" t="shared" si="24" ref="C41:V41">SUM(C42:C45)</f>
        <v>5652</v>
      </c>
      <c r="D41" s="39">
        <f t="shared" si="24"/>
        <v>58</v>
      </c>
      <c r="E41" s="39">
        <f t="shared" si="24"/>
        <v>3010</v>
      </c>
      <c r="F41" s="39">
        <f t="shared" si="24"/>
        <v>8720</v>
      </c>
      <c r="G41" s="39">
        <f t="shared" si="24"/>
        <v>537</v>
      </c>
      <c r="H41" s="39">
        <f t="shared" si="24"/>
        <v>1274</v>
      </c>
      <c r="I41" s="39">
        <f t="shared" si="24"/>
        <v>1811</v>
      </c>
      <c r="J41" s="39">
        <f t="shared" si="24"/>
        <v>573632830</v>
      </c>
      <c r="K41" s="39">
        <f t="shared" si="24"/>
        <v>8829</v>
      </c>
      <c r="L41" s="39">
        <f t="shared" si="24"/>
        <v>4772816200</v>
      </c>
      <c r="M41" s="39">
        <f t="shared" si="24"/>
        <v>1047</v>
      </c>
      <c r="N41" s="39">
        <f t="shared" si="24"/>
        <v>964679300</v>
      </c>
      <c r="O41" s="39">
        <f t="shared" si="24"/>
        <v>102</v>
      </c>
      <c r="P41" s="39">
        <f t="shared" si="24"/>
        <v>76215300</v>
      </c>
      <c r="Q41" s="39">
        <f t="shared" si="24"/>
        <v>9978</v>
      </c>
      <c r="R41" s="40">
        <f t="shared" si="24"/>
        <v>5813710800</v>
      </c>
      <c r="S41" s="39">
        <f t="shared" si="24"/>
        <v>29</v>
      </c>
      <c r="T41" s="39">
        <f t="shared" si="24"/>
        <v>14361900</v>
      </c>
      <c r="U41" s="39">
        <f t="shared" si="24"/>
        <v>102</v>
      </c>
      <c r="V41" s="39">
        <f t="shared" si="24"/>
        <v>42024000</v>
      </c>
      <c r="W41" s="41" t="s">
        <v>110</v>
      </c>
      <c r="Y41" s="42" t="s">
        <v>79</v>
      </c>
      <c r="Z41" s="40">
        <v>197</v>
      </c>
      <c r="AA41" s="40">
        <v>87</v>
      </c>
      <c r="AB41" s="40">
        <v>0</v>
      </c>
      <c r="AC41" s="40">
        <v>3</v>
      </c>
      <c r="AD41" s="2">
        <f t="shared" si="5"/>
        <v>3</v>
      </c>
      <c r="AE41" s="2">
        <f t="shared" si="6"/>
        <v>287</v>
      </c>
      <c r="AF41" s="40">
        <v>19</v>
      </c>
      <c r="AG41" s="40">
        <v>31</v>
      </c>
      <c r="AH41" s="2">
        <f t="shared" si="7"/>
        <v>50</v>
      </c>
      <c r="AI41" s="42">
        <v>23057780</v>
      </c>
      <c r="AJ41" s="30">
        <f t="shared" si="8"/>
        <v>731</v>
      </c>
      <c r="AK41" s="30">
        <f t="shared" si="9"/>
        <v>372305800</v>
      </c>
      <c r="AL41" s="42">
        <v>65</v>
      </c>
      <c r="AM41" s="42">
        <v>57931500</v>
      </c>
      <c r="AN41" s="30">
        <f t="shared" si="10"/>
        <v>5</v>
      </c>
      <c r="AO41" s="30">
        <f t="shared" si="11"/>
        <v>3260700</v>
      </c>
      <c r="AP41" s="30">
        <f t="shared" si="12"/>
        <v>801</v>
      </c>
      <c r="AQ41" s="30">
        <f t="shared" si="13"/>
        <v>433498000</v>
      </c>
      <c r="AR41" s="42">
        <v>3</v>
      </c>
      <c r="AS41" s="42">
        <v>1479700</v>
      </c>
      <c r="AT41" s="42">
        <v>24</v>
      </c>
      <c r="AU41" s="42">
        <v>9657600</v>
      </c>
      <c r="AW41" s="42">
        <v>335</v>
      </c>
      <c r="AX41" s="42">
        <v>212146200</v>
      </c>
      <c r="AY41" s="42">
        <v>396</v>
      </c>
      <c r="AZ41" s="42">
        <v>160159600</v>
      </c>
      <c r="BA41" s="30">
        <f t="shared" si="14"/>
        <v>731</v>
      </c>
      <c r="BB41" s="30">
        <f t="shared" si="15"/>
        <v>372305800</v>
      </c>
      <c r="BC41" s="42">
        <v>5</v>
      </c>
      <c r="BD41" s="42">
        <v>3260700</v>
      </c>
      <c r="BE41" s="42">
        <v>0</v>
      </c>
      <c r="BF41" s="42">
        <v>0</v>
      </c>
      <c r="BG41" s="42">
        <v>0</v>
      </c>
      <c r="BH41" s="42">
        <v>0</v>
      </c>
      <c r="BI41" s="42">
        <v>0</v>
      </c>
      <c r="BJ41" s="42">
        <v>0</v>
      </c>
      <c r="BK41" s="30">
        <f t="shared" si="21"/>
        <v>5</v>
      </c>
      <c r="BL41" s="30">
        <f t="shared" si="22"/>
        <v>3260700</v>
      </c>
    </row>
    <row r="42" spans="1:64" s="30" customFormat="1" ht="12" customHeight="1">
      <c r="A42" s="27" t="s">
        <v>111</v>
      </c>
      <c r="B42" s="47" t="s">
        <v>51</v>
      </c>
      <c r="C42" s="29">
        <v>661</v>
      </c>
      <c r="D42" s="29">
        <v>4</v>
      </c>
      <c r="E42" s="29">
        <v>325</v>
      </c>
      <c r="F42" s="29">
        <f>SUM(C42:E42)</f>
        <v>990</v>
      </c>
      <c r="G42" s="29">
        <v>50</v>
      </c>
      <c r="H42" s="29">
        <v>131</v>
      </c>
      <c r="I42" s="29">
        <f>SUM(G42:H42)</f>
        <v>181</v>
      </c>
      <c r="J42" s="29">
        <v>73740770</v>
      </c>
      <c r="K42" s="29">
        <v>1516</v>
      </c>
      <c r="L42" s="29">
        <v>847706100</v>
      </c>
      <c r="M42" s="29">
        <v>99</v>
      </c>
      <c r="N42" s="29">
        <v>91571600</v>
      </c>
      <c r="O42" s="29">
        <v>12</v>
      </c>
      <c r="P42" s="29">
        <v>9243200</v>
      </c>
      <c r="Q42" s="29">
        <v>1627</v>
      </c>
      <c r="R42" s="2">
        <v>948520900</v>
      </c>
      <c r="S42" s="29">
        <v>4</v>
      </c>
      <c r="T42" s="29">
        <v>1707300</v>
      </c>
      <c r="U42" s="29">
        <v>11</v>
      </c>
      <c r="V42" s="29">
        <v>4532000</v>
      </c>
      <c r="W42" s="32">
        <v>22</v>
      </c>
      <c r="Y42" s="30" t="s">
        <v>82</v>
      </c>
      <c r="Z42" s="2">
        <v>564</v>
      </c>
      <c r="AA42" s="2">
        <v>236</v>
      </c>
      <c r="AB42" s="2">
        <v>0</v>
      </c>
      <c r="AC42" s="2">
        <v>6</v>
      </c>
      <c r="AD42" s="2">
        <f t="shared" si="5"/>
        <v>6</v>
      </c>
      <c r="AE42" s="2">
        <f t="shared" si="6"/>
        <v>806</v>
      </c>
      <c r="AF42" s="2">
        <v>55</v>
      </c>
      <c r="AG42" s="2">
        <v>93</v>
      </c>
      <c r="AH42" s="2">
        <f t="shared" si="7"/>
        <v>148</v>
      </c>
      <c r="AI42" s="30">
        <v>63514520</v>
      </c>
      <c r="AJ42" s="30">
        <f t="shared" si="8"/>
        <v>1233</v>
      </c>
      <c r="AK42" s="30">
        <f t="shared" si="9"/>
        <v>656267700</v>
      </c>
      <c r="AL42" s="30">
        <v>114</v>
      </c>
      <c r="AM42" s="30">
        <v>101419800</v>
      </c>
      <c r="AN42" s="30">
        <f t="shared" si="10"/>
        <v>3</v>
      </c>
      <c r="AO42" s="30">
        <f t="shared" si="11"/>
        <v>2249100</v>
      </c>
      <c r="AP42" s="30">
        <f t="shared" si="12"/>
        <v>1350</v>
      </c>
      <c r="AQ42" s="30">
        <f t="shared" si="13"/>
        <v>759936600</v>
      </c>
      <c r="AR42" s="30">
        <v>7</v>
      </c>
      <c r="AS42" s="30">
        <v>3866700</v>
      </c>
      <c r="AT42" s="30">
        <v>35</v>
      </c>
      <c r="AU42" s="30">
        <v>14084000</v>
      </c>
      <c r="AW42" s="30">
        <v>480</v>
      </c>
      <c r="AX42" s="30">
        <v>328744800</v>
      </c>
      <c r="AY42" s="30">
        <v>753</v>
      </c>
      <c r="AZ42" s="30">
        <v>327522900</v>
      </c>
      <c r="BA42" s="30">
        <f t="shared" si="14"/>
        <v>1233</v>
      </c>
      <c r="BB42" s="30">
        <f t="shared" si="15"/>
        <v>656267700</v>
      </c>
      <c r="BC42" s="30">
        <v>3</v>
      </c>
      <c r="BD42" s="30">
        <v>2249100</v>
      </c>
      <c r="BE42" s="30">
        <v>0</v>
      </c>
      <c r="BF42" s="30">
        <v>0</v>
      </c>
      <c r="BG42" s="30">
        <v>0</v>
      </c>
      <c r="BH42" s="30">
        <v>0</v>
      </c>
      <c r="BI42" s="30">
        <v>0</v>
      </c>
      <c r="BJ42" s="30">
        <v>0</v>
      </c>
      <c r="BK42" s="30">
        <f t="shared" si="21"/>
        <v>3</v>
      </c>
      <c r="BL42" s="30">
        <f t="shared" si="22"/>
        <v>2249100</v>
      </c>
    </row>
    <row r="43" spans="1:64" s="30" customFormat="1" ht="12" customHeight="1">
      <c r="A43" s="27" t="s">
        <v>112</v>
      </c>
      <c r="B43" s="47" t="s">
        <v>54</v>
      </c>
      <c r="C43" s="29">
        <v>1965</v>
      </c>
      <c r="D43" s="29">
        <v>23</v>
      </c>
      <c r="E43" s="29">
        <v>1381</v>
      </c>
      <c r="F43" s="29">
        <f>SUM(C43:E43)</f>
        <v>3369</v>
      </c>
      <c r="G43" s="29">
        <v>128</v>
      </c>
      <c r="H43" s="29">
        <v>528</v>
      </c>
      <c r="I43" s="29">
        <f>SUM(G43:H43)</f>
        <v>656</v>
      </c>
      <c r="J43" s="29">
        <v>201168580</v>
      </c>
      <c r="K43" s="29">
        <v>2425</v>
      </c>
      <c r="L43" s="29">
        <v>1342470700</v>
      </c>
      <c r="M43" s="29">
        <v>277</v>
      </c>
      <c r="N43" s="29">
        <v>258611500</v>
      </c>
      <c r="O43" s="29">
        <v>33</v>
      </c>
      <c r="P43" s="29">
        <v>23014300</v>
      </c>
      <c r="Q43" s="29">
        <v>2735</v>
      </c>
      <c r="R43" s="2">
        <v>1624096500</v>
      </c>
      <c r="S43" s="29">
        <v>1</v>
      </c>
      <c r="T43" s="29">
        <v>406300</v>
      </c>
      <c r="U43" s="29">
        <v>22</v>
      </c>
      <c r="V43" s="29">
        <v>9064000</v>
      </c>
      <c r="W43" s="32">
        <v>23</v>
      </c>
      <c r="Y43" s="30" t="s">
        <v>85</v>
      </c>
      <c r="Z43" s="2">
        <v>602</v>
      </c>
      <c r="AA43" s="2">
        <v>233</v>
      </c>
      <c r="AB43" s="2">
        <v>0</v>
      </c>
      <c r="AC43" s="2">
        <v>3</v>
      </c>
      <c r="AD43" s="2">
        <f t="shared" si="5"/>
        <v>3</v>
      </c>
      <c r="AE43" s="2">
        <f t="shared" si="6"/>
        <v>838</v>
      </c>
      <c r="AF43" s="2">
        <v>37</v>
      </c>
      <c r="AG43" s="2">
        <v>88</v>
      </c>
      <c r="AH43" s="2">
        <f t="shared" si="7"/>
        <v>125</v>
      </c>
      <c r="AI43" s="30">
        <v>74278460</v>
      </c>
      <c r="AJ43" s="30">
        <f t="shared" si="8"/>
        <v>1120</v>
      </c>
      <c r="AK43" s="30">
        <f t="shared" si="9"/>
        <v>606509000</v>
      </c>
      <c r="AL43" s="30">
        <v>67</v>
      </c>
      <c r="AM43" s="30">
        <v>60659400</v>
      </c>
      <c r="AN43" s="30">
        <f t="shared" si="10"/>
        <v>6</v>
      </c>
      <c r="AO43" s="30">
        <f t="shared" si="11"/>
        <v>4831600</v>
      </c>
      <c r="AP43" s="30">
        <f t="shared" si="12"/>
        <v>1193</v>
      </c>
      <c r="AQ43" s="30">
        <f t="shared" si="13"/>
        <v>672000000</v>
      </c>
      <c r="AR43" s="30">
        <v>7</v>
      </c>
      <c r="AS43" s="30">
        <v>3440500</v>
      </c>
      <c r="AT43" s="30">
        <v>18</v>
      </c>
      <c r="AU43" s="30">
        <v>7243200</v>
      </c>
      <c r="AW43" s="30">
        <v>492</v>
      </c>
      <c r="AX43" s="30">
        <v>329804700</v>
      </c>
      <c r="AY43" s="30">
        <v>628</v>
      </c>
      <c r="AZ43" s="30">
        <v>276704300</v>
      </c>
      <c r="BA43" s="30">
        <f t="shared" si="14"/>
        <v>1120</v>
      </c>
      <c r="BB43" s="30">
        <f t="shared" si="15"/>
        <v>606509000</v>
      </c>
      <c r="BC43" s="30">
        <v>6</v>
      </c>
      <c r="BD43" s="30">
        <v>4831600</v>
      </c>
      <c r="BE43" s="30">
        <v>0</v>
      </c>
      <c r="BF43" s="30">
        <v>0</v>
      </c>
      <c r="BG43" s="30">
        <v>0</v>
      </c>
      <c r="BH43" s="30">
        <v>0</v>
      </c>
      <c r="BI43" s="30">
        <v>0</v>
      </c>
      <c r="BJ43" s="30">
        <v>0</v>
      </c>
      <c r="BK43" s="30">
        <f t="shared" si="21"/>
        <v>6</v>
      </c>
      <c r="BL43" s="30">
        <f t="shared" si="22"/>
        <v>4831600</v>
      </c>
    </row>
    <row r="44" spans="1:64" s="30" customFormat="1" ht="12" customHeight="1">
      <c r="A44" s="27" t="s">
        <v>113</v>
      </c>
      <c r="B44" s="47" t="s">
        <v>57</v>
      </c>
      <c r="C44" s="29">
        <v>1457</v>
      </c>
      <c r="D44" s="29">
        <v>11</v>
      </c>
      <c r="E44" s="29">
        <v>495</v>
      </c>
      <c r="F44" s="29">
        <f>SUM(C44:E44)</f>
        <v>1963</v>
      </c>
      <c r="G44" s="29">
        <v>295</v>
      </c>
      <c r="H44" s="29">
        <v>259</v>
      </c>
      <c r="I44" s="29">
        <f>SUM(G44:H44)</f>
        <v>554</v>
      </c>
      <c r="J44" s="29">
        <v>134004980</v>
      </c>
      <c r="K44" s="29">
        <v>2626</v>
      </c>
      <c r="L44" s="29">
        <v>1367619700</v>
      </c>
      <c r="M44" s="29">
        <v>504</v>
      </c>
      <c r="N44" s="29">
        <v>463060000</v>
      </c>
      <c r="O44" s="29">
        <v>32</v>
      </c>
      <c r="P44" s="29">
        <v>24590000</v>
      </c>
      <c r="Q44" s="29">
        <v>3162</v>
      </c>
      <c r="R44" s="2">
        <v>1855269700</v>
      </c>
      <c r="S44" s="29">
        <v>16</v>
      </c>
      <c r="T44" s="29">
        <v>8244700</v>
      </c>
      <c r="U44" s="29">
        <v>33</v>
      </c>
      <c r="V44" s="29">
        <v>13596000</v>
      </c>
      <c r="W44" s="32">
        <v>24</v>
      </c>
      <c r="Y44" s="30" t="s">
        <v>91</v>
      </c>
      <c r="Z44" s="2">
        <v>936</v>
      </c>
      <c r="AA44" s="2">
        <v>296</v>
      </c>
      <c r="AB44" s="2">
        <v>0</v>
      </c>
      <c r="AC44" s="2">
        <v>9</v>
      </c>
      <c r="AD44" s="2">
        <f t="shared" si="5"/>
        <v>9</v>
      </c>
      <c r="AE44" s="2">
        <f t="shared" si="6"/>
        <v>1241</v>
      </c>
      <c r="AF44" s="2">
        <v>63</v>
      </c>
      <c r="AG44" s="2">
        <v>151</v>
      </c>
      <c r="AH44" s="2">
        <f t="shared" si="7"/>
        <v>214</v>
      </c>
      <c r="AI44" s="30">
        <v>109908640</v>
      </c>
      <c r="AJ44" s="30">
        <f t="shared" si="8"/>
        <v>1825</v>
      </c>
      <c r="AK44" s="30">
        <f t="shared" si="9"/>
        <v>1002345700</v>
      </c>
      <c r="AL44" s="30">
        <v>119</v>
      </c>
      <c r="AM44" s="30">
        <v>105406500</v>
      </c>
      <c r="AN44" s="30">
        <f t="shared" si="10"/>
        <v>20</v>
      </c>
      <c r="AO44" s="30">
        <f t="shared" si="11"/>
        <v>15571300</v>
      </c>
      <c r="AP44" s="30">
        <f t="shared" si="12"/>
        <v>1964</v>
      </c>
      <c r="AQ44" s="30">
        <f t="shared" si="13"/>
        <v>1123323500</v>
      </c>
      <c r="AR44" s="30">
        <v>7</v>
      </c>
      <c r="AS44" s="30">
        <v>3241700</v>
      </c>
      <c r="AT44" s="30">
        <v>60</v>
      </c>
      <c r="AU44" s="30">
        <v>24144000</v>
      </c>
      <c r="AW44" s="30">
        <v>812</v>
      </c>
      <c r="AX44" s="30">
        <v>535118300</v>
      </c>
      <c r="AY44" s="30">
        <v>1013</v>
      </c>
      <c r="AZ44" s="30">
        <v>467227400</v>
      </c>
      <c r="BA44" s="30">
        <f t="shared" si="14"/>
        <v>1825</v>
      </c>
      <c r="BB44" s="30">
        <f t="shared" si="15"/>
        <v>1002345700</v>
      </c>
      <c r="BC44" s="30">
        <v>20</v>
      </c>
      <c r="BD44" s="30">
        <v>15571300</v>
      </c>
      <c r="BE44" s="30">
        <v>0</v>
      </c>
      <c r="BF44" s="30">
        <v>0</v>
      </c>
      <c r="BG44" s="30">
        <v>0</v>
      </c>
      <c r="BH44" s="30">
        <v>0</v>
      </c>
      <c r="BI44" s="30">
        <v>0</v>
      </c>
      <c r="BJ44" s="30">
        <v>0</v>
      </c>
      <c r="BK44" s="30">
        <f t="shared" si="21"/>
        <v>20</v>
      </c>
      <c r="BL44" s="30">
        <f t="shared" si="22"/>
        <v>15571300</v>
      </c>
    </row>
    <row r="45" spans="1:64" s="30" customFormat="1" ht="12" customHeight="1">
      <c r="A45" s="27" t="s">
        <v>114</v>
      </c>
      <c r="B45" s="47" t="s">
        <v>60</v>
      </c>
      <c r="C45" s="29">
        <v>1569</v>
      </c>
      <c r="D45" s="29">
        <v>20</v>
      </c>
      <c r="E45" s="29">
        <v>809</v>
      </c>
      <c r="F45" s="29">
        <f>SUM(C45:E45)</f>
        <v>2398</v>
      </c>
      <c r="G45" s="29">
        <v>64</v>
      </c>
      <c r="H45" s="29">
        <v>356</v>
      </c>
      <c r="I45" s="29">
        <f>SUM(G45:H45)</f>
        <v>420</v>
      </c>
      <c r="J45" s="29">
        <v>164718500</v>
      </c>
      <c r="K45" s="29">
        <v>2262</v>
      </c>
      <c r="L45" s="29">
        <v>1215019700</v>
      </c>
      <c r="M45" s="29">
        <v>167</v>
      </c>
      <c r="N45" s="29">
        <v>151436200</v>
      </c>
      <c r="O45" s="29">
        <v>25</v>
      </c>
      <c r="P45" s="29">
        <v>19367800</v>
      </c>
      <c r="Q45" s="29">
        <v>2454</v>
      </c>
      <c r="R45" s="2">
        <v>1385823700</v>
      </c>
      <c r="S45" s="29">
        <v>8</v>
      </c>
      <c r="T45" s="29">
        <v>4003600</v>
      </c>
      <c r="U45" s="29">
        <v>36</v>
      </c>
      <c r="V45" s="29">
        <v>14832000</v>
      </c>
      <c r="W45" s="32">
        <v>25</v>
      </c>
      <c r="Y45" s="30" t="s">
        <v>94</v>
      </c>
      <c r="Z45" s="2">
        <v>608</v>
      </c>
      <c r="AA45" s="2">
        <v>227</v>
      </c>
      <c r="AB45" s="2">
        <v>0</v>
      </c>
      <c r="AC45" s="2">
        <v>2</v>
      </c>
      <c r="AD45" s="2">
        <f t="shared" si="5"/>
        <v>2</v>
      </c>
      <c r="AE45" s="2">
        <f t="shared" si="6"/>
        <v>837</v>
      </c>
      <c r="AF45" s="2">
        <v>24</v>
      </c>
      <c r="AG45" s="2">
        <v>35</v>
      </c>
      <c r="AH45" s="2">
        <f t="shared" si="7"/>
        <v>59</v>
      </c>
      <c r="AI45" s="30">
        <v>82534380</v>
      </c>
      <c r="AJ45" s="30">
        <f t="shared" si="8"/>
        <v>657</v>
      </c>
      <c r="AK45" s="30">
        <f t="shared" si="9"/>
        <v>314585400</v>
      </c>
      <c r="AL45" s="30">
        <v>57</v>
      </c>
      <c r="AM45" s="30">
        <v>52217900</v>
      </c>
      <c r="AN45" s="30">
        <f t="shared" si="10"/>
        <v>4</v>
      </c>
      <c r="AO45" s="30">
        <f t="shared" si="11"/>
        <v>3561900</v>
      </c>
      <c r="AP45" s="30">
        <f t="shared" si="12"/>
        <v>718</v>
      </c>
      <c r="AQ45" s="30">
        <f t="shared" si="13"/>
        <v>370365200</v>
      </c>
      <c r="AR45" s="30">
        <v>4</v>
      </c>
      <c r="AS45" s="30">
        <v>1942300</v>
      </c>
      <c r="AT45" s="30">
        <v>17</v>
      </c>
      <c r="AU45" s="30">
        <v>6840800</v>
      </c>
      <c r="AW45" s="30">
        <v>315</v>
      </c>
      <c r="AX45" s="30">
        <v>178701300</v>
      </c>
      <c r="AY45" s="30">
        <v>342</v>
      </c>
      <c r="AZ45" s="30">
        <v>135884100</v>
      </c>
      <c r="BA45" s="30">
        <f t="shared" si="14"/>
        <v>657</v>
      </c>
      <c r="BB45" s="30">
        <f t="shared" si="15"/>
        <v>314585400</v>
      </c>
      <c r="BC45" s="30">
        <v>4</v>
      </c>
      <c r="BD45" s="30">
        <v>3561900</v>
      </c>
      <c r="BE45" s="30">
        <v>0</v>
      </c>
      <c r="BF45" s="30">
        <v>0</v>
      </c>
      <c r="BG45" s="30">
        <v>0</v>
      </c>
      <c r="BH45" s="30">
        <v>0</v>
      </c>
      <c r="BI45" s="30">
        <v>0</v>
      </c>
      <c r="BJ45" s="30">
        <v>0</v>
      </c>
      <c r="BK45" s="30">
        <f t="shared" si="21"/>
        <v>4</v>
      </c>
      <c r="BL45" s="30">
        <f t="shared" si="22"/>
        <v>3561900</v>
      </c>
    </row>
    <row r="46" spans="2:64" s="42" customFormat="1" ht="12" customHeight="1">
      <c r="B46" s="44" t="s">
        <v>115</v>
      </c>
      <c r="C46" s="39">
        <f aca="true" t="shared" si="25" ref="C46:V46">SUM(C47)</f>
        <v>2020</v>
      </c>
      <c r="D46" s="39">
        <f t="shared" si="25"/>
        <v>25</v>
      </c>
      <c r="E46" s="39">
        <f t="shared" si="25"/>
        <v>895</v>
      </c>
      <c r="F46" s="39">
        <f t="shared" si="25"/>
        <v>2940</v>
      </c>
      <c r="G46" s="39">
        <f t="shared" si="25"/>
        <v>143</v>
      </c>
      <c r="H46" s="39">
        <f t="shared" si="25"/>
        <v>423</v>
      </c>
      <c r="I46" s="39">
        <f t="shared" si="25"/>
        <v>566</v>
      </c>
      <c r="J46" s="39">
        <f t="shared" si="25"/>
        <v>208528370</v>
      </c>
      <c r="K46" s="39">
        <f t="shared" si="25"/>
        <v>3245</v>
      </c>
      <c r="L46" s="39">
        <f t="shared" si="25"/>
        <v>1762527500</v>
      </c>
      <c r="M46" s="39">
        <f t="shared" si="25"/>
        <v>271</v>
      </c>
      <c r="N46" s="39">
        <f t="shared" si="25"/>
        <v>248034300</v>
      </c>
      <c r="O46" s="39">
        <f t="shared" si="25"/>
        <v>42</v>
      </c>
      <c r="P46" s="39">
        <f t="shared" si="25"/>
        <v>28578000</v>
      </c>
      <c r="Q46" s="39">
        <f t="shared" si="25"/>
        <v>3558</v>
      </c>
      <c r="R46" s="40">
        <f t="shared" si="25"/>
        <v>2039139800</v>
      </c>
      <c r="S46" s="39">
        <f t="shared" si="25"/>
        <v>3</v>
      </c>
      <c r="T46" s="39">
        <f t="shared" si="25"/>
        <v>1384500</v>
      </c>
      <c r="U46" s="39">
        <f t="shared" si="25"/>
        <v>45</v>
      </c>
      <c r="V46" s="39">
        <f t="shared" si="25"/>
        <v>18540000</v>
      </c>
      <c r="W46" s="41" t="s">
        <v>116</v>
      </c>
      <c r="Y46" s="42" t="s">
        <v>97</v>
      </c>
      <c r="Z46" s="40">
        <v>1891</v>
      </c>
      <c r="AA46" s="40">
        <v>754</v>
      </c>
      <c r="AB46" s="40">
        <v>3</v>
      </c>
      <c r="AC46" s="40">
        <v>33</v>
      </c>
      <c r="AD46" s="2">
        <f t="shared" si="5"/>
        <v>36</v>
      </c>
      <c r="AE46" s="2">
        <f t="shared" si="6"/>
        <v>2681</v>
      </c>
      <c r="AF46" s="40">
        <v>129</v>
      </c>
      <c r="AG46" s="40">
        <v>307</v>
      </c>
      <c r="AH46" s="2">
        <f t="shared" si="7"/>
        <v>436</v>
      </c>
      <c r="AI46" s="42">
        <v>216014130</v>
      </c>
      <c r="AJ46" s="30">
        <f t="shared" si="8"/>
        <v>3874</v>
      </c>
      <c r="AK46" s="30">
        <f t="shared" si="9"/>
        <v>2009309700</v>
      </c>
      <c r="AL46" s="42">
        <v>257</v>
      </c>
      <c r="AM46" s="42">
        <v>227720300</v>
      </c>
      <c r="AN46" s="30">
        <f t="shared" si="10"/>
        <v>22</v>
      </c>
      <c r="AO46" s="30">
        <f t="shared" si="11"/>
        <v>17679900</v>
      </c>
      <c r="AP46" s="30">
        <f t="shared" si="12"/>
        <v>4153</v>
      </c>
      <c r="AQ46" s="30">
        <f t="shared" si="13"/>
        <v>2254709900</v>
      </c>
      <c r="AR46" s="42">
        <v>13</v>
      </c>
      <c r="AS46" s="42">
        <v>6295200</v>
      </c>
      <c r="AT46" s="42">
        <v>85</v>
      </c>
      <c r="AU46" s="42">
        <v>34204000</v>
      </c>
      <c r="AW46" s="42">
        <v>1784</v>
      </c>
      <c r="AX46" s="42">
        <v>1138693200</v>
      </c>
      <c r="AY46" s="42">
        <v>2090</v>
      </c>
      <c r="AZ46" s="42">
        <v>870616500</v>
      </c>
      <c r="BA46" s="30">
        <f t="shared" si="14"/>
        <v>3874</v>
      </c>
      <c r="BB46" s="30">
        <f t="shared" si="15"/>
        <v>2009309700</v>
      </c>
      <c r="BC46" s="42">
        <v>17</v>
      </c>
      <c r="BD46" s="42">
        <v>12622400</v>
      </c>
      <c r="BE46" s="42">
        <v>0</v>
      </c>
      <c r="BF46" s="42">
        <v>0</v>
      </c>
      <c r="BG46" s="42">
        <v>5</v>
      </c>
      <c r="BH46" s="42">
        <v>5057500</v>
      </c>
      <c r="BI46" s="42">
        <v>0</v>
      </c>
      <c r="BJ46" s="42">
        <v>0</v>
      </c>
      <c r="BK46" s="30">
        <f t="shared" si="21"/>
        <v>22</v>
      </c>
      <c r="BL46" s="30">
        <f t="shared" si="22"/>
        <v>17679900</v>
      </c>
    </row>
    <row r="47" spans="1:64" s="52" customFormat="1" ht="12" customHeight="1">
      <c r="A47" s="51" t="s">
        <v>117</v>
      </c>
      <c r="B47" s="47" t="s">
        <v>63</v>
      </c>
      <c r="C47" s="29">
        <v>2020</v>
      </c>
      <c r="D47" s="29">
        <v>25</v>
      </c>
      <c r="E47" s="29">
        <v>895</v>
      </c>
      <c r="F47" s="29">
        <f>SUM(C47:E47)</f>
        <v>2940</v>
      </c>
      <c r="G47" s="29">
        <v>143</v>
      </c>
      <c r="H47" s="29">
        <v>423</v>
      </c>
      <c r="I47" s="29">
        <f>SUM(G47:H47)</f>
        <v>566</v>
      </c>
      <c r="J47" s="29">
        <v>208528370</v>
      </c>
      <c r="K47" s="29">
        <v>3245</v>
      </c>
      <c r="L47" s="29">
        <v>1762527500</v>
      </c>
      <c r="M47" s="29">
        <v>271</v>
      </c>
      <c r="N47" s="29">
        <v>248034300</v>
      </c>
      <c r="O47" s="29">
        <v>42</v>
      </c>
      <c r="P47" s="29">
        <v>28578000</v>
      </c>
      <c r="Q47" s="29">
        <v>3558</v>
      </c>
      <c r="R47" s="40">
        <v>2039139800</v>
      </c>
      <c r="S47" s="29">
        <v>3</v>
      </c>
      <c r="T47" s="29">
        <v>1384500</v>
      </c>
      <c r="U47" s="29">
        <v>45</v>
      </c>
      <c r="V47" s="29">
        <v>18540000</v>
      </c>
      <c r="W47" s="32">
        <v>26</v>
      </c>
      <c r="Y47" s="52" t="s">
        <v>100</v>
      </c>
      <c r="Z47" s="53">
        <v>782</v>
      </c>
      <c r="AA47" s="53">
        <v>315</v>
      </c>
      <c r="AB47" s="53">
        <v>3</v>
      </c>
      <c r="AC47" s="53">
        <v>6</v>
      </c>
      <c r="AD47" s="2">
        <f t="shared" si="5"/>
        <v>9</v>
      </c>
      <c r="AE47" s="2">
        <f t="shared" si="6"/>
        <v>1106</v>
      </c>
      <c r="AF47" s="53">
        <v>66</v>
      </c>
      <c r="AG47" s="53">
        <v>93</v>
      </c>
      <c r="AH47" s="2">
        <f t="shared" si="7"/>
        <v>159</v>
      </c>
      <c r="AI47" s="52">
        <v>93257270</v>
      </c>
      <c r="AJ47" s="30">
        <f t="shared" si="8"/>
        <v>1305</v>
      </c>
      <c r="AK47" s="30">
        <f t="shared" si="9"/>
        <v>636625800</v>
      </c>
      <c r="AL47" s="52">
        <v>114</v>
      </c>
      <c r="AM47" s="52">
        <v>102202700</v>
      </c>
      <c r="AN47" s="30">
        <f t="shared" si="10"/>
        <v>15</v>
      </c>
      <c r="AO47" s="30">
        <f t="shared" si="11"/>
        <v>11729400</v>
      </c>
      <c r="AP47" s="30">
        <f t="shared" si="12"/>
        <v>1434</v>
      </c>
      <c r="AQ47" s="30">
        <f t="shared" si="13"/>
        <v>750557900</v>
      </c>
      <c r="AR47" s="52">
        <v>8</v>
      </c>
      <c r="AS47" s="52">
        <v>4253300</v>
      </c>
      <c r="AT47" s="52">
        <v>46</v>
      </c>
      <c r="AU47" s="52">
        <v>18510400</v>
      </c>
      <c r="AW47" s="52">
        <v>632</v>
      </c>
      <c r="AX47" s="52">
        <v>389617800</v>
      </c>
      <c r="AY47" s="52">
        <v>673</v>
      </c>
      <c r="AZ47" s="52">
        <v>247008000</v>
      </c>
      <c r="BA47" s="30">
        <f t="shared" si="14"/>
        <v>1305</v>
      </c>
      <c r="BB47" s="30">
        <f t="shared" si="15"/>
        <v>636625800</v>
      </c>
      <c r="BC47" s="52">
        <v>15</v>
      </c>
      <c r="BD47" s="52">
        <v>11729400</v>
      </c>
      <c r="BE47" s="52">
        <v>0</v>
      </c>
      <c r="BF47" s="52">
        <v>0</v>
      </c>
      <c r="BG47" s="52">
        <v>0</v>
      </c>
      <c r="BH47" s="52">
        <v>0</v>
      </c>
      <c r="BI47" s="52">
        <v>0</v>
      </c>
      <c r="BJ47" s="52">
        <v>0</v>
      </c>
      <c r="BK47" s="30">
        <f t="shared" si="21"/>
        <v>15</v>
      </c>
      <c r="BL47" s="30">
        <f t="shared" si="22"/>
        <v>11729400</v>
      </c>
    </row>
    <row r="48" spans="1:64" s="42" customFormat="1" ht="12" customHeight="1">
      <c r="A48" s="54"/>
      <c r="B48" s="44" t="s">
        <v>118</v>
      </c>
      <c r="C48" s="55">
        <f aca="true" t="shared" si="26" ref="C48:V48">SUM(C49:C56)</f>
        <v>6610</v>
      </c>
      <c r="D48" s="55">
        <f t="shared" si="26"/>
        <v>30</v>
      </c>
      <c r="E48" s="55">
        <f t="shared" si="26"/>
        <v>1841</v>
      </c>
      <c r="F48" s="55">
        <f t="shared" si="26"/>
        <v>8481</v>
      </c>
      <c r="G48" s="55">
        <f t="shared" si="26"/>
        <v>413</v>
      </c>
      <c r="H48" s="55">
        <f t="shared" si="26"/>
        <v>1041</v>
      </c>
      <c r="I48" s="55">
        <f t="shared" si="26"/>
        <v>1454</v>
      </c>
      <c r="J48" s="55">
        <f t="shared" si="26"/>
        <v>815355700</v>
      </c>
      <c r="K48" s="55">
        <f t="shared" si="26"/>
        <v>9694</v>
      </c>
      <c r="L48" s="55">
        <f t="shared" si="26"/>
        <v>5336859100</v>
      </c>
      <c r="M48" s="55">
        <f t="shared" si="26"/>
        <v>841</v>
      </c>
      <c r="N48" s="55">
        <f t="shared" si="26"/>
        <v>765036400</v>
      </c>
      <c r="O48" s="55">
        <f t="shared" si="26"/>
        <v>139</v>
      </c>
      <c r="P48" s="55">
        <f t="shared" si="26"/>
        <v>106809900</v>
      </c>
      <c r="Q48" s="55">
        <f t="shared" si="26"/>
        <v>10674</v>
      </c>
      <c r="R48" s="56">
        <f t="shared" si="26"/>
        <v>6208705400</v>
      </c>
      <c r="S48" s="55">
        <f t="shared" si="26"/>
        <v>48</v>
      </c>
      <c r="T48" s="55">
        <f t="shared" si="26"/>
        <v>23535100</v>
      </c>
      <c r="U48" s="55">
        <f t="shared" si="26"/>
        <v>119</v>
      </c>
      <c r="V48" s="55">
        <f t="shared" si="26"/>
        <v>49028000</v>
      </c>
      <c r="W48" s="41" t="s">
        <v>119</v>
      </c>
      <c r="Y48" s="42" t="s">
        <v>102</v>
      </c>
      <c r="Z48" s="40">
        <v>1148</v>
      </c>
      <c r="AA48" s="40">
        <v>618</v>
      </c>
      <c r="AB48" s="40">
        <v>0</v>
      </c>
      <c r="AC48" s="40">
        <v>8</v>
      </c>
      <c r="AD48" s="2">
        <f t="shared" si="5"/>
        <v>8</v>
      </c>
      <c r="AE48" s="2">
        <f t="shared" si="6"/>
        <v>1774</v>
      </c>
      <c r="AF48" s="40">
        <v>88</v>
      </c>
      <c r="AG48" s="40">
        <v>176</v>
      </c>
      <c r="AH48" s="2">
        <f t="shared" si="7"/>
        <v>264</v>
      </c>
      <c r="AI48" s="42">
        <v>137438440</v>
      </c>
      <c r="AJ48" s="30">
        <f t="shared" si="8"/>
        <v>2581</v>
      </c>
      <c r="AK48" s="30">
        <f t="shared" si="9"/>
        <v>1285285900</v>
      </c>
      <c r="AL48" s="42">
        <v>221</v>
      </c>
      <c r="AM48" s="42">
        <v>196356400</v>
      </c>
      <c r="AN48" s="30">
        <f t="shared" si="10"/>
        <v>16</v>
      </c>
      <c r="AO48" s="30">
        <f t="shared" si="11"/>
        <v>13601800</v>
      </c>
      <c r="AP48" s="30">
        <f t="shared" si="12"/>
        <v>2818</v>
      </c>
      <c r="AQ48" s="30">
        <f t="shared" si="13"/>
        <v>1495244100</v>
      </c>
      <c r="AR48" s="42">
        <v>16</v>
      </c>
      <c r="AS48" s="42">
        <v>8465000</v>
      </c>
      <c r="AT48" s="42">
        <v>59</v>
      </c>
      <c r="AU48" s="42">
        <v>23741600</v>
      </c>
      <c r="AW48" s="42">
        <v>1147</v>
      </c>
      <c r="AX48" s="42">
        <v>720114300</v>
      </c>
      <c r="AY48" s="42">
        <v>1434</v>
      </c>
      <c r="AZ48" s="42">
        <v>565171600</v>
      </c>
      <c r="BA48" s="30">
        <f t="shared" si="14"/>
        <v>2581</v>
      </c>
      <c r="BB48" s="30">
        <f t="shared" si="15"/>
        <v>1285285900</v>
      </c>
      <c r="BC48" s="42">
        <v>15</v>
      </c>
      <c r="BD48" s="42">
        <v>12364300</v>
      </c>
      <c r="BE48" s="42">
        <v>0</v>
      </c>
      <c r="BF48" s="42">
        <v>0</v>
      </c>
      <c r="BG48" s="42">
        <v>1</v>
      </c>
      <c r="BH48" s="42">
        <v>1237500</v>
      </c>
      <c r="BI48" s="42">
        <v>0</v>
      </c>
      <c r="BJ48" s="42">
        <v>0</v>
      </c>
      <c r="BK48" s="30">
        <f t="shared" si="21"/>
        <v>16</v>
      </c>
      <c r="BL48" s="30">
        <f t="shared" si="22"/>
        <v>13601800</v>
      </c>
    </row>
    <row r="49" spans="1:64" s="30" customFormat="1" ht="12" customHeight="1">
      <c r="A49" s="27" t="s">
        <v>120</v>
      </c>
      <c r="B49" s="47" t="s">
        <v>121</v>
      </c>
      <c r="C49" s="29">
        <v>438</v>
      </c>
      <c r="D49" s="29">
        <v>1</v>
      </c>
      <c r="E49" s="29">
        <v>153</v>
      </c>
      <c r="F49" s="29">
        <f aca="true" t="shared" si="27" ref="F49:F56">SUM(C49:E49)</f>
        <v>592</v>
      </c>
      <c r="G49" s="29">
        <v>24</v>
      </c>
      <c r="H49" s="29">
        <v>53</v>
      </c>
      <c r="I49" s="29">
        <f aca="true" t="shared" si="28" ref="I49:I56">SUM(G49:H49)</f>
        <v>77</v>
      </c>
      <c r="J49" s="29">
        <v>58740450</v>
      </c>
      <c r="K49" s="29">
        <v>800</v>
      </c>
      <c r="L49" s="29">
        <v>451713200</v>
      </c>
      <c r="M49" s="29">
        <v>58</v>
      </c>
      <c r="N49" s="29">
        <v>53629700</v>
      </c>
      <c r="O49" s="29">
        <v>13</v>
      </c>
      <c r="P49" s="29">
        <v>9706000</v>
      </c>
      <c r="Q49" s="29">
        <v>871</v>
      </c>
      <c r="R49" s="2">
        <v>515048900</v>
      </c>
      <c r="S49" s="29">
        <v>2</v>
      </c>
      <c r="T49" s="29">
        <v>1146000</v>
      </c>
      <c r="U49" s="29">
        <v>6</v>
      </c>
      <c r="V49" s="29">
        <v>2472000</v>
      </c>
      <c r="W49" s="32">
        <v>27</v>
      </c>
      <c r="Y49" s="30" t="s">
        <v>106</v>
      </c>
      <c r="Z49" s="2">
        <v>3026</v>
      </c>
      <c r="AA49" s="2">
        <v>2186</v>
      </c>
      <c r="AB49" s="2">
        <v>5</v>
      </c>
      <c r="AC49" s="2">
        <v>45</v>
      </c>
      <c r="AD49" s="2">
        <f aca="true" t="shared" si="29" ref="AD49:AD79">SUM(AB49:AC49)</f>
        <v>50</v>
      </c>
      <c r="AE49" s="2">
        <f aca="true" t="shared" si="30" ref="AE49:AE79">SUM(Z49:AC49)</f>
        <v>5262</v>
      </c>
      <c r="AF49" s="2">
        <v>349</v>
      </c>
      <c r="AG49" s="2">
        <v>478</v>
      </c>
      <c r="AH49" s="2">
        <f aca="true" t="shared" si="31" ref="AH49:AH79">SUM(AF49:AG49)</f>
        <v>827</v>
      </c>
      <c r="AI49" s="30">
        <v>328418460</v>
      </c>
      <c r="AJ49" s="30">
        <f aca="true" t="shared" si="32" ref="AJ49:AJ79">SUM(BA49)</f>
        <v>3972</v>
      </c>
      <c r="AK49" s="30">
        <f aca="true" t="shared" si="33" ref="AK49:AK79">SUM(BB49)</f>
        <v>2040553800</v>
      </c>
      <c r="AL49" s="30">
        <v>531</v>
      </c>
      <c r="AM49" s="30">
        <v>482127800</v>
      </c>
      <c r="AN49" s="30">
        <f aca="true" t="shared" si="34" ref="AN49:AN79">SUM(BK49)</f>
        <v>62</v>
      </c>
      <c r="AO49" s="30">
        <f aca="true" t="shared" si="35" ref="AO49:AO79">SUM(BL49)</f>
        <v>46250000</v>
      </c>
      <c r="AP49" s="30">
        <f aca="true" t="shared" si="36" ref="AP49:AP79">AJ49+AL49+AN49</f>
        <v>4565</v>
      </c>
      <c r="AQ49" s="30">
        <f aca="true" t="shared" si="37" ref="AQ49:AQ79">AK49+AM49+AO49</f>
        <v>2568931600</v>
      </c>
      <c r="AR49" s="30">
        <v>12</v>
      </c>
      <c r="AS49" s="30">
        <v>6285700</v>
      </c>
      <c r="AT49" s="30">
        <v>110</v>
      </c>
      <c r="AU49" s="30">
        <v>44264000</v>
      </c>
      <c r="AW49" s="30">
        <v>1897</v>
      </c>
      <c r="AX49" s="30">
        <v>1186084700</v>
      </c>
      <c r="AY49" s="30">
        <v>2075</v>
      </c>
      <c r="AZ49" s="30">
        <v>854469100</v>
      </c>
      <c r="BA49" s="30">
        <f aca="true" t="shared" si="38" ref="BA49:BA79">AW49+AY49</f>
        <v>3972</v>
      </c>
      <c r="BB49" s="30">
        <f aca="true" t="shared" si="39" ref="BB49:BB79">AX49+AZ49</f>
        <v>2040553800</v>
      </c>
      <c r="BC49" s="30">
        <v>60</v>
      </c>
      <c r="BD49" s="30">
        <v>44453000</v>
      </c>
      <c r="BE49" s="30">
        <v>0</v>
      </c>
      <c r="BF49" s="30">
        <v>0</v>
      </c>
      <c r="BG49" s="30">
        <v>2</v>
      </c>
      <c r="BH49" s="30">
        <v>1797000</v>
      </c>
      <c r="BI49" s="30">
        <v>0</v>
      </c>
      <c r="BJ49" s="30">
        <v>0</v>
      </c>
      <c r="BK49" s="30">
        <f t="shared" si="21"/>
        <v>62</v>
      </c>
      <c r="BL49" s="30">
        <f t="shared" si="22"/>
        <v>46250000</v>
      </c>
    </row>
    <row r="50" spans="1:64" s="30" customFormat="1" ht="12" customHeight="1">
      <c r="A50" s="27" t="s">
        <v>122</v>
      </c>
      <c r="B50" s="47" t="s">
        <v>123</v>
      </c>
      <c r="C50" s="29">
        <v>1080</v>
      </c>
      <c r="D50" s="29">
        <v>10</v>
      </c>
      <c r="E50" s="29">
        <v>498</v>
      </c>
      <c r="F50" s="29">
        <f t="shared" si="27"/>
        <v>1588</v>
      </c>
      <c r="G50" s="29">
        <v>59</v>
      </c>
      <c r="H50" s="29">
        <v>174</v>
      </c>
      <c r="I50" s="29">
        <f t="shared" si="28"/>
        <v>233</v>
      </c>
      <c r="J50" s="29">
        <v>131923300</v>
      </c>
      <c r="K50" s="29">
        <v>1570</v>
      </c>
      <c r="L50" s="29">
        <v>862907300</v>
      </c>
      <c r="M50" s="29">
        <v>131</v>
      </c>
      <c r="N50" s="29">
        <v>118512600</v>
      </c>
      <c r="O50" s="29">
        <v>16</v>
      </c>
      <c r="P50" s="29">
        <v>12195800</v>
      </c>
      <c r="Q50" s="29">
        <v>1717</v>
      </c>
      <c r="R50" s="2">
        <v>993615700</v>
      </c>
      <c r="S50" s="29">
        <v>3</v>
      </c>
      <c r="T50" s="29">
        <v>1558000</v>
      </c>
      <c r="U50" s="29">
        <v>25</v>
      </c>
      <c r="V50" s="29">
        <v>10300000</v>
      </c>
      <c r="W50" s="32">
        <v>28</v>
      </c>
      <c r="Y50" s="30" t="s">
        <v>108</v>
      </c>
      <c r="Z50" s="2">
        <v>1109</v>
      </c>
      <c r="AA50" s="2">
        <v>511</v>
      </c>
      <c r="AB50" s="2">
        <v>4</v>
      </c>
      <c r="AC50" s="2">
        <v>15</v>
      </c>
      <c r="AD50" s="2">
        <f t="shared" si="29"/>
        <v>19</v>
      </c>
      <c r="AE50" s="2">
        <f t="shared" si="30"/>
        <v>1639</v>
      </c>
      <c r="AF50" s="2">
        <v>83</v>
      </c>
      <c r="AG50" s="2">
        <v>177</v>
      </c>
      <c r="AH50" s="2">
        <f t="shared" si="31"/>
        <v>260</v>
      </c>
      <c r="AI50" s="30">
        <v>126382020</v>
      </c>
      <c r="AJ50" s="30">
        <f t="shared" si="32"/>
        <v>2365</v>
      </c>
      <c r="AK50" s="30">
        <f t="shared" si="33"/>
        <v>1180336300</v>
      </c>
      <c r="AL50" s="30">
        <v>191</v>
      </c>
      <c r="AM50" s="30">
        <v>170663300</v>
      </c>
      <c r="AN50" s="30">
        <f t="shared" si="34"/>
        <v>30</v>
      </c>
      <c r="AO50" s="30">
        <f t="shared" si="35"/>
        <v>22253300</v>
      </c>
      <c r="AP50" s="30">
        <f t="shared" si="36"/>
        <v>2586</v>
      </c>
      <c r="AQ50" s="30">
        <f t="shared" si="37"/>
        <v>1373252900</v>
      </c>
      <c r="AR50" s="30">
        <v>12</v>
      </c>
      <c r="AS50" s="30">
        <v>5756100</v>
      </c>
      <c r="AT50" s="30">
        <v>66</v>
      </c>
      <c r="AU50" s="30">
        <v>26558400</v>
      </c>
      <c r="AW50" s="30">
        <v>1015</v>
      </c>
      <c r="AX50" s="30">
        <v>630739700</v>
      </c>
      <c r="AY50" s="30">
        <v>1350</v>
      </c>
      <c r="AZ50" s="30">
        <v>549596600</v>
      </c>
      <c r="BA50" s="30">
        <f t="shared" si="38"/>
        <v>2365</v>
      </c>
      <c r="BB50" s="30">
        <f t="shared" si="39"/>
        <v>1180336300</v>
      </c>
      <c r="BC50" s="30">
        <v>28</v>
      </c>
      <c r="BD50" s="30">
        <v>20456300</v>
      </c>
      <c r="BE50" s="30">
        <v>0</v>
      </c>
      <c r="BF50" s="30">
        <v>0</v>
      </c>
      <c r="BG50" s="30">
        <v>2</v>
      </c>
      <c r="BH50" s="30">
        <v>1797000</v>
      </c>
      <c r="BI50" s="30">
        <v>0</v>
      </c>
      <c r="BJ50" s="30">
        <v>0</v>
      </c>
      <c r="BK50" s="30">
        <f t="shared" si="21"/>
        <v>30</v>
      </c>
      <c r="BL50" s="30">
        <f t="shared" si="22"/>
        <v>22253300</v>
      </c>
    </row>
    <row r="51" spans="1:64" s="30" customFormat="1" ht="12" customHeight="1">
      <c r="A51" s="27" t="s">
        <v>124</v>
      </c>
      <c r="B51" s="57" t="s">
        <v>125</v>
      </c>
      <c r="C51" s="29">
        <v>309</v>
      </c>
      <c r="D51" s="60">
        <v>0</v>
      </c>
      <c r="E51" s="29">
        <v>111</v>
      </c>
      <c r="F51" s="29">
        <f t="shared" si="27"/>
        <v>420</v>
      </c>
      <c r="G51" s="29">
        <v>27</v>
      </c>
      <c r="H51" s="29">
        <v>57</v>
      </c>
      <c r="I51" s="29">
        <f t="shared" si="28"/>
        <v>84</v>
      </c>
      <c r="J51" s="29">
        <v>37234690</v>
      </c>
      <c r="K51" s="29">
        <v>664</v>
      </c>
      <c r="L51" s="29">
        <v>365047500</v>
      </c>
      <c r="M51" s="29">
        <v>53</v>
      </c>
      <c r="N51" s="29">
        <v>48314000</v>
      </c>
      <c r="O51" s="29">
        <v>21</v>
      </c>
      <c r="P51" s="29">
        <v>14619700</v>
      </c>
      <c r="Q51" s="29">
        <v>738</v>
      </c>
      <c r="R51" s="2">
        <v>427981200</v>
      </c>
      <c r="S51" s="29">
        <v>2</v>
      </c>
      <c r="T51" s="29">
        <v>973700</v>
      </c>
      <c r="U51" s="29">
        <v>8</v>
      </c>
      <c r="V51" s="29">
        <v>3296000</v>
      </c>
      <c r="W51" s="32">
        <v>29</v>
      </c>
      <c r="Y51" s="30" t="s">
        <v>126</v>
      </c>
      <c r="Z51" s="2">
        <v>659</v>
      </c>
      <c r="AA51" s="2">
        <v>421</v>
      </c>
      <c r="AB51" s="2">
        <v>0</v>
      </c>
      <c r="AC51" s="2">
        <v>5</v>
      </c>
      <c r="AD51" s="2">
        <f t="shared" si="29"/>
        <v>5</v>
      </c>
      <c r="AE51" s="2">
        <f t="shared" si="30"/>
        <v>1085</v>
      </c>
      <c r="AF51" s="2">
        <v>71</v>
      </c>
      <c r="AG51" s="2">
        <v>122</v>
      </c>
      <c r="AH51" s="2">
        <f t="shared" si="31"/>
        <v>193</v>
      </c>
      <c r="AI51" s="30">
        <v>68539520</v>
      </c>
      <c r="AJ51" s="30">
        <f t="shared" si="32"/>
        <v>1171</v>
      </c>
      <c r="AK51" s="30">
        <f t="shared" si="33"/>
        <v>607440300</v>
      </c>
      <c r="AL51" s="30">
        <v>120</v>
      </c>
      <c r="AM51" s="30">
        <v>109364000</v>
      </c>
      <c r="AN51" s="30">
        <f t="shared" si="34"/>
        <v>3</v>
      </c>
      <c r="AO51" s="30">
        <f t="shared" si="35"/>
        <v>2249100</v>
      </c>
      <c r="AP51" s="30">
        <f t="shared" si="36"/>
        <v>1294</v>
      </c>
      <c r="AQ51" s="30">
        <f t="shared" si="37"/>
        <v>719053400</v>
      </c>
      <c r="AR51" s="30">
        <v>5</v>
      </c>
      <c r="AS51" s="30">
        <v>2344300</v>
      </c>
      <c r="AT51" s="30">
        <v>24</v>
      </c>
      <c r="AU51" s="30">
        <v>9657600</v>
      </c>
      <c r="AW51" s="30">
        <v>518</v>
      </c>
      <c r="AX51" s="30">
        <v>350420400</v>
      </c>
      <c r="AY51" s="30">
        <v>653</v>
      </c>
      <c r="AZ51" s="30">
        <v>257019900</v>
      </c>
      <c r="BA51" s="30">
        <f t="shared" si="38"/>
        <v>1171</v>
      </c>
      <c r="BB51" s="30">
        <f t="shared" si="39"/>
        <v>607440300</v>
      </c>
      <c r="BC51" s="30">
        <v>3</v>
      </c>
      <c r="BD51" s="30">
        <v>2249100</v>
      </c>
      <c r="BE51" s="30">
        <v>0</v>
      </c>
      <c r="BF51" s="30">
        <v>0</v>
      </c>
      <c r="BG51" s="30">
        <v>0</v>
      </c>
      <c r="BH51" s="30">
        <v>0</v>
      </c>
      <c r="BI51" s="30">
        <v>0</v>
      </c>
      <c r="BJ51" s="30">
        <v>0</v>
      </c>
      <c r="BK51" s="30">
        <f t="shared" si="21"/>
        <v>3</v>
      </c>
      <c r="BL51" s="30">
        <f t="shared" si="22"/>
        <v>2249100</v>
      </c>
    </row>
    <row r="52" spans="1:64" s="30" customFormat="1" ht="12" customHeight="1">
      <c r="A52" s="27" t="s">
        <v>127</v>
      </c>
      <c r="B52" s="47" t="s">
        <v>128</v>
      </c>
      <c r="C52" s="29">
        <v>661</v>
      </c>
      <c r="D52" s="29">
        <v>4</v>
      </c>
      <c r="E52" s="29">
        <v>168</v>
      </c>
      <c r="F52" s="29">
        <f t="shared" si="27"/>
        <v>833</v>
      </c>
      <c r="G52" s="29">
        <v>38</v>
      </c>
      <c r="H52" s="29">
        <v>74</v>
      </c>
      <c r="I52" s="29">
        <f t="shared" si="28"/>
        <v>112</v>
      </c>
      <c r="J52" s="29">
        <v>89781730</v>
      </c>
      <c r="K52" s="29">
        <v>1288</v>
      </c>
      <c r="L52" s="29">
        <v>701769500</v>
      </c>
      <c r="M52" s="29">
        <v>70</v>
      </c>
      <c r="N52" s="29">
        <v>61784300</v>
      </c>
      <c r="O52" s="29">
        <v>10</v>
      </c>
      <c r="P52" s="29">
        <v>7480600</v>
      </c>
      <c r="Q52" s="29">
        <v>1368</v>
      </c>
      <c r="R52" s="2">
        <v>771034400</v>
      </c>
      <c r="S52" s="29">
        <v>6</v>
      </c>
      <c r="T52" s="29">
        <v>3187500</v>
      </c>
      <c r="U52" s="29">
        <v>11</v>
      </c>
      <c r="V52" s="29">
        <v>4532000</v>
      </c>
      <c r="W52" s="32">
        <v>30</v>
      </c>
      <c r="Y52" s="30" t="s">
        <v>129</v>
      </c>
      <c r="Z52" s="2">
        <v>540</v>
      </c>
      <c r="AA52" s="2">
        <v>285</v>
      </c>
      <c r="AB52" s="2">
        <v>0</v>
      </c>
      <c r="AC52" s="2">
        <v>4</v>
      </c>
      <c r="AD52" s="2">
        <f t="shared" si="29"/>
        <v>4</v>
      </c>
      <c r="AE52" s="2">
        <f t="shared" si="30"/>
        <v>829</v>
      </c>
      <c r="AF52" s="2">
        <v>42</v>
      </c>
      <c r="AG52" s="2">
        <v>67</v>
      </c>
      <c r="AH52" s="2">
        <f t="shared" si="31"/>
        <v>109</v>
      </c>
      <c r="AI52" s="30">
        <v>67224590</v>
      </c>
      <c r="AJ52" s="30">
        <f t="shared" si="32"/>
        <v>1108</v>
      </c>
      <c r="AK52" s="30">
        <f t="shared" si="33"/>
        <v>587126300</v>
      </c>
      <c r="AL52" s="30">
        <v>87</v>
      </c>
      <c r="AM52" s="30">
        <v>78215000</v>
      </c>
      <c r="AN52" s="30">
        <f t="shared" si="34"/>
        <v>3</v>
      </c>
      <c r="AO52" s="30">
        <f t="shared" si="35"/>
        <v>2582500</v>
      </c>
      <c r="AP52" s="30">
        <f t="shared" si="36"/>
        <v>1198</v>
      </c>
      <c r="AQ52" s="30">
        <f t="shared" si="37"/>
        <v>667923800</v>
      </c>
      <c r="AR52" s="30">
        <v>7</v>
      </c>
      <c r="AS52" s="30">
        <v>3772500</v>
      </c>
      <c r="AT52" s="30">
        <v>15</v>
      </c>
      <c r="AU52" s="30">
        <v>6036000</v>
      </c>
      <c r="AW52" s="30">
        <v>472</v>
      </c>
      <c r="AX52" s="30">
        <v>313426500</v>
      </c>
      <c r="AY52" s="30">
        <v>636</v>
      </c>
      <c r="AZ52" s="30">
        <v>273699800</v>
      </c>
      <c r="BA52" s="30">
        <f t="shared" si="38"/>
        <v>1108</v>
      </c>
      <c r="BB52" s="30">
        <f t="shared" si="39"/>
        <v>587126300</v>
      </c>
      <c r="BC52" s="30">
        <v>3</v>
      </c>
      <c r="BD52" s="30">
        <v>2582500</v>
      </c>
      <c r="BE52" s="30">
        <v>0</v>
      </c>
      <c r="BF52" s="30">
        <v>0</v>
      </c>
      <c r="BG52" s="30">
        <v>0</v>
      </c>
      <c r="BH52" s="30">
        <v>0</v>
      </c>
      <c r="BI52" s="30">
        <v>0</v>
      </c>
      <c r="BJ52" s="30">
        <v>0</v>
      </c>
      <c r="BK52" s="30">
        <f t="shared" si="21"/>
        <v>3</v>
      </c>
      <c r="BL52" s="30">
        <f t="shared" si="22"/>
        <v>2582500</v>
      </c>
    </row>
    <row r="53" spans="1:64" s="30" customFormat="1" ht="12" customHeight="1">
      <c r="A53" s="27" t="s">
        <v>130</v>
      </c>
      <c r="B53" s="47" t="s">
        <v>131</v>
      </c>
      <c r="C53" s="29">
        <v>466</v>
      </c>
      <c r="D53" s="58">
        <v>2</v>
      </c>
      <c r="E53" s="29">
        <v>144</v>
      </c>
      <c r="F53" s="29">
        <f t="shared" si="27"/>
        <v>612</v>
      </c>
      <c r="G53" s="29">
        <v>63</v>
      </c>
      <c r="H53" s="29">
        <v>46</v>
      </c>
      <c r="I53" s="29">
        <f t="shared" si="28"/>
        <v>109</v>
      </c>
      <c r="J53" s="29">
        <v>55131650</v>
      </c>
      <c r="K53" s="29">
        <v>774</v>
      </c>
      <c r="L53" s="29">
        <v>418897700</v>
      </c>
      <c r="M53" s="29">
        <v>124</v>
      </c>
      <c r="N53" s="29">
        <v>114552600</v>
      </c>
      <c r="O53" s="29">
        <v>5</v>
      </c>
      <c r="P53" s="29">
        <v>4715200</v>
      </c>
      <c r="Q53" s="29">
        <v>903</v>
      </c>
      <c r="R53" s="2">
        <v>538165500</v>
      </c>
      <c r="S53" s="29">
        <v>2</v>
      </c>
      <c r="T53" s="29">
        <v>823500</v>
      </c>
      <c r="U53" s="29">
        <v>17</v>
      </c>
      <c r="V53" s="29">
        <v>7004000</v>
      </c>
      <c r="W53" s="32">
        <v>31</v>
      </c>
      <c r="Y53" s="30" t="s">
        <v>132</v>
      </c>
      <c r="Z53" s="2">
        <v>801</v>
      </c>
      <c r="AA53" s="2">
        <v>280</v>
      </c>
      <c r="AB53" s="2">
        <v>1</v>
      </c>
      <c r="AC53" s="2">
        <v>7</v>
      </c>
      <c r="AD53" s="2">
        <f t="shared" si="29"/>
        <v>8</v>
      </c>
      <c r="AE53" s="2">
        <f t="shared" si="30"/>
        <v>1089</v>
      </c>
      <c r="AF53" s="2">
        <v>33</v>
      </c>
      <c r="AG53" s="2">
        <v>101</v>
      </c>
      <c r="AH53" s="2">
        <f t="shared" si="31"/>
        <v>134</v>
      </c>
      <c r="AI53" s="30">
        <v>98176530</v>
      </c>
      <c r="AJ53" s="30">
        <f t="shared" si="32"/>
        <v>1654</v>
      </c>
      <c r="AK53" s="30">
        <f t="shared" si="33"/>
        <v>848332000</v>
      </c>
      <c r="AL53" s="30">
        <v>89</v>
      </c>
      <c r="AM53" s="30">
        <v>77265100</v>
      </c>
      <c r="AN53" s="30">
        <f t="shared" si="34"/>
        <v>9</v>
      </c>
      <c r="AO53" s="30">
        <f t="shared" si="35"/>
        <v>7640100</v>
      </c>
      <c r="AP53" s="30">
        <f t="shared" si="36"/>
        <v>1752</v>
      </c>
      <c r="AQ53" s="30">
        <f t="shared" si="37"/>
        <v>933237200</v>
      </c>
      <c r="AR53" s="30">
        <v>4</v>
      </c>
      <c r="AS53" s="30">
        <v>1950400</v>
      </c>
      <c r="AT53" s="30">
        <v>45</v>
      </c>
      <c r="AU53" s="30">
        <v>18108000</v>
      </c>
      <c r="AW53" s="30">
        <v>752</v>
      </c>
      <c r="AX53" s="30">
        <v>477399900</v>
      </c>
      <c r="AY53" s="30">
        <v>902</v>
      </c>
      <c r="AZ53" s="30">
        <v>370932100</v>
      </c>
      <c r="BA53" s="30">
        <f t="shared" si="38"/>
        <v>1654</v>
      </c>
      <c r="BB53" s="30">
        <f t="shared" si="39"/>
        <v>848332000</v>
      </c>
      <c r="BC53" s="30">
        <v>9</v>
      </c>
      <c r="BD53" s="30">
        <v>7640100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f t="shared" si="21"/>
        <v>9</v>
      </c>
      <c r="BL53" s="30">
        <f t="shared" si="22"/>
        <v>7640100</v>
      </c>
    </row>
    <row r="54" spans="1:64" s="30" customFormat="1" ht="12" customHeight="1">
      <c r="A54" s="27" t="s">
        <v>133</v>
      </c>
      <c r="B54" s="47" t="s">
        <v>134</v>
      </c>
      <c r="C54" s="29">
        <v>780</v>
      </c>
      <c r="D54" s="29">
        <v>3</v>
      </c>
      <c r="E54" s="29">
        <v>242</v>
      </c>
      <c r="F54" s="29">
        <f t="shared" si="27"/>
        <v>1025</v>
      </c>
      <c r="G54" s="29">
        <v>50</v>
      </c>
      <c r="H54" s="29">
        <v>98</v>
      </c>
      <c r="I54" s="29">
        <f t="shared" si="28"/>
        <v>148</v>
      </c>
      <c r="J54" s="29">
        <v>101586950</v>
      </c>
      <c r="K54" s="29">
        <v>1194</v>
      </c>
      <c r="L54" s="29">
        <v>712498500</v>
      </c>
      <c r="M54" s="29">
        <v>92</v>
      </c>
      <c r="N54" s="29">
        <v>83837500</v>
      </c>
      <c r="O54" s="29">
        <v>19</v>
      </c>
      <c r="P54" s="29">
        <v>15115400</v>
      </c>
      <c r="Q54" s="29">
        <v>1305</v>
      </c>
      <c r="R54" s="2">
        <v>811451400</v>
      </c>
      <c r="S54" s="29">
        <v>8</v>
      </c>
      <c r="T54" s="29">
        <v>4064000</v>
      </c>
      <c r="U54" s="29">
        <v>9</v>
      </c>
      <c r="V54" s="29">
        <v>3708000</v>
      </c>
      <c r="W54" s="32">
        <v>32</v>
      </c>
      <c r="Y54" s="30" t="s">
        <v>135</v>
      </c>
      <c r="Z54" s="2">
        <v>538</v>
      </c>
      <c r="AA54" s="2">
        <v>177</v>
      </c>
      <c r="AB54" s="2">
        <v>0</v>
      </c>
      <c r="AC54" s="2">
        <v>4</v>
      </c>
      <c r="AD54" s="2">
        <f t="shared" si="29"/>
        <v>4</v>
      </c>
      <c r="AE54" s="2">
        <f t="shared" si="30"/>
        <v>719</v>
      </c>
      <c r="AF54" s="2">
        <v>23</v>
      </c>
      <c r="AG54" s="2">
        <v>65</v>
      </c>
      <c r="AH54" s="2">
        <f t="shared" si="31"/>
        <v>88</v>
      </c>
      <c r="AI54" s="30">
        <v>69634920</v>
      </c>
      <c r="AJ54" s="30">
        <f t="shared" si="32"/>
        <v>1152</v>
      </c>
      <c r="AK54" s="30">
        <f t="shared" si="33"/>
        <v>596447100</v>
      </c>
      <c r="AL54" s="30">
        <v>75</v>
      </c>
      <c r="AM54" s="30">
        <v>68143300</v>
      </c>
      <c r="AN54" s="30">
        <f t="shared" si="34"/>
        <v>4</v>
      </c>
      <c r="AO54" s="30">
        <f t="shared" si="35"/>
        <v>2399700</v>
      </c>
      <c r="AP54" s="30">
        <f t="shared" si="36"/>
        <v>1231</v>
      </c>
      <c r="AQ54" s="30">
        <f t="shared" si="37"/>
        <v>666990100</v>
      </c>
      <c r="AR54" s="30">
        <v>3</v>
      </c>
      <c r="AS54" s="30">
        <v>1660600</v>
      </c>
      <c r="AT54" s="30">
        <v>22</v>
      </c>
      <c r="AU54" s="30">
        <v>8852800</v>
      </c>
      <c r="AW54" s="30">
        <v>551</v>
      </c>
      <c r="AX54" s="30">
        <v>348446300</v>
      </c>
      <c r="AY54" s="30">
        <v>601</v>
      </c>
      <c r="AZ54" s="30">
        <v>248000800</v>
      </c>
      <c r="BA54" s="30">
        <f t="shared" si="38"/>
        <v>1152</v>
      </c>
      <c r="BB54" s="30">
        <f t="shared" si="39"/>
        <v>596447100</v>
      </c>
      <c r="BC54" s="30">
        <v>4</v>
      </c>
      <c r="BD54" s="30">
        <v>2399700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f t="shared" si="21"/>
        <v>4</v>
      </c>
      <c r="BL54" s="30">
        <f t="shared" si="22"/>
        <v>2399700</v>
      </c>
    </row>
    <row r="55" spans="1:64" s="30" customFormat="1" ht="12" customHeight="1">
      <c r="A55" s="27" t="s">
        <v>136</v>
      </c>
      <c r="B55" s="47" t="s">
        <v>137</v>
      </c>
      <c r="C55" s="29">
        <v>517</v>
      </c>
      <c r="D55" s="29">
        <v>3</v>
      </c>
      <c r="E55" s="29">
        <v>143</v>
      </c>
      <c r="F55" s="29">
        <f t="shared" si="27"/>
        <v>663</v>
      </c>
      <c r="G55" s="29">
        <v>20</v>
      </c>
      <c r="H55" s="29">
        <v>78</v>
      </c>
      <c r="I55" s="29">
        <f t="shared" si="28"/>
        <v>98</v>
      </c>
      <c r="J55" s="29">
        <v>67638480</v>
      </c>
      <c r="K55" s="29">
        <v>685</v>
      </c>
      <c r="L55" s="29">
        <v>380308900</v>
      </c>
      <c r="M55" s="29">
        <v>48</v>
      </c>
      <c r="N55" s="29">
        <v>43025800</v>
      </c>
      <c r="O55" s="29">
        <v>13</v>
      </c>
      <c r="P55" s="29">
        <v>10697400</v>
      </c>
      <c r="Q55" s="29">
        <v>746</v>
      </c>
      <c r="R55" s="2">
        <v>434032100</v>
      </c>
      <c r="S55" s="60">
        <v>0</v>
      </c>
      <c r="T55" s="60">
        <v>0</v>
      </c>
      <c r="U55" s="29">
        <v>5</v>
      </c>
      <c r="V55" s="29">
        <v>2060000</v>
      </c>
      <c r="W55" s="32">
        <v>33</v>
      </c>
      <c r="Y55" s="30" t="s">
        <v>138</v>
      </c>
      <c r="Z55" s="2">
        <v>598</v>
      </c>
      <c r="AA55" s="2">
        <v>324</v>
      </c>
      <c r="AB55" s="2">
        <v>2</v>
      </c>
      <c r="AC55" s="2">
        <v>1</v>
      </c>
      <c r="AD55" s="2">
        <f t="shared" si="29"/>
        <v>3</v>
      </c>
      <c r="AE55" s="2">
        <f t="shared" si="30"/>
        <v>925</v>
      </c>
      <c r="AF55" s="2">
        <v>43</v>
      </c>
      <c r="AG55" s="2">
        <v>119</v>
      </c>
      <c r="AH55" s="2">
        <f t="shared" si="31"/>
        <v>162</v>
      </c>
      <c r="AI55" s="30">
        <v>72011450</v>
      </c>
      <c r="AJ55" s="30">
        <f t="shared" si="32"/>
        <v>1547</v>
      </c>
      <c r="AK55" s="30">
        <f t="shared" si="33"/>
        <v>791992900</v>
      </c>
      <c r="AL55" s="30">
        <v>116</v>
      </c>
      <c r="AM55" s="30">
        <v>104365600</v>
      </c>
      <c r="AN55" s="30">
        <f t="shared" si="34"/>
        <v>11</v>
      </c>
      <c r="AO55" s="30">
        <f t="shared" si="35"/>
        <v>8576200</v>
      </c>
      <c r="AP55" s="30">
        <f t="shared" si="36"/>
        <v>1674</v>
      </c>
      <c r="AQ55" s="30">
        <f t="shared" si="37"/>
        <v>904934700</v>
      </c>
      <c r="AR55" s="30">
        <v>8</v>
      </c>
      <c r="AS55" s="30">
        <v>4010300</v>
      </c>
      <c r="AT55" s="30">
        <v>31</v>
      </c>
      <c r="AU55" s="30">
        <v>12474400</v>
      </c>
      <c r="AW55" s="30">
        <v>717</v>
      </c>
      <c r="AX55" s="30">
        <v>449699400</v>
      </c>
      <c r="AY55" s="30">
        <v>830</v>
      </c>
      <c r="AZ55" s="30">
        <v>342293500</v>
      </c>
      <c r="BA55" s="30">
        <f t="shared" si="38"/>
        <v>1547</v>
      </c>
      <c r="BB55" s="30">
        <f t="shared" si="39"/>
        <v>791992900</v>
      </c>
      <c r="BC55" s="30">
        <v>11</v>
      </c>
      <c r="BD55" s="30">
        <v>8576200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f t="shared" si="21"/>
        <v>11</v>
      </c>
      <c r="BL55" s="30">
        <f t="shared" si="22"/>
        <v>8576200</v>
      </c>
    </row>
    <row r="56" spans="1:64" s="30" customFormat="1" ht="12" customHeight="1">
      <c r="A56" s="27" t="s">
        <v>139</v>
      </c>
      <c r="B56" s="47" t="s">
        <v>140</v>
      </c>
      <c r="C56" s="29">
        <v>2359</v>
      </c>
      <c r="D56" s="29">
        <v>7</v>
      </c>
      <c r="E56" s="29">
        <v>382</v>
      </c>
      <c r="F56" s="29">
        <f t="shared" si="27"/>
        <v>2748</v>
      </c>
      <c r="G56" s="29">
        <v>132</v>
      </c>
      <c r="H56" s="29">
        <v>461</v>
      </c>
      <c r="I56" s="29">
        <f t="shared" si="28"/>
        <v>593</v>
      </c>
      <c r="J56" s="29">
        <v>273318450</v>
      </c>
      <c r="K56" s="29">
        <v>2719</v>
      </c>
      <c r="L56" s="29">
        <v>1443716500</v>
      </c>
      <c r="M56" s="29">
        <v>265</v>
      </c>
      <c r="N56" s="29">
        <v>241379900</v>
      </c>
      <c r="O56" s="29">
        <v>42</v>
      </c>
      <c r="P56" s="29">
        <v>32279800</v>
      </c>
      <c r="Q56" s="29">
        <v>3026</v>
      </c>
      <c r="R56" s="2">
        <v>1717376200</v>
      </c>
      <c r="S56" s="29">
        <v>25</v>
      </c>
      <c r="T56" s="29">
        <v>11782400</v>
      </c>
      <c r="U56" s="29">
        <v>38</v>
      </c>
      <c r="V56" s="29">
        <v>15656000</v>
      </c>
      <c r="W56" s="32">
        <v>34</v>
      </c>
      <c r="Y56" s="30" t="s">
        <v>141</v>
      </c>
      <c r="Z56" s="2">
        <v>1106</v>
      </c>
      <c r="AA56" s="2">
        <v>506</v>
      </c>
      <c r="AB56" s="2">
        <v>2</v>
      </c>
      <c r="AC56" s="2">
        <v>2</v>
      </c>
      <c r="AD56" s="2">
        <f t="shared" si="29"/>
        <v>4</v>
      </c>
      <c r="AE56" s="2">
        <f t="shared" si="30"/>
        <v>1616</v>
      </c>
      <c r="AF56" s="2">
        <v>84</v>
      </c>
      <c r="AG56" s="2">
        <v>181</v>
      </c>
      <c r="AH56" s="2">
        <f t="shared" si="31"/>
        <v>265</v>
      </c>
      <c r="AI56" s="30">
        <v>125203760</v>
      </c>
      <c r="AJ56" s="30">
        <f t="shared" si="32"/>
        <v>2521</v>
      </c>
      <c r="AK56" s="30">
        <f t="shared" si="33"/>
        <v>1260008700</v>
      </c>
      <c r="AL56" s="30">
        <v>203</v>
      </c>
      <c r="AM56" s="30">
        <v>184455800</v>
      </c>
      <c r="AN56" s="30">
        <f t="shared" si="34"/>
        <v>22</v>
      </c>
      <c r="AO56" s="30">
        <f t="shared" si="35"/>
        <v>17001900</v>
      </c>
      <c r="AP56" s="30">
        <f t="shared" si="36"/>
        <v>2746</v>
      </c>
      <c r="AQ56" s="30">
        <f t="shared" si="37"/>
        <v>1461466400</v>
      </c>
      <c r="AR56" s="30">
        <v>11</v>
      </c>
      <c r="AS56" s="30">
        <v>5145600</v>
      </c>
      <c r="AT56" s="30">
        <v>52</v>
      </c>
      <c r="AU56" s="30">
        <v>20924800</v>
      </c>
      <c r="AW56" s="30">
        <v>1207</v>
      </c>
      <c r="AX56" s="30">
        <v>732165200</v>
      </c>
      <c r="AY56" s="30">
        <v>1314</v>
      </c>
      <c r="AZ56" s="30">
        <v>527843500</v>
      </c>
      <c r="BA56" s="30">
        <f t="shared" si="38"/>
        <v>2521</v>
      </c>
      <c r="BB56" s="30">
        <f t="shared" si="39"/>
        <v>1260008700</v>
      </c>
      <c r="BC56" s="30">
        <v>20</v>
      </c>
      <c r="BD56" s="30">
        <v>14978900</v>
      </c>
      <c r="BE56" s="30">
        <v>0</v>
      </c>
      <c r="BF56" s="30">
        <v>0</v>
      </c>
      <c r="BG56" s="30">
        <v>2</v>
      </c>
      <c r="BH56" s="30">
        <v>2023000</v>
      </c>
      <c r="BI56" s="30">
        <v>0</v>
      </c>
      <c r="BJ56" s="30">
        <v>0</v>
      </c>
      <c r="BK56" s="30">
        <f t="shared" si="21"/>
        <v>22</v>
      </c>
      <c r="BL56" s="30">
        <f t="shared" si="22"/>
        <v>17001900</v>
      </c>
    </row>
    <row r="57" spans="2:64" s="42" customFormat="1" ht="12" customHeight="1">
      <c r="B57" s="44" t="s">
        <v>142</v>
      </c>
      <c r="C57" s="39">
        <f aca="true" t="shared" si="40" ref="C57:V57">SUM(C58:C65)</f>
        <v>7159</v>
      </c>
      <c r="D57" s="39">
        <f t="shared" si="40"/>
        <v>67</v>
      </c>
      <c r="E57" s="39">
        <f t="shared" si="40"/>
        <v>2833</v>
      </c>
      <c r="F57" s="39">
        <f t="shared" si="40"/>
        <v>10059</v>
      </c>
      <c r="G57" s="39">
        <f t="shared" si="40"/>
        <v>689</v>
      </c>
      <c r="H57" s="39">
        <f t="shared" si="40"/>
        <v>1231</v>
      </c>
      <c r="I57" s="39">
        <f t="shared" si="40"/>
        <v>1920</v>
      </c>
      <c r="J57" s="39">
        <f t="shared" si="40"/>
        <v>786985170</v>
      </c>
      <c r="K57" s="39">
        <f t="shared" si="40"/>
        <v>14780</v>
      </c>
      <c r="L57" s="39">
        <f t="shared" si="40"/>
        <v>7955906900</v>
      </c>
      <c r="M57" s="39">
        <f t="shared" si="40"/>
        <v>1532</v>
      </c>
      <c r="N57" s="39">
        <f t="shared" si="40"/>
        <v>1416291300</v>
      </c>
      <c r="O57" s="39">
        <f t="shared" si="40"/>
        <v>140</v>
      </c>
      <c r="P57" s="39">
        <f t="shared" si="40"/>
        <v>108903400</v>
      </c>
      <c r="Q57" s="39">
        <f t="shared" si="40"/>
        <v>16452</v>
      </c>
      <c r="R57" s="40">
        <f t="shared" si="40"/>
        <v>9481101600</v>
      </c>
      <c r="S57" s="39">
        <f t="shared" si="40"/>
        <v>45</v>
      </c>
      <c r="T57" s="39">
        <f t="shared" si="40"/>
        <v>22292300</v>
      </c>
      <c r="U57" s="39">
        <f t="shared" si="40"/>
        <v>171</v>
      </c>
      <c r="V57" s="39">
        <f t="shared" si="40"/>
        <v>70452000</v>
      </c>
      <c r="W57" s="41" t="s">
        <v>143</v>
      </c>
      <c r="Y57" s="42" t="s">
        <v>144</v>
      </c>
      <c r="Z57" s="40">
        <f>SUM(Z36:Z56)</f>
        <v>52061</v>
      </c>
      <c r="AA57" s="40">
        <f>SUM(AA36:AA56)</f>
        <v>30733</v>
      </c>
      <c r="AB57" s="40">
        <f>SUM(AB36:AB56)</f>
        <v>84</v>
      </c>
      <c r="AC57" s="40">
        <f>SUM(AC36:AC56)</f>
        <v>949</v>
      </c>
      <c r="AD57" s="2">
        <f t="shared" si="29"/>
        <v>1033</v>
      </c>
      <c r="AE57" s="2">
        <f t="shared" si="30"/>
        <v>83827</v>
      </c>
      <c r="AF57" s="40">
        <f>SUM(AF36:AF56)</f>
        <v>4167</v>
      </c>
      <c r="AG57" s="40">
        <f>SUM(AG36:AG56)</f>
        <v>12185</v>
      </c>
      <c r="AH57" s="2">
        <f t="shared" si="31"/>
        <v>16352</v>
      </c>
      <c r="AI57" s="40">
        <f>SUM(AI36:AI56)</f>
        <v>5088532160</v>
      </c>
      <c r="AJ57" s="30">
        <f t="shared" si="32"/>
        <v>72864</v>
      </c>
      <c r="AK57" s="30">
        <f t="shared" si="33"/>
        <v>36695521100</v>
      </c>
      <c r="AL57" s="40">
        <f>SUM(AL36:AL56)</f>
        <v>7400</v>
      </c>
      <c r="AM57" s="40">
        <f>SUM(AM36:AM56)</f>
        <v>6668445800</v>
      </c>
      <c r="AN57" s="30">
        <f t="shared" si="34"/>
        <v>960</v>
      </c>
      <c r="AO57" s="30">
        <f t="shared" si="35"/>
        <v>744769200</v>
      </c>
      <c r="AP57" s="30">
        <f t="shared" si="36"/>
        <v>81224</v>
      </c>
      <c r="AQ57" s="30">
        <f t="shared" si="37"/>
        <v>44108736100</v>
      </c>
      <c r="AR57" s="40">
        <f>SUM(AR36:AR56)</f>
        <v>283</v>
      </c>
      <c r="AS57" s="40">
        <f>SUM(AS36:AS56)</f>
        <v>139086400</v>
      </c>
      <c r="AT57" s="40">
        <f>SUM(AT36:AT56)</f>
        <v>1805</v>
      </c>
      <c r="AU57" s="40">
        <f>SUM(AU36:AU56)</f>
        <v>726332000</v>
      </c>
      <c r="AW57" s="40">
        <f>SUM(AW36:AW56)</f>
        <v>34481</v>
      </c>
      <c r="AX57" s="40">
        <f>SUM(AX36:AX56)</f>
        <v>21630286100</v>
      </c>
      <c r="AY57" s="40">
        <f>SUM(AY36:AY56)</f>
        <v>38383</v>
      </c>
      <c r="AZ57" s="40">
        <f>SUM(AZ36:AZ56)</f>
        <v>15065235000</v>
      </c>
      <c r="BA57" s="30">
        <f t="shared" si="38"/>
        <v>72864</v>
      </c>
      <c r="BB57" s="30">
        <f t="shared" si="39"/>
        <v>36695521100</v>
      </c>
      <c r="BC57" s="40">
        <f aca="true" t="shared" si="41" ref="BC57:BL57">SUM(BC36:BC56)</f>
        <v>925</v>
      </c>
      <c r="BD57" s="40">
        <f t="shared" si="41"/>
        <v>712530700</v>
      </c>
      <c r="BE57" s="40">
        <f t="shared" si="41"/>
        <v>0</v>
      </c>
      <c r="BF57" s="40">
        <f t="shared" si="41"/>
        <v>0</v>
      </c>
      <c r="BG57" s="40">
        <f t="shared" si="41"/>
        <v>34</v>
      </c>
      <c r="BH57" s="40">
        <f t="shared" si="41"/>
        <v>31453000</v>
      </c>
      <c r="BI57" s="40">
        <f t="shared" si="41"/>
        <v>1</v>
      </c>
      <c r="BJ57" s="40">
        <f t="shared" si="41"/>
        <v>785500</v>
      </c>
      <c r="BK57" s="40">
        <f t="shared" si="41"/>
        <v>960</v>
      </c>
      <c r="BL57" s="40">
        <f t="shared" si="41"/>
        <v>744769200</v>
      </c>
    </row>
    <row r="58" spans="1:64" s="30" customFormat="1" ht="12" customHeight="1">
      <c r="A58" s="27" t="s">
        <v>145</v>
      </c>
      <c r="B58" s="47" t="s">
        <v>65</v>
      </c>
      <c r="C58" s="29">
        <v>1490</v>
      </c>
      <c r="D58" s="29">
        <v>5</v>
      </c>
      <c r="E58" s="29">
        <v>488</v>
      </c>
      <c r="F58" s="29">
        <f aca="true" t="shared" si="42" ref="F58:F65">SUM(C58:E58)</f>
        <v>1983</v>
      </c>
      <c r="G58" s="29">
        <v>204</v>
      </c>
      <c r="H58" s="29">
        <v>222</v>
      </c>
      <c r="I58" s="29">
        <f aca="true" t="shared" si="43" ref="I58:I65">SUM(G58:H58)</f>
        <v>426</v>
      </c>
      <c r="J58" s="29">
        <v>164640560</v>
      </c>
      <c r="K58" s="29">
        <v>2662</v>
      </c>
      <c r="L58" s="29">
        <v>1433946800</v>
      </c>
      <c r="M58" s="29">
        <v>389</v>
      </c>
      <c r="N58" s="29">
        <v>363984800</v>
      </c>
      <c r="O58" s="29">
        <v>16</v>
      </c>
      <c r="P58" s="29">
        <v>11700200</v>
      </c>
      <c r="Q58" s="29">
        <v>3067</v>
      </c>
      <c r="R58" s="2">
        <v>1809631800</v>
      </c>
      <c r="S58" s="29">
        <v>7</v>
      </c>
      <c r="T58" s="29">
        <v>3487600</v>
      </c>
      <c r="U58" s="29">
        <v>22</v>
      </c>
      <c r="V58" s="29">
        <v>9064000</v>
      </c>
      <c r="W58" s="32">
        <v>35</v>
      </c>
      <c r="Y58" s="30" t="s">
        <v>56</v>
      </c>
      <c r="Z58" s="2">
        <v>7184</v>
      </c>
      <c r="AA58" s="2">
        <v>4374</v>
      </c>
      <c r="AB58" s="2">
        <v>6</v>
      </c>
      <c r="AC58" s="2">
        <v>122</v>
      </c>
      <c r="AD58" s="2">
        <f t="shared" si="29"/>
        <v>128</v>
      </c>
      <c r="AE58" s="2">
        <f t="shared" si="30"/>
        <v>11686</v>
      </c>
      <c r="AF58" s="2">
        <v>392</v>
      </c>
      <c r="AG58" s="2">
        <v>1745</v>
      </c>
      <c r="AH58" s="2">
        <f t="shared" si="31"/>
        <v>2137</v>
      </c>
      <c r="AI58" s="30">
        <v>719086720</v>
      </c>
      <c r="AJ58" s="30">
        <f t="shared" si="32"/>
        <v>7384</v>
      </c>
      <c r="AK58" s="30">
        <f t="shared" si="33"/>
        <v>3641850600</v>
      </c>
      <c r="AL58" s="30">
        <v>713</v>
      </c>
      <c r="AM58" s="30">
        <v>641306700</v>
      </c>
      <c r="AN58" s="30">
        <f t="shared" si="34"/>
        <v>136</v>
      </c>
      <c r="AO58" s="30">
        <f t="shared" si="35"/>
        <v>106326900</v>
      </c>
      <c r="AP58" s="30">
        <f t="shared" si="36"/>
        <v>8233</v>
      </c>
      <c r="AQ58" s="30">
        <f t="shared" si="37"/>
        <v>4389484200</v>
      </c>
      <c r="AR58" s="30">
        <v>24</v>
      </c>
      <c r="AS58" s="30">
        <v>11379700</v>
      </c>
      <c r="AT58" s="30">
        <v>205</v>
      </c>
      <c r="AU58" s="30">
        <v>82492000</v>
      </c>
      <c r="AW58" s="30">
        <v>3729</v>
      </c>
      <c r="AX58" s="30">
        <v>2297713800</v>
      </c>
      <c r="AY58" s="30">
        <v>3655</v>
      </c>
      <c r="AZ58" s="30">
        <v>1344136800</v>
      </c>
      <c r="BA58" s="30">
        <f t="shared" si="38"/>
        <v>7384</v>
      </c>
      <c r="BB58" s="30">
        <f t="shared" si="39"/>
        <v>3641850600</v>
      </c>
      <c r="BC58" s="30">
        <v>132</v>
      </c>
      <c r="BD58" s="30">
        <v>102732900</v>
      </c>
      <c r="BE58" s="30">
        <v>0</v>
      </c>
      <c r="BF58" s="30">
        <v>0</v>
      </c>
      <c r="BG58" s="30">
        <v>4</v>
      </c>
      <c r="BH58" s="30">
        <v>3594000</v>
      </c>
      <c r="BI58" s="30">
        <v>0</v>
      </c>
      <c r="BJ58" s="30">
        <v>0</v>
      </c>
      <c r="BK58" s="30">
        <f aca="true" t="shared" si="44" ref="BK58:BK68">BC58+BE58+BG58+BI58</f>
        <v>136</v>
      </c>
      <c r="BL58" s="30">
        <f aca="true" t="shared" si="45" ref="BL58:BL68">BD58+BF58+BH58+BJ58</f>
        <v>106326900</v>
      </c>
    </row>
    <row r="59" spans="1:64" s="30" customFormat="1" ht="12" customHeight="1">
      <c r="A59" s="27" t="s">
        <v>146</v>
      </c>
      <c r="B59" s="47" t="s">
        <v>68</v>
      </c>
      <c r="C59" s="29">
        <v>2393</v>
      </c>
      <c r="D59" s="29">
        <v>27</v>
      </c>
      <c r="E59" s="29">
        <v>1150</v>
      </c>
      <c r="F59" s="29">
        <f t="shared" si="42"/>
        <v>3570</v>
      </c>
      <c r="G59" s="29">
        <v>230</v>
      </c>
      <c r="H59" s="29">
        <v>472</v>
      </c>
      <c r="I59" s="29">
        <f t="shared" si="43"/>
        <v>702</v>
      </c>
      <c r="J59" s="29">
        <v>229887720</v>
      </c>
      <c r="K59" s="29">
        <v>3838</v>
      </c>
      <c r="L59" s="29">
        <v>2018756300</v>
      </c>
      <c r="M59" s="29">
        <v>507</v>
      </c>
      <c r="N59" s="29">
        <v>470907800</v>
      </c>
      <c r="O59" s="29">
        <v>40</v>
      </c>
      <c r="P59" s="29">
        <v>32147800</v>
      </c>
      <c r="Q59" s="29">
        <v>4385</v>
      </c>
      <c r="R59" s="2">
        <v>2521811900</v>
      </c>
      <c r="S59" s="29">
        <v>19</v>
      </c>
      <c r="T59" s="29">
        <v>8939300</v>
      </c>
      <c r="U59" s="29">
        <v>51</v>
      </c>
      <c r="V59" s="29">
        <v>21012000</v>
      </c>
      <c r="W59" s="32">
        <v>36</v>
      </c>
      <c r="Y59" s="30" t="s">
        <v>59</v>
      </c>
      <c r="Z59" s="2">
        <v>4684</v>
      </c>
      <c r="AA59" s="2">
        <v>2958</v>
      </c>
      <c r="AB59" s="2">
        <v>9</v>
      </c>
      <c r="AC59" s="2">
        <v>78</v>
      </c>
      <c r="AD59" s="2">
        <f t="shared" si="29"/>
        <v>87</v>
      </c>
      <c r="AE59" s="2">
        <f t="shared" si="30"/>
        <v>7729</v>
      </c>
      <c r="AF59" s="2">
        <v>444</v>
      </c>
      <c r="AG59" s="2">
        <v>1062</v>
      </c>
      <c r="AH59" s="2">
        <f t="shared" si="31"/>
        <v>1506</v>
      </c>
      <c r="AI59" s="30">
        <v>472836140</v>
      </c>
      <c r="AJ59" s="30">
        <f t="shared" si="32"/>
        <v>6402</v>
      </c>
      <c r="AK59" s="30">
        <f t="shared" si="33"/>
        <v>3212542200</v>
      </c>
      <c r="AL59" s="30">
        <v>655</v>
      </c>
      <c r="AM59" s="30">
        <v>591671700</v>
      </c>
      <c r="AN59" s="30">
        <f t="shared" si="34"/>
        <v>114</v>
      </c>
      <c r="AO59" s="30">
        <f t="shared" si="35"/>
        <v>83569400</v>
      </c>
      <c r="AP59" s="30">
        <f t="shared" si="36"/>
        <v>7171</v>
      </c>
      <c r="AQ59" s="30">
        <f t="shared" si="37"/>
        <v>3887783300</v>
      </c>
      <c r="AR59" s="30">
        <v>17</v>
      </c>
      <c r="AS59" s="30">
        <v>8426400</v>
      </c>
      <c r="AT59" s="30">
        <v>157</v>
      </c>
      <c r="AU59" s="30">
        <v>63176800</v>
      </c>
      <c r="AW59" s="30">
        <v>3196</v>
      </c>
      <c r="AX59" s="30">
        <v>2008125600</v>
      </c>
      <c r="AY59" s="30">
        <v>3206</v>
      </c>
      <c r="AZ59" s="30">
        <v>1204416600</v>
      </c>
      <c r="BA59" s="30">
        <f t="shared" si="38"/>
        <v>6402</v>
      </c>
      <c r="BB59" s="30">
        <f t="shared" si="39"/>
        <v>3212542200</v>
      </c>
      <c r="BC59" s="30">
        <v>112</v>
      </c>
      <c r="BD59" s="30">
        <v>81546400</v>
      </c>
      <c r="BE59" s="30">
        <v>0</v>
      </c>
      <c r="BF59" s="30">
        <v>0</v>
      </c>
      <c r="BG59" s="30">
        <v>2</v>
      </c>
      <c r="BH59" s="30">
        <v>2023000</v>
      </c>
      <c r="BI59" s="30">
        <v>0</v>
      </c>
      <c r="BJ59" s="30">
        <v>0</v>
      </c>
      <c r="BK59" s="30">
        <f t="shared" si="44"/>
        <v>114</v>
      </c>
      <c r="BL59" s="30">
        <f t="shared" si="45"/>
        <v>83569400</v>
      </c>
    </row>
    <row r="60" spans="1:64" s="30" customFormat="1" ht="12" customHeight="1">
      <c r="A60" s="27" t="s">
        <v>147</v>
      </c>
      <c r="B60" s="47" t="s">
        <v>71</v>
      </c>
      <c r="C60" s="29">
        <v>313</v>
      </c>
      <c r="D60" s="29">
        <v>4</v>
      </c>
      <c r="E60" s="29">
        <v>114</v>
      </c>
      <c r="F60" s="29">
        <f t="shared" si="42"/>
        <v>431</v>
      </c>
      <c r="G60" s="29">
        <v>28</v>
      </c>
      <c r="H60" s="29">
        <v>61</v>
      </c>
      <c r="I60" s="29">
        <f t="shared" si="43"/>
        <v>89</v>
      </c>
      <c r="J60" s="29">
        <v>35921130</v>
      </c>
      <c r="K60" s="29">
        <v>904</v>
      </c>
      <c r="L60" s="29">
        <v>484655600</v>
      </c>
      <c r="M60" s="29">
        <v>72</v>
      </c>
      <c r="N60" s="29">
        <v>64739800</v>
      </c>
      <c r="O60" s="29">
        <v>5</v>
      </c>
      <c r="P60" s="29">
        <v>4142400</v>
      </c>
      <c r="Q60" s="29">
        <v>981</v>
      </c>
      <c r="R60" s="2">
        <v>553537800</v>
      </c>
      <c r="S60" s="29">
        <v>1</v>
      </c>
      <c r="T60" s="29">
        <v>563900</v>
      </c>
      <c r="U60" s="29">
        <v>7</v>
      </c>
      <c r="V60" s="29">
        <v>2884000</v>
      </c>
      <c r="W60" s="32">
        <v>37</v>
      </c>
      <c r="Y60" s="30" t="s">
        <v>62</v>
      </c>
      <c r="Z60" s="2">
        <v>3060</v>
      </c>
      <c r="AA60" s="2">
        <v>2445</v>
      </c>
      <c r="AB60" s="2">
        <v>1</v>
      </c>
      <c r="AC60" s="2">
        <v>65</v>
      </c>
      <c r="AD60" s="2">
        <f t="shared" si="29"/>
        <v>66</v>
      </c>
      <c r="AE60" s="2">
        <f t="shared" si="30"/>
        <v>5571</v>
      </c>
      <c r="AF60" s="2">
        <v>224</v>
      </c>
      <c r="AG60" s="2">
        <v>706</v>
      </c>
      <c r="AH60" s="2">
        <f t="shared" si="31"/>
        <v>930</v>
      </c>
      <c r="AI60" s="30">
        <v>324621850</v>
      </c>
      <c r="AJ60" s="30">
        <f t="shared" si="32"/>
        <v>4117</v>
      </c>
      <c r="AK60" s="30">
        <f t="shared" si="33"/>
        <v>2036855600</v>
      </c>
      <c r="AL60" s="30">
        <v>406</v>
      </c>
      <c r="AM60" s="30">
        <v>364058100</v>
      </c>
      <c r="AN60" s="30">
        <f t="shared" si="34"/>
        <v>83</v>
      </c>
      <c r="AO60" s="30">
        <f t="shared" si="35"/>
        <v>65511600</v>
      </c>
      <c r="AP60" s="30">
        <f t="shared" si="36"/>
        <v>4606</v>
      </c>
      <c r="AQ60" s="30">
        <f t="shared" si="37"/>
        <v>2466425300</v>
      </c>
      <c r="AR60" s="30">
        <v>19</v>
      </c>
      <c r="AS60" s="30">
        <v>9305700</v>
      </c>
      <c r="AT60" s="30">
        <v>92</v>
      </c>
      <c r="AU60" s="30">
        <v>37020800</v>
      </c>
      <c r="AW60" s="30">
        <v>2128</v>
      </c>
      <c r="AX60" s="30">
        <v>1314797700</v>
      </c>
      <c r="AY60" s="30">
        <v>1989</v>
      </c>
      <c r="AZ60" s="30">
        <v>722057900</v>
      </c>
      <c r="BA60" s="30">
        <f t="shared" si="38"/>
        <v>4117</v>
      </c>
      <c r="BB60" s="30">
        <f t="shared" si="39"/>
        <v>2036855600</v>
      </c>
      <c r="BC60" s="30">
        <v>82</v>
      </c>
      <c r="BD60" s="30">
        <v>64726100</v>
      </c>
      <c r="BE60" s="30">
        <v>0</v>
      </c>
      <c r="BF60" s="30">
        <v>0</v>
      </c>
      <c r="BG60" s="30">
        <v>1</v>
      </c>
      <c r="BH60" s="30">
        <v>785500</v>
      </c>
      <c r="BI60" s="30">
        <v>0</v>
      </c>
      <c r="BJ60" s="30">
        <v>0</v>
      </c>
      <c r="BK60" s="30">
        <f t="shared" si="44"/>
        <v>83</v>
      </c>
      <c r="BL60" s="30">
        <f t="shared" si="45"/>
        <v>65511600</v>
      </c>
    </row>
    <row r="61" spans="1:64" s="30" customFormat="1" ht="12" customHeight="1">
      <c r="A61" s="27" t="s">
        <v>148</v>
      </c>
      <c r="B61" s="47" t="s">
        <v>74</v>
      </c>
      <c r="C61" s="29">
        <v>795</v>
      </c>
      <c r="D61" s="29">
        <v>8</v>
      </c>
      <c r="E61" s="29">
        <v>260</v>
      </c>
      <c r="F61" s="29">
        <f t="shared" si="42"/>
        <v>1063</v>
      </c>
      <c r="G61" s="29">
        <v>79</v>
      </c>
      <c r="H61" s="29">
        <v>170</v>
      </c>
      <c r="I61" s="29">
        <f t="shared" si="43"/>
        <v>249</v>
      </c>
      <c r="J61" s="29">
        <v>88100940</v>
      </c>
      <c r="K61" s="29">
        <v>2334</v>
      </c>
      <c r="L61" s="29">
        <v>1261681700</v>
      </c>
      <c r="M61" s="29">
        <v>205</v>
      </c>
      <c r="N61" s="29">
        <v>189497100</v>
      </c>
      <c r="O61" s="29">
        <v>15</v>
      </c>
      <c r="P61" s="29">
        <v>11314400</v>
      </c>
      <c r="Q61" s="29">
        <v>2554</v>
      </c>
      <c r="R61" s="2">
        <v>1462493200</v>
      </c>
      <c r="S61" s="29">
        <v>4</v>
      </c>
      <c r="T61" s="29">
        <v>2246900</v>
      </c>
      <c r="U61" s="29">
        <v>32</v>
      </c>
      <c r="V61" s="29">
        <v>13184000</v>
      </c>
      <c r="W61" s="32">
        <v>38</v>
      </c>
      <c r="Y61" s="30" t="s">
        <v>121</v>
      </c>
      <c r="Z61" s="2">
        <v>414</v>
      </c>
      <c r="AA61" s="2">
        <v>181</v>
      </c>
      <c r="AB61" s="2">
        <v>0</v>
      </c>
      <c r="AC61" s="2">
        <v>3</v>
      </c>
      <c r="AD61" s="2">
        <f t="shared" si="29"/>
        <v>3</v>
      </c>
      <c r="AE61" s="2">
        <f t="shared" si="30"/>
        <v>598</v>
      </c>
      <c r="AF61" s="2">
        <v>25</v>
      </c>
      <c r="AG61" s="2">
        <v>29</v>
      </c>
      <c r="AH61" s="2">
        <f t="shared" si="31"/>
        <v>54</v>
      </c>
      <c r="AI61" s="30">
        <v>56029250</v>
      </c>
      <c r="AJ61" s="30">
        <f t="shared" si="32"/>
        <v>771</v>
      </c>
      <c r="AK61" s="30">
        <f t="shared" si="33"/>
        <v>387636900</v>
      </c>
      <c r="AL61" s="30">
        <v>58</v>
      </c>
      <c r="AM61" s="30">
        <v>52548700</v>
      </c>
      <c r="AN61" s="30">
        <f t="shared" si="34"/>
        <v>7</v>
      </c>
      <c r="AO61" s="30">
        <f t="shared" si="35"/>
        <v>5617100</v>
      </c>
      <c r="AP61" s="30">
        <f t="shared" si="36"/>
        <v>836</v>
      </c>
      <c r="AQ61" s="30">
        <f t="shared" si="37"/>
        <v>445802700</v>
      </c>
      <c r="AR61" s="30">
        <v>2</v>
      </c>
      <c r="AS61" s="30">
        <v>944400</v>
      </c>
      <c r="AT61" s="30">
        <v>12</v>
      </c>
      <c r="AU61" s="30">
        <v>4828800</v>
      </c>
      <c r="AW61" s="30">
        <v>347</v>
      </c>
      <c r="AX61" s="30">
        <v>227895500</v>
      </c>
      <c r="AY61" s="30">
        <v>424</v>
      </c>
      <c r="AZ61" s="30">
        <v>159741400</v>
      </c>
      <c r="BA61" s="30">
        <f t="shared" si="38"/>
        <v>771</v>
      </c>
      <c r="BB61" s="30">
        <f t="shared" si="39"/>
        <v>387636900</v>
      </c>
      <c r="BC61" s="30">
        <v>7</v>
      </c>
      <c r="BD61" s="30">
        <v>5617100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f t="shared" si="44"/>
        <v>7</v>
      </c>
      <c r="BL61" s="30">
        <f t="shared" si="45"/>
        <v>5617100</v>
      </c>
    </row>
    <row r="62" spans="1:64" s="30" customFormat="1" ht="12" customHeight="1">
      <c r="A62" s="27" t="s">
        <v>149</v>
      </c>
      <c r="B62" s="47" t="s">
        <v>77</v>
      </c>
      <c r="C62" s="29">
        <v>478</v>
      </c>
      <c r="D62" s="29">
        <v>11</v>
      </c>
      <c r="E62" s="29">
        <v>147</v>
      </c>
      <c r="F62" s="29">
        <f t="shared" si="42"/>
        <v>636</v>
      </c>
      <c r="G62" s="29">
        <v>38</v>
      </c>
      <c r="H62" s="29">
        <v>89</v>
      </c>
      <c r="I62" s="29">
        <f t="shared" si="43"/>
        <v>127</v>
      </c>
      <c r="J62" s="29">
        <v>54487390</v>
      </c>
      <c r="K62" s="29">
        <v>1154</v>
      </c>
      <c r="L62" s="29">
        <v>627568900</v>
      </c>
      <c r="M62" s="29">
        <v>87</v>
      </c>
      <c r="N62" s="29">
        <v>79552000</v>
      </c>
      <c r="O62" s="29">
        <v>5</v>
      </c>
      <c r="P62" s="29">
        <v>4142400</v>
      </c>
      <c r="Q62" s="29">
        <v>1246</v>
      </c>
      <c r="R62" s="2">
        <v>711263300</v>
      </c>
      <c r="S62" s="29">
        <v>2</v>
      </c>
      <c r="T62" s="29">
        <v>581100</v>
      </c>
      <c r="U62" s="29">
        <v>16</v>
      </c>
      <c r="V62" s="29">
        <v>6592000</v>
      </c>
      <c r="W62" s="32">
        <v>39</v>
      </c>
      <c r="Y62" s="30" t="s">
        <v>123</v>
      </c>
      <c r="Z62" s="2">
        <v>914</v>
      </c>
      <c r="AA62" s="2">
        <v>473</v>
      </c>
      <c r="AB62" s="2">
        <v>2</v>
      </c>
      <c r="AC62" s="2">
        <v>13</v>
      </c>
      <c r="AD62" s="2">
        <f t="shared" si="29"/>
        <v>15</v>
      </c>
      <c r="AE62" s="2">
        <f t="shared" si="30"/>
        <v>1402</v>
      </c>
      <c r="AF62" s="2">
        <v>55</v>
      </c>
      <c r="AG62" s="2">
        <v>101</v>
      </c>
      <c r="AH62" s="2">
        <f t="shared" si="31"/>
        <v>156</v>
      </c>
      <c r="AI62" s="30">
        <v>122151990</v>
      </c>
      <c r="AJ62" s="30">
        <f t="shared" si="32"/>
        <v>1379</v>
      </c>
      <c r="AK62" s="30">
        <f t="shared" si="33"/>
        <v>672070200</v>
      </c>
      <c r="AL62" s="30">
        <v>132</v>
      </c>
      <c r="AM62" s="30">
        <v>116314800</v>
      </c>
      <c r="AN62" s="30">
        <f t="shared" si="34"/>
        <v>13</v>
      </c>
      <c r="AO62" s="30">
        <f t="shared" si="35"/>
        <v>9555900</v>
      </c>
      <c r="AP62" s="30">
        <f t="shared" si="36"/>
        <v>1524</v>
      </c>
      <c r="AQ62" s="30">
        <f t="shared" si="37"/>
        <v>797940900</v>
      </c>
      <c r="AR62" s="30">
        <v>3</v>
      </c>
      <c r="AS62" s="30">
        <v>1656600</v>
      </c>
      <c r="AT62" s="30">
        <v>49</v>
      </c>
      <c r="AU62" s="30">
        <v>19717600</v>
      </c>
      <c r="AW62" s="30">
        <v>620</v>
      </c>
      <c r="AX62" s="30">
        <v>394501000</v>
      </c>
      <c r="AY62" s="30">
        <v>759</v>
      </c>
      <c r="AZ62" s="30">
        <v>277569200</v>
      </c>
      <c r="BA62" s="30">
        <f t="shared" si="38"/>
        <v>1379</v>
      </c>
      <c r="BB62" s="30">
        <f t="shared" si="39"/>
        <v>672070200</v>
      </c>
      <c r="BC62" s="30">
        <v>13</v>
      </c>
      <c r="BD62" s="30">
        <v>9555900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f t="shared" si="44"/>
        <v>13</v>
      </c>
      <c r="BL62" s="30">
        <f t="shared" si="45"/>
        <v>9555900</v>
      </c>
    </row>
    <row r="63" spans="1:64" s="30" customFormat="1" ht="12" customHeight="1">
      <c r="A63" s="27" t="s">
        <v>150</v>
      </c>
      <c r="B63" s="47" t="s">
        <v>80</v>
      </c>
      <c r="C63" s="29">
        <v>770</v>
      </c>
      <c r="D63" s="29">
        <v>4</v>
      </c>
      <c r="E63" s="29">
        <v>213</v>
      </c>
      <c r="F63" s="29">
        <f t="shared" si="42"/>
        <v>987</v>
      </c>
      <c r="G63" s="29">
        <v>53</v>
      </c>
      <c r="H63" s="29">
        <v>123</v>
      </c>
      <c r="I63" s="29">
        <f t="shared" si="43"/>
        <v>176</v>
      </c>
      <c r="J63" s="29">
        <v>95239550</v>
      </c>
      <c r="K63" s="29">
        <v>2043</v>
      </c>
      <c r="L63" s="29">
        <v>1100985700</v>
      </c>
      <c r="M63" s="29">
        <v>153</v>
      </c>
      <c r="N63" s="29">
        <v>138056200</v>
      </c>
      <c r="O63" s="29">
        <v>17</v>
      </c>
      <c r="P63" s="29">
        <v>13462800</v>
      </c>
      <c r="Q63" s="29">
        <v>2213</v>
      </c>
      <c r="R63" s="2">
        <v>1252504700</v>
      </c>
      <c r="S63" s="29">
        <v>8</v>
      </c>
      <c r="T63" s="29">
        <v>4339700</v>
      </c>
      <c r="U63" s="29">
        <v>26</v>
      </c>
      <c r="V63" s="29">
        <v>10712000</v>
      </c>
      <c r="W63" s="32">
        <v>40</v>
      </c>
      <c r="Y63" s="30" t="s">
        <v>125</v>
      </c>
      <c r="Z63" s="2">
        <v>289</v>
      </c>
      <c r="AA63" s="2">
        <v>121</v>
      </c>
      <c r="AB63" s="2">
        <v>0</v>
      </c>
      <c r="AC63" s="2">
        <v>2</v>
      </c>
      <c r="AD63" s="2">
        <f t="shared" si="29"/>
        <v>2</v>
      </c>
      <c r="AE63" s="2">
        <f t="shared" si="30"/>
        <v>412</v>
      </c>
      <c r="AF63" s="2">
        <v>26</v>
      </c>
      <c r="AG63" s="2">
        <v>34</v>
      </c>
      <c r="AH63" s="2">
        <f t="shared" si="31"/>
        <v>60</v>
      </c>
      <c r="AI63" s="30">
        <v>34226690</v>
      </c>
      <c r="AJ63" s="30">
        <f t="shared" si="32"/>
        <v>630</v>
      </c>
      <c r="AK63" s="30">
        <f t="shared" si="33"/>
        <v>313947700</v>
      </c>
      <c r="AL63" s="30">
        <v>54</v>
      </c>
      <c r="AM63" s="30">
        <v>47523400</v>
      </c>
      <c r="AN63" s="30">
        <f t="shared" si="34"/>
        <v>17</v>
      </c>
      <c r="AO63" s="30">
        <f t="shared" si="35"/>
        <v>11880300</v>
      </c>
      <c r="AP63" s="30">
        <f t="shared" si="36"/>
        <v>701</v>
      </c>
      <c r="AQ63" s="30">
        <f t="shared" si="37"/>
        <v>373351400</v>
      </c>
      <c r="AR63" s="30">
        <v>2</v>
      </c>
      <c r="AS63" s="30">
        <v>951000</v>
      </c>
      <c r="AT63" s="30">
        <v>12</v>
      </c>
      <c r="AU63" s="30">
        <v>4828800</v>
      </c>
      <c r="AW63" s="30">
        <v>290</v>
      </c>
      <c r="AX63" s="30">
        <v>179932700</v>
      </c>
      <c r="AY63" s="30">
        <v>340</v>
      </c>
      <c r="AZ63" s="30">
        <v>134015000</v>
      </c>
      <c r="BA63" s="30">
        <f t="shared" si="38"/>
        <v>630</v>
      </c>
      <c r="BB63" s="30">
        <f t="shared" si="39"/>
        <v>313947700</v>
      </c>
      <c r="BC63" s="30">
        <v>17</v>
      </c>
      <c r="BD63" s="30">
        <v>11880300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f t="shared" si="44"/>
        <v>17</v>
      </c>
      <c r="BL63" s="30">
        <f t="shared" si="45"/>
        <v>11880300</v>
      </c>
    </row>
    <row r="64" spans="1:64" s="30" customFormat="1" ht="12" customHeight="1">
      <c r="A64" s="27" t="s">
        <v>151</v>
      </c>
      <c r="B64" s="47" t="s">
        <v>83</v>
      </c>
      <c r="C64" s="29">
        <v>317</v>
      </c>
      <c r="D64" s="29">
        <v>3</v>
      </c>
      <c r="E64" s="29">
        <v>150</v>
      </c>
      <c r="F64" s="29">
        <f t="shared" si="42"/>
        <v>470</v>
      </c>
      <c r="G64" s="29">
        <v>16</v>
      </c>
      <c r="H64" s="29">
        <v>31</v>
      </c>
      <c r="I64" s="29">
        <f t="shared" si="43"/>
        <v>47</v>
      </c>
      <c r="J64" s="29">
        <v>44042890</v>
      </c>
      <c r="K64" s="29">
        <v>687</v>
      </c>
      <c r="L64" s="29">
        <v>376763500</v>
      </c>
      <c r="M64" s="29">
        <v>47</v>
      </c>
      <c r="N64" s="29">
        <v>42188500</v>
      </c>
      <c r="O64" s="29">
        <v>13</v>
      </c>
      <c r="P64" s="29">
        <v>10278800</v>
      </c>
      <c r="Q64" s="29">
        <v>747</v>
      </c>
      <c r="R64" s="2">
        <v>429230800</v>
      </c>
      <c r="S64" s="29">
        <v>2</v>
      </c>
      <c r="T64" s="29">
        <v>1146600</v>
      </c>
      <c r="U64" s="29">
        <v>8</v>
      </c>
      <c r="V64" s="29">
        <v>3296000</v>
      </c>
      <c r="W64" s="32">
        <v>41</v>
      </c>
      <c r="Y64" s="30" t="s">
        <v>128</v>
      </c>
      <c r="Z64" s="2">
        <v>648</v>
      </c>
      <c r="AA64" s="2">
        <v>180</v>
      </c>
      <c r="AB64" s="2">
        <v>0</v>
      </c>
      <c r="AC64" s="2">
        <v>9</v>
      </c>
      <c r="AD64" s="2">
        <f t="shared" si="29"/>
        <v>9</v>
      </c>
      <c r="AE64" s="2">
        <f t="shared" si="30"/>
        <v>837</v>
      </c>
      <c r="AF64" s="2">
        <v>36</v>
      </c>
      <c r="AG64" s="2">
        <v>64</v>
      </c>
      <c r="AH64" s="2">
        <f t="shared" si="31"/>
        <v>100</v>
      </c>
      <c r="AI64" s="30">
        <v>89127390</v>
      </c>
      <c r="AJ64" s="30">
        <f t="shared" si="32"/>
        <v>1226</v>
      </c>
      <c r="AK64" s="30">
        <f t="shared" si="33"/>
        <v>605333200</v>
      </c>
      <c r="AL64" s="30">
        <v>67</v>
      </c>
      <c r="AM64" s="30">
        <v>58186900</v>
      </c>
      <c r="AN64" s="30">
        <f t="shared" si="34"/>
        <v>9</v>
      </c>
      <c r="AO64" s="30">
        <f t="shared" si="35"/>
        <v>5660400</v>
      </c>
      <c r="AP64" s="30">
        <f t="shared" si="36"/>
        <v>1302</v>
      </c>
      <c r="AQ64" s="30">
        <f t="shared" si="37"/>
        <v>669180500</v>
      </c>
      <c r="AR64" s="30">
        <v>10</v>
      </c>
      <c r="AS64" s="30">
        <v>5415600</v>
      </c>
      <c r="AT64" s="30">
        <v>30</v>
      </c>
      <c r="AU64" s="30">
        <v>12072000</v>
      </c>
      <c r="AW64" s="30">
        <v>614</v>
      </c>
      <c r="AX64" s="30">
        <v>370452200</v>
      </c>
      <c r="AY64" s="30">
        <v>612</v>
      </c>
      <c r="AZ64" s="30">
        <v>234881000</v>
      </c>
      <c r="BA64" s="30">
        <f t="shared" si="38"/>
        <v>1226</v>
      </c>
      <c r="BB64" s="30">
        <f t="shared" si="39"/>
        <v>605333200</v>
      </c>
      <c r="BC64" s="30">
        <v>9</v>
      </c>
      <c r="BD64" s="30">
        <v>5660400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f t="shared" si="44"/>
        <v>9</v>
      </c>
      <c r="BL64" s="30">
        <f t="shared" si="45"/>
        <v>5660400</v>
      </c>
    </row>
    <row r="65" spans="1:64" s="30" customFormat="1" ht="12" customHeight="1">
      <c r="A65" s="27" t="s">
        <v>152</v>
      </c>
      <c r="B65" s="47" t="s">
        <v>86</v>
      </c>
      <c r="C65" s="29">
        <v>603</v>
      </c>
      <c r="D65" s="29">
        <v>5</v>
      </c>
      <c r="E65" s="29">
        <v>311</v>
      </c>
      <c r="F65" s="29">
        <f t="shared" si="42"/>
        <v>919</v>
      </c>
      <c r="G65" s="29">
        <v>41</v>
      </c>
      <c r="H65" s="29">
        <v>63</v>
      </c>
      <c r="I65" s="29">
        <f t="shared" si="43"/>
        <v>104</v>
      </c>
      <c r="J65" s="29">
        <v>74664990</v>
      </c>
      <c r="K65" s="29">
        <v>1158</v>
      </c>
      <c r="L65" s="29">
        <v>651548400</v>
      </c>
      <c r="M65" s="29">
        <v>72</v>
      </c>
      <c r="N65" s="29">
        <v>67365100</v>
      </c>
      <c r="O65" s="29">
        <v>29</v>
      </c>
      <c r="P65" s="29">
        <v>21714600</v>
      </c>
      <c r="Q65" s="29">
        <v>1259</v>
      </c>
      <c r="R65" s="2">
        <v>740628100</v>
      </c>
      <c r="S65" s="29">
        <v>2</v>
      </c>
      <c r="T65" s="29">
        <v>987200</v>
      </c>
      <c r="U65" s="29">
        <v>9</v>
      </c>
      <c r="V65" s="29">
        <v>3708000</v>
      </c>
      <c r="W65" s="32">
        <v>42</v>
      </c>
      <c r="Y65" s="30" t="s">
        <v>131</v>
      </c>
      <c r="Z65" s="2">
        <v>406</v>
      </c>
      <c r="AA65" s="2">
        <v>137</v>
      </c>
      <c r="AB65" s="2">
        <v>0</v>
      </c>
      <c r="AC65" s="2">
        <v>1</v>
      </c>
      <c r="AD65" s="2">
        <f t="shared" si="29"/>
        <v>1</v>
      </c>
      <c r="AE65" s="2">
        <f t="shared" si="30"/>
        <v>544</v>
      </c>
      <c r="AF65" s="2">
        <v>67</v>
      </c>
      <c r="AG65" s="2">
        <v>23</v>
      </c>
      <c r="AH65" s="2">
        <f t="shared" si="31"/>
        <v>90</v>
      </c>
      <c r="AI65" s="30">
        <v>50790540</v>
      </c>
      <c r="AJ65" s="30">
        <f t="shared" si="32"/>
        <v>741</v>
      </c>
      <c r="AK65" s="30">
        <f t="shared" si="33"/>
        <v>360947200</v>
      </c>
      <c r="AL65" s="30">
        <v>122</v>
      </c>
      <c r="AM65" s="30">
        <v>110679400</v>
      </c>
      <c r="AN65" s="30">
        <f t="shared" si="34"/>
        <v>6</v>
      </c>
      <c r="AO65" s="30">
        <f t="shared" si="35"/>
        <v>5391000</v>
      </c>
      <c r="AP65" s="30">
        <f t="shared" si="36"/>
        <v>869</v>
      </c>
      <c r="AQ65" s="30">
        <f t="shared" si="37"/>
        <v>477017600</v>
      </c>
      <c r="AR65" s="30">
        <v>1</v>
      </c>
      <c r="AS65" s="30">
        <v>461500</v>
      </c>
      <c r="AT65" s="30">
        <v>28</v>
      </c>
      <c r="AU65" s="30">
        <v>11267200</v>
      </c>
      <c r="AW65" s="30">
        <v>349</v>
      </c>
      <c r="AX65" s="30">
        <v>219365100</v>
      </c>
      <c r="AY65" s="30">
        <v>392</v>
      </c>
      <c r="AZ65" s="30">
        <v>141582100</v>
      </c>
      <c r="BA65" s="30">
        <f t="shared" si="38"/>
        <v>741</v>
      </c>
      <c r="BB65" s="30">
        <f t="shared" si="39"/>
        <v>360947200</v>
      </c>
      <c r="BC65" s="30">
        <v>3</v>
      </c>
      <c r="BD65" s="30">
        <v>2582500</v>
      </c>
      <c r="BE65" s="30">
        <v>0</v>
      </c>
      <c r="BF65" s="30">
        <v>0</v>
      </c>
      <c r="BG65" s="30">
        <v>3</v>
      </c>
      <c r="BH65" s="30">
        <v>2808500</v>
      </c>
      <c r="BI65" s="30">
        <v>0</v>
      </c>
      <c r="BJ65" s="30">
        <v>0</v>
      </c>
      <c r="BK65" s="30">
        <f t="shared" si="44"/>
        <v>6</v>
      </c>
      <c r="BL65" s="30">
        <f t="shared" si="45"/>
        <v>5391000</v>
      </c>
    </row>
    <row r="66" spans="2:64" s="42" customFormat="1" ht="12" customHeight="1">
      <c r="B66" s="59" t="s">
        <v>153</v>
      </c>
      <c r="C66" s="39">
        <f aca="true" t="shared" si="46" ref="C66:V66">SUM(C67:C69)</f>
        <v>2011</v>
      </c>
      <c r="D66" s="39">
        <f t="shared" si="46"/>
        <v>13</v>
      </c>
      <c r="E66" s="39">
        <f t="shared" si="46"/>
        <v>466</v>
      </c>
      <c r="F66" s="39">
        <f t="shared" si="46"/>
        <v>2490</v>
      </c>
      <c r="G66" s="39">
        <f t="shared" si="46"/>
        <v>159</v>
      </c>
      <c r="H66" s="39">
        <f t="shared" si="46"/>
        <v>265</v>
      </c>
      <c r="I66" s="39">
        <f t="shared" si="46"/>
        <v>424</v>
      </c>
      <c r="J66" s="39">
        <f t="shared" si="46"/>
        <v>231764370</v>
      </c>
      <c r="K66" s="39">
        <f t="shared" si="46"/>
        <v>3476</v>
      </c>
      <c r="L66" s="39">
        <f t="shared" si="46"/>
        <v>1884667900</v>
      </c>
      <c r="M66" s="39">
        <f t="shared" si="46"/>
        <v>328</v>
      </c>
      <c r="N66" s="39">
        <f t="shared" si="46"/>
        <v>294711100</v>
      </c>
      <c r="O66" s="39">
        <f t="shared" si="46"/>
        <v>27</v>
      </c>
      <c r="P66" s="39">
        <f t="shared" si="46"/>
        <v>18453700</v>
      </c>
      <c r="Q66" s="39">
        <f t="shared" si="46"/>
        <v>3831</v>
      </c>
      <c r="R66" s="40">
        <f t="shared" si="46"/>
        <v>2197832700</v>
      </c>
      <c r="S66" s="39">
        <f t="shared" si="46"/>
        <v>17</v>
      </c>
      <c r="T66" s="39">
        <f t="shared" si="46"/>
        <v>8657000</v>
      </c>
      <c r="U66" s="39">
        <f t="shared" si="46"/>
        <v>48</v>
      </c>
      <c r="V66" s="39">
        <f t="shared" si="46"/>
        <v>19776000</v>
      </c>
      <c r="W66" s="41" t="s">
        <v>154</v>
      </c>
      <c r="Y66" s="42" t="s">
        <v>134</v>
      </c>
      <c r="Z66" s="40">
        <v>795</v>
      </c>
      <c r="AA66" s="40">
        <v>252</v>
      </c>
      <c r="AB66" s="40">
        <v>1</v>
      </c>
      <c r="AC66" s="40">
        <v>2</v>
      </c>
      <c r="AD66" s="2">
        <f t="shared" si="29"/>
        <v>3</v>
      </c>
      <c r="AE66" s="2">
        <f t="shared" si="30"/>
        <v>1050</v>
      </c>
      <c r="AF66" s="40">
        <v>51</v>
      </c>
      <c r="AG66" s="40">
        <v>64</v>
      </c>
      <c r="AH66" s="2">
        <f t="shared" si="31"/>
        <v>115</v>
      </c>
      <c r="AI66" s="42">
        <v>108100110</v>
      </c>
      <c r="AJ66" s="30">
        <f t="shared" si="32"/>
        <v>1085</v>
      </c>
      <c r="AK66" s="30">
        <f t="shared" si="33"/>
        <v>586745000</v>
      </c>
      <c r="AL66" s="42">
        <v>108</v>
      </c>
      <c r="AM66" s="42">
        <v>97460100</v>
      </c>
      <c r="AN66" s="30">
        <f t="shared" si="34"/>
        <v>13</v>
      </c>
      <c r="AO66" s="30">
        <f t="shared" si="35"/>
        <v>10341100</v>
      </c>
      <c r="AP66" s="30">
        <f t="shared" si="36"/>
        <v>1206</v>
      </c>
      <c r="AQ66" s="30">
        <f t="shared" si="37"/>
        <v>694546200</v>
      </c>
      <c r="AR66" s="42">
        <v>9</v>
      </c>
      <c r="AS66" s="42">
        <v>4441300</v>
      </c>
      <c r="AT66" s="42">
        <v>24</v>
      </c>
      <c r="AU66" s="42">
        <v>9657600</v>
      </c>
      <c r="AW66" s="42">
        <v>509</v>
      </c>
      <c r="AX66" s="42">
        <v>340633800</v>
      </c>
      <c r="AY66" s="42">
        <v>576</v>
      </c>
      <c r="AZ66" s="42">
        <v>246111200</v>
      </c>
      <c r="BA66" s="30">
        <f t="shared" si="38"/>
        <v>1085</v>
      </c>
      <c r="BB66" s="30">
        <f t="shared" si="39"/>
        <v>586745000</v>
      </c>
      <c r="BC66" s="42">
        <v>13</v>
      </c>
      <c r="BD66" s="42">
        <v>10341100</v>
      </c>
      <c r="BE66" s="42">
        <v>0</v>
      </c>
      <c r="BF66" s="42">
        <v>0</v>
      </c>
      <c r="BG66" s="42">
        <v>0</v>
      </c>
      <c r="BH66" s="42">
        <v>0</v>
      </c>
      <c r="BI66" s="42">
        <v>0</v>
      </c>
      <c r="BJ66" s="42">
        <v>0</v>
      </c>
      <c r="BK66" s="30">
        <f t="shared" si="44"/>
        <v>13</v>
      </c>
      <c r="BL66" s="30">
        <f t="shared" si="45"/>
        <v>10341100</v>
      </c>
    </row>
    <row r="67" spans="1:64" s="30" customFormat="1" ht="12" customHeight="1">
      <c r="A67" s="27" t="s">
        <v>155</v>
      </c>
      <c r="B67" s="47" t="s">
        <v>89</v>
      </c>
      <c r="C67" s="29">
        <v>663</v>
      </c>
      <c r="D67" s="29">
        <v>3</v>
      </c>
      <c r="E67" s="29">
        <v>161</v>
      </c>
      <c r="F67" s="29">
        <f>SUM(C67:E67)</f>
        <v>827</v>
      </c>
      <c r="G67" s="29">
        <v>26</v>
      </c>
      <c r="H67" s="29">
        <v>35</v>
      </c>
      <c r="I67" s="29">
        <f>SUM(G67:H67)</f>
        <v>61</v>
      </c>
      <c r="J67" s="29">
        <v>82953390</v>
      </c>
      <c r="K67" s="29">
        <v>1059</v>
      </c>
      <c r="L67" s="29">
        <v>584999300</v>
      </c>
      <c r="M67" s="29">
        <v>73</v>
      </c>
      <c r="N67" s="29">
        <v>65990200</v>
      </c>
      <c r="O67" s="29">
        <v>5</v>
      </c>
      <c r="P67" s="29">
        <v>4142400</v>
      </c>
      <c r="Q67" s="29">
        <v>1137</v>
      </c>
      <c r="R67" s="2">
        <v>655131900</v>
      </c>
      <c r="S67" s="29">
        <v>6</v>
      </c>
      <c r="T67" s="29">
        <v>3190300</v>
      </c>
      <c r="U67" s="29">
        <v>7</v>
      </c>
      <c r="V67" s="29">
        <v>2884000</v>
      </c>
      <c r="W67" s="32">
        <v>43</v>
      </c>
      <c r="Y67" s="30" t="s">
        <v>137</v>
      </c>
      <c r="Z67" s="2">
        <v>489</v>
      </c>
      <c r="AA67" s="2">
        <v>159</v>
      </c>
      <c r="AB67" s="2">
        <v>0</v>
      </c>
      <c r="AC67" s="2">
        <v>6</v>
      </c>
      <c r="AD67" s="2">
        <f t="shared" si="29"/>
        <v>6</v>
      </c>
      <c r="AE67" s="2">
        <f t="shared" si="30"/>
        <v>654</v>
      </c>
      <c r="AF67" s="2">
        <v>22</v>
      </c>
      <c r="AG67" s="2">
        <v>67</v>
      </c>
      <c r="AH67" s="2">
        <f t="shared" si="31"/>
        <v>89</v>
      </c>
      <c r="AI67" s="30">
        <v>59902610</v>
      </c>
      <c r="AJ67" s="30">
        <f t="shared" si="32"/>
        <v>636</v>
      </c>
      <c r="AK67" s="30">
        <f t="shared" si="33"/>
        <v>315864800</v>
      </c>
      <c r="AL67" s="30">
        <v>49</v>
      </c>
      <c r="AM67" s="30">
        <v>43399500</v>
      </c>
      <c r="AN67" s="30">
        <f t="shared" si="34"/>
        <v>11</v>
      </c>
      <c r="AO67" s="30">
        <f t="shared" si="35"/>
        <v>8500900</v>
      </c>
      <c r="AP67" s="30">
        <f t="shared" si="36"/>
        <v>696</v>
      </c>
      <c r="AQ67" s="30">
        <f t="shared" si="37"/>
        <v>367765200</v>
      </c>
      <c r="AR67" s="30">
        <v>0</v>
      </c>
      <c r="AS67" s="30">
        <v>0</v>
      </c>
      <c r="AT67" s="30">
        <v>14</v>
      </c>
      <c r="AU67" s="30">
        <v>5633600</v>
      </c>
      <c r="AW67" s="30">
        <v>284</v>
      </c>
      <c r="AX67" s="30">
        <v>180704700</v>
      </c>
      <c r="AY67" s="30">
        <v>352</v>
      </c>
      <c r="AZ67" s="30">
        <v>135160100</v>
      </c>
      <c r="BA67" s="30">
        <f t="shared" si="38"/>
        <v>636</v>
      </c>
      <c r="BB67" s="30">
        <f t="shared" si="39"/>
        <v>315864800</v>
      </c>
      <c r="BC67" s="30">
        <v>9</v>
      </c>
      <c r="BD67" s="30">
        <v>6477900</v>
      </c>
      <c r="BE67" s="30">
        <v>0</v>
      </c>
      <c r="BF67" s="30">
        <v>0</v>
      </c>
      <c r="BG67" s="30">
        <v>2</v>
      </c>
      <c r="BH67" s="30">
        <v>2023000</v>
      </c>
      <c r="BI67" s="30">
        <v>0</v>
      </c>
      <c r="BJ67" s="30">
        <v>0</v>
      </c>
      <c r="BK67" s="30">
        <f t="shared" si="44"/>
        <v>11</v>
      </c>
      <c r="BL67" s="30">
        <f t="shared" si="45"/>
        <v>8500900</v>
      </c>
    </row>
    <row r="68" spans="1:64" s="30" customFormat="1" ht="12" customHeight="1">
      <c r="A68" s="27" t="s">
        <v>156</v>
      </c>
      <c r="B68" s="47" t="s">
        <v>92</v>
      </c>
      <c r="C68" s="29">
        <v>867</v>
      </c>
      <c r="D68" s="29">
        <v>4</v>
      </c>
      <c r="E68" s="29">
        <v>193</v>
      </c>
      <c r="F68" s="29">
        <f>SUM(C68:E68)</f>
        <v>1064</v>
      </c>
      <c r="G68" s="29">
        <v>109</v>
      </c>
      <c r="H68" s="29">
        <v>145</v>
      </c>
      <c r="I68" s="29">
        <f>SUM(G68:H68)</f>
        <v>254</v>
      </c>
      <c r="J68" s="29">
        <v>93431160</v>
      </c>
      <c r="K68" s="29">
        <v>1442</v>
      </c>
      <c r="L68" s="29">
        <v>788251600</v>
      </c>
      <c r="M68" s="29">
        <v>179</v>
      </c>
      <c r="N68" s="29">
        <v>159125200</v>
      </c>
      <c r="O68" s="29">
        <v>14</v>
      </c>
      <c r="P68" s="29">
        <v>7866300</v>
      </c>
      <c r="Q68" s="29">
        <v>1635</v>
      </c>
      <c r="R68" s="2">
        <v>955243100</v>
      </c>
      <c r="S68" s="29">
        <v>8</v>
      </c>
      <c r="T68" s="29">
        <v>4058100</v>
      </c>
      <c r="U68" s="29">
        <v>28</v>
      </c>
      <c r="V68" s="29">
        <v>11536000</v>
      </c>
      <c r="W68" s="32">
        <v>44</v>
      </c>
      <c r="Y68" s="30" t="s">
        <v>140</v>
      </c>
      <c r="Z68" s="2">
        <v>2470</v>
      </c>
      <c r="AA68" s="2">
        <v>412</v>
      </c>
      <c r="AB68" s="2">
        <v>1</v>
      </c>
      <c r="AC68" s="2">
        <v>11</v>
      </c>
      <c r="AD68" s="2">
        <f t="shared" si="29"/>
        <v>12</v>
      </c>
      <c r="AE68" s="2">
        <f t="shared" si="30"/>
        <v>2894</v>
      </c>
      <c r="AF68" s="2">
        <v>139</v>
      </c>
      <c r="AG68" s="2">
        <v>294</v>
      </c>
      <c r="AH68" s="2">
        <f t="shared" si="31"/>
        <v>433</v>
      </c>
      <c r="AI68" s="30">
        <v>301524110</v>
      </c>
      <c r="AJ68" s="30">
        <f t="shared" si="32"/>
        <v>2582</v>
      </c>
      <c r="AK68" s="30">
        <f t="shared" si="33"/>
        <v>1248964700</v>
      </c>
      <c r="AL68" s="30">
        <v>247</v>
      </c>
      <c r="AM68" s="30">
        <v>223255300</v>
      </c>
      <c r="AN68" s="30">
        <f t="shared" si="34"/>
        <v>36</v>
      </c>
      <c r="AO68" s="30">
        <f t="shared" si="35"/>
        <v>25708200</v>
      </c>
      <c r="AP68" s="30">
        <f t="shared" si="36"/>
        <v>2865</v>
      </c>
      <c r="AQ68" s="30">
        <f t="shared" si="37"/>
        <v>1497928200</v>
      </c>
      <c r="AR68" s="30">
        <v>30</v>
      </c>
      <c r="AS68" s="30">
        <v>15200900</v>
      </c>
      <c r="AT68" s="30">
        <v>75</v>
      </c>
      <c r="AU68" s="30">
        <v>30180000</v>
      </c>
      <c r="AW68" s="30">
        <v>1304</v>
      </c>
      <c r="AX68" s="30">
        <v>739205000</v>
      </c>
      <c r="AY68" s="30">
        <v>1278</v>
      </c>
      <c r="AZ68" s="30">
        <v>509759700</v>
      </c>
      <c r="BA68" s="30">
        <f t="shared" si="38"/>
        <v>2582</v>
      </c>
      <c r="BB68" s="30">
        <f t="shared" si="39"/>
        <v>1248964700</v>
      </c>
      <c r="BC68" s="30">
        <v>34</v>
      </c>
      <c r="BD68" s="30">
        <v>23685200</v>
      </c>
      <c r="BE68" s="30">
        <v>1</v>
      </c>
      <c r="BF68" s="30">
        <v>1237500</v>
      </c>
      <c r="BG68" s="30">
        <v>1</v>
      </c>
      <c r="BH68" s="30">
        <v>785500</v>
      </c>
      <c r="BI68" s="30">
        <v>0</v>
      </c>
      <c r="BJ68" s="30">
        <v>0</v>
      </c>
      <c r="BK68" s="30">
        <f t="shared" si="44"/>
        <v>36</v>
      </c>
      <c r="BL68" s="30">
        <f t="shared" si="45"/>
        <v>25708200</v>
      </c>
    </row>
    <row r="69" spans="1:64" s="30" customFormat="1" ht="12" customHeight="1">
      <c r="A69" s="27" t="s">
        <v>157</v>
      </c>
      <c r="B69" s="47" t="s">
        <v>95</v>
      </c>
      <c r="C69" s="29">
        <v>481</v>
      </c>
      <c r="D69" s="29">
        <v>6</v>
      </c>
      <c r="E69" s="29">
        <v>112</v>
      </c>
      <c r="F69" s="29">
        <f>SUM(C69:E69)</f>
        <v>599</v>
      </c>
      <c r="G69" s="29">
        <v>24</v>
      </c>
      <c r="H69" s="29">
        <v>85</v>
      </c>
      <c r="I69" s="29">
        <f>SUM(G69:H69)</f>
        <v>109</v>
      </c>
      <c r="J69" s="29">
        <v>55379820</v>
      </c>
      <c r="K69" s="29">
        <v>975</v>
      </c>
      <c r="L69" s="29">
        <v>511417000</v>
      </c>
      <c r="M69" s="29">
        <v>76</v>
      </c>
      <c r="N69" s="29">
        <v>69595700</v>
      </c>
      <c r="O69" s="29">
        <v>8</v>
      </c>
      <c r="P69" s="29">
        <v>6445000</v>
      </c>
      <c r="Q69" s="29">
        <v>1059</v>
      </c>
      <c r="R69" s="2">
        <v>587457700</v>
      </c>
      <c r="S69" s="29">
        <v>3</v>
      </c>
      <c r="T69" s="29">
        <v>1408600</v>
      </c>
      <c r="U69" s="29">
        <v>13</v>
      </c>
      <c r="V69" s="29">
        <v>5356000</v>
      </c>
      <c r="W69" s="32">
        <v>45</v>
      </c>
      <c r="Y69" s="30" t="s">
        <v>158</v>
      </c>
      <c r="Z69" s="2">
        <f>SUM(Z58:Z68)</f>
        <v>21353</v>
      </c>
      <c r="AA69" s="2">
        <f>SUM(AA58:AA68)</f>
        <v>11692</v>
      </c>
      <c r="AB69" s="2">
        <f>SUM(AB58:AB68)</f>
        <v>20</v>
      </c>
      <c r="AC69" s="2">
        <f>SUM(AC58:AC68)</f>
        <v>312</v>
      </c>
      <c r="AD69" s="2">
        <f t="shared" si="29"/>
        <v>332</v>
      </c>
      <c r="AE69" s="2">
        <f t="shared" si="30"/>
        <v>33377</v>
      </c>
      <c r="AF69" s="2">
        <f>SUM(AF58:AF68)</f>
        <v>1481</v>
      </c>
      <c r="AG69" s="2">
        <f>SUM(AG58:AG68)</f>
        <v>4189</v>
      </c>
      <c r="AH69" s="2">
        <f t="shared" si="31"/>
        <v>5670</v>
      </c>
      <c r="AI69" s="2">
        <f>SUM(AI58:AI68)</f>
        <v>2338397400</v>
      </c>
      <c r="AJ69" s="30">
        <f t="shared" si="32"/>
        <v>26953</v>
      </c>
      <c r="AK69" s="30">
        <f t="shared" si="33"/>
        <v>13382758100</v>
      </c>
      <c r="AL69" s="2">
        <f>SUM(AL58:AL68)</f>
        <v>2611</v>
      </c>
      <c r="AM69" s="2">
        <f>SUM(AM58:AM68)</f>
        <v>2346404600</v>
      </c>
      <c r="AN69" s="30">
        <f t="shared" si="34"/>
        <v>445</v>
      </c>
      <c r="AO69" s="30">
        <f t="shared" si="35"/>
        <v>338062800</v>
      </c>
      <c r="AP69" s="30">
        <f t="shared" si="36"/>
        <v>30009</v>
      </c>
      <c r="AQ69" s="30">
        <f t="shared" si="37"/>
        <v>16067225500</v>
      </c>
      <c r="AR69" s="2">
        <f>SUM(AR58:AR68)</f>
        <v>117</v>
      </c>
      <c r="AS69" s="2">
        <f>SUM(AS58:AS68)</f>
        <v>58183100</v>
      </c>
      <c r="AT69" s="2">
        <f>SUM(AT58:AT68)</f>
        <v>698</v>
      </c>
      <c r="AU69" s="2">
        <f>SUM(AU58:AU68)</f>
        <v>280875200</v>
      </c>
      <c r="AW69" s="2">
        <f>SUM(AW58:AW68)</f>
        <v>13370</v>
      </c>
      <c r="AX69" s="2">
        <f>SUM(AX58:AX68)</f>
        <v>8273327100</v>
      </c>
      <c r="AY69" s="2">
        <f>SUM(AY58:AY68)</f>
        <v>13583</v>
      </c>
      <c r="AZ69" s="2">
        <f>SUM(AZ58:AZ68)</f>
        <v>5109431000</v>
      </c>
      <c r="BA69" s="30">
        <f t="shared" si="38"/>
        <v>26953</v>
      </c>
      <c r="BB69" s="30">
        <f t="shared" si="39"/>
        <v>13382758100</v>
      </c>
      <c r="BC69" s="2">
        <f aca="true" t="shared" si="47" ref="BC69:BL69">SUM(BC58:BC68)</f>
        <v>431</v>
      </c>
      <c r="BD69" s="2">
        <f t="shared" si="47"/>
        <v>324805800</v>
      </c>
      <c r="BE69" s="2">
        <f t="shared" si="47"/>
        <v>1</v>
      </c>
      <c r="BF69" s="2">
        <f t="shared" si="47"/>
        <v>1237500</v>
      </c>
      <c r="BG69" s="2">
        <f t="shared" si="47"/>
        <v>13</v>
      </c>
      <c r="BH69" s="2">
        <f t="shared" si="47"/>
        <v>12019500</v>
      </c>
      <c r="BI69" s="2">
        <f t="shared" si="47"/>
        <v>0</v>
      </c>
      <c r="BJ69" s="2">
        <f t="shared" si="47"/>
        <v>0</v>
      </c>
      <c r="BK69" s="2">
        <f t="shared" si="47"/>
        <v>445</v>
      </c>
      <c r="BL69" s="2">
        <f t="shared" si="47"/>
        <v>338062800</v>
      </c>
    </row>
    <row r="70" spans="2:64" s="42" customFormat="1" ht="12" customHeight="1">
      <c r="B70" s="59" t="s">
        <v>159</v>
      </c>
      <c r="C70" s="39">
        <f aca="true" t="shared" si="48" ref="C70:V70">SUM(C71:C72)</f>
        <v>5250</v>
      </c>
      <c r="D70" s="39">
        <f t="shared" si="48"/>
        <v>29</v>
      </c>
      <c r="E70" s="39">
        <f t="shared" si="48"/>
        <v>1903</v>
      </c>
      <c r="F70" s="39">
        <f t="shared" si="48"/>
        <v>7182</v>
      </c>
      <c r="G70" s="39">
        <f t="shared" si="48"/>
        <v>275</v>
      </c>
      <c r="H70" s="39">
        <f t="shared" si="48"/>
        <v>816</v>
      </c>
      <c r="I70" s="39">
        <f t="shared" si="48"/>
        <v>1091</v>
      </c>
      <c r="J70" s="39">
        <f t="shared" si="48"/>
        <v>645062150</v>
      </c>
      <c r="K70" s="39">
        <f t="shared" si="48"/>
        <v>7865</v>
      </c>
      <c r="L70" s="39">
        <f t="shared" si="48"/>
        <v>4260647700</v>
      </c>
      <c r="M70" s="39">
        <f t="shared" si="48"/>
        <v>515</v>
      </c>
      <c r="N70" s="39">
        <f t="shared" si="48"/>
        <v>476404600</v>
      </c>
      <c r="O70" s="39">
        <f t="shared" si="48"/>
        <v>103</v>
      </c>
      <c r="P70" s="39">
        <f t="shared" si="48"/>
        <v>79586400</v>
      </c>
      <c r="Q70" s="39">
        <f t="shared" si="48"/>
        <v>8483</v>
      </c>
      <c r="R70" s="40">
        <f t="shared" si="48"/>
        <v>4816638700</v>
      </c>
      <c r="S70" s="39">
        <f t="shared" si="48"/>
        <v>45</v>
      </c>
      <c r="T70" s="39">
        <f t="shared" si="48"/>
        <v>22137100</v>
      </c>
      <c r="U70" s="39">
        <f t="shared" si="48"/>
        <v>73</v>
      </c>
      <c r="V70" s="39">
        <f t="shared" si="48"/>
        <v>30076000</v>
      </c>
      <c r="W70" s="41" t="s">
        <v>160</v>
      </c>
      <c r="Y70" s="42" t="s">
        <v>53</v>
      </c>
      <c r="Z70" s="40">
        <v>9784</v>
      </c>
      <c r="AA70" s="40">
        <v>4264</v>
      </c>
      <c r="AB70" s="40">
        <v>9</v>
      </c>
      <c r="AC70" s="40">
        <v>87</v>
      </c>
      <c r="AD70" s="2">
        <f t="shared" si="29"/>
        <v>96</v>
      </c>
      <c r="AE70" s="2">
        <f t="shared" si="30"/>
        <v>14144</v>
      </c>
      <c r="AF70" s="40">
        <v>582</v>
      </c>
      <c r="AG70" s="40">
        <v>1776</v>
      </c>
      <c r="AH70" s="2">
        <f t="shared" si="31"/>
        <v>2358</v>
      </c>
      <c r="AI70" s="42">
        <v>1015533000</v>
      </c>
      <c r="AJ70" s="30">
        <f t="shared" si="32"/>
        <v>10844</v>
      </c>
      <c r="AK70" s="30">
        <f t="shared" si="33"/>
        <v>5508912300</v>
      </c>
      <c r="AL70" s="42">
        <v>1035</v>
      </c>
      <c r="AM70" s="42">
        <v>924340700</v>
      </c>
      <c r="AN70" s="30">
        <f t="shared" si="34"/>
        <v>184</v>
      </c>
      <c r="AO70" s="30">
        <f t="shared" si="35"/>
        <v>138965500</v>
      </c>
      <c r="AP70" s="30">
        <f t="shared" si="36"/>
        <v>12063</v>
      </c>
      <c r="AQ70" s="30">
        <f t="shared" si="37"/>
        <v>6572218500</v>
      </c>
      <c r="AR70" s="42">
        <v>39</v>
      </c>
      <c r="AS70" s="42">
        <v>19080900</v>
      </c>
      <c r="AT70" s="42">
        <v>269</v>
      </c>
      <c r="AU70" s="42">
        <v>108245600</v>
      </c>
      <c r="AW70" s="42">
        <v>5167</v>
      </c>
      <c r="AX70" s="42">
        <v>3342033100</v>
      </c>
      <c r="AY70" s="42">
        <v>5677</v>
      </c>
      <c r="AZ70" s="42">
        <v>2166879200</v>
      </c>
      <c r="BA70" s="30">
        <f t="shared" si="38"/>
        <v>10844</v>
      </c>
      <c r="BB70" s="30">
        <f t="shared" si="39"/>
        <v>5508912300</v>
      </c>
      <c r="BC70" s="42">
        <v>180</v>
      </c>
      <c r="BD70" s="42">
        <v>135145500</v>
      </c>
      <c r="BE70" s="42">
        <v>0</v>
      </c>
      <c r="BF70" s="42">
        <v>0</v>
      </c>
      <c r="BG70" s="42">
        <v>4</v>
      </c>
      <c r="BH70" s="42">
        <v>3820000</v>
      </c>
      <c r="BI70" s="42">
        <v>0</v>
      </c>
      <c r="BJ70" s="42">
        <v>0</v>
      </c>
      <c r="BK70" s="30">
        <f aca="true" t="shared" si="49" ref="BK70:BL77">BC70+BE70+BG70+BI70</f>
        <v>184</v>
      </c>
      <c r="BL70" s="30">
        <f t="shared" si="49"/>
        <v>138965500</v>
      </c>
    </row>
    <row r="71" spans="1:64" s="30" customFormat="1" ht="12" customHeight="1">
      <c r="A71" s="27" t="s">
        <v>161</v>
      </c>
      <c r="B71" s="47" t="s">
        <v>162</v>
      </c>
      <c r="C71" s="29">
        <v>2167</v>
      </c>
      <c r="D71" s="29">
        <v>12</v>
      </c>
      <c r="E71" s="29">
        <v>565</v>
      </c>
      <c r="F71" s="29">
        <f>SUM(C71:E71)</f>
        <v>2744</v>
      </c>
      <c r="G71" s="29">
        <v>107</v>
      </c>
      <c r="H71" s="29">
        <v>262</v>
      </c>
      <c r="I71" s="29">
        <f>SUM(G71:H71)</f>
        <v>369</v>
      </c>
      <c r="J71" s="29">
        <v>284049740</v>
      </c>
      <c r="K71" s="29">
        <v>3342</v>
      </c>
      <c r="L71" s="29">
        <v>1822361900</v>
      </c>
      <c r="M71" s="29">
        <v>209</v>
      </c>
      <c r="N71" s="29">
        <v>196019500</v>
      </c>
      <c r="O71" s="29">
        <v>43</v>
      </c>
      <c r="P71" s="29">
        <v>30726300</v>
      </c>
      <c r="Q71" s="29">
        <v>3594</v>
      </c>
      <c r="R71" s="2">
        <v>2049107700</v>
      </c>
      <c r="S71" s="29">
        <v>21</v>
      </c>
      <c r="T71" s="29">
        <v>9982100</v>
      </c>
      <c r="U71" s="29">
        <v>25</v>
      </c>
      <c r="V71" s="29">
        <v>10300000</v>
      </c>
      <c r="W71" s="32">
        <v>46</v>
      </c>
      <c r="Y71" s="30" t="s">
        <v>162</v>
      </c>
      <c r="Z71" s="2">
        <v>2243</v>
      </c>
      <c r="AA71" s="2">
        <v>603</v>
      </c>
      <c r="AB71" s="2">
        <v>5</v>
      </c>
      <c r="AC71" s="2">
        <v>16</v>
      </c>
      <c r="AD71" s="2">
        <f t="shared" si="29"/>
        <v>21</v>
      </c>
      <c r="AE71" s="2">
        <f t="shared" si="30"/>
        <v>2867</v>
      </c>
      <c r="AF71" s="2">
        <v>115</v>
      </c>
      <c r="AG71" s="2">
        <v>213</v>
      </c>
      <c r="AH71" s="2">
        <f t="shared" si="31"/>
        <v>328</v>
      </c>
      <c r="AI71" s="30">
        <v>294949190</v>
      </c>
      <c r="AJ71" s="30">
        <f t="shared" si="32"/>
        <v>3091</v>
      </c>
      <c r="AK71" s="30">
        <f t="shared" si="33"/>
        <v>1529310200</v>
      </c>
      <c r="AL71" s="30">
        <v>222</v>
      </c>
      <c r="AM71" s="30">
        <v>202955900</v>
      </c>
      <c r="AN71" s="30">
        <f t="shared" si="34"/>
        <v>27</v>
      </c>
      <c r="AO71" s="30">
        <f t="shared" si="35"/>
        <v>22027500</v>
      </c>
      <c r="AP71" s="30">
        <f t="shared" si="36"/>
        <v>3340</v>
      </c>
      <c r="AQ71" s="30">
        <f t="shared" si="37"/>
        <v>1754293600</v>
      </c>
      <c r="AR71" s="30">
        <v>28</v>
      </c>
      <c r="AS71" s="30">
        <v>13939100</v>
      </c>
      <c r="AT71" s="30">
        <v>57</v>
      </c>
      <c r="AU71" s="30">
        <v>22936800</v>
      </c>
      <c r="AW71" s="30">
        <v>1484</v>
      </c>
      <c r="AX71" s="30">
        <v>888468600</v>
      </c>
      <c r="AY71" s="30">
        <v>1607</v>
      </c>
      <c r="AZ71" s="30">
        <v>640841600</v>
      </c>
      <c r="BA71" s="30">
        <f t="shared" si="38"/>
        <v>3091</v>
      </c>
      <c r="BB71" s="30">
        <f t="shared" si="39"/>
        <v>1529310200</v>
      </c>
      <c r="BC71" s="30">
        <v>23</v>
      </c>
      <c r="BD71" s="30">
        <v>17755500</v>
      </c>
      <c r="BE71" s="30">
        <v>0</v>
      </c>
      <c r="BF71" s="30">
        <v>0</v>
      </c>
      <c r="BG71" s="30">
        <v>4</v>
      </c>
      <c r="BH71" s="30">
        <v>4272000</v>
      </c>
      <c r="BI71" s="30">
        <v>0</v>
      </c>
      <c r="BJ71" s="30">
        <v>0</v>
      </c>
      <c r="BK71" s="30">
        <f t="shared" si="49"/>
        <v>27</v>
      </c>
      <c r="BL71" s="30">
        <f t="shared" si="49"/>
        <v>22027500</v>
      </c>
    </row>
    <row r="72" spans="1:64" s="30" customFormat="1" ht="12" customHeight="1">
      <c r="A72" s="27" t="s">
        <v>163</v>
      </c>
      <c r="B72" s="47" t="s">
        <v>164</v>
      </c>
      <c r="C72" s="29">
        <v>3083</v>
      </c>
      <c r="D72" s="29">
        <v>17</v>
      </c>
      <c r="E72" s="29">
        <v>1338</v>
      </c>
      <c r="F72" s="29">
        <f>SUM(C72:E72)</f>
        <v>4438</v>
      </c>
      <c r="G72" s="29">
        <v>168</v>
      </c>
      <c r="H72" s="29">
        <v>554</v>
      </c>
      <c r="I72" s="29">
        <f>SUM(G72:H72)</f>
        <v>722</v>
      </c>
      <c r="J72" s="29">
        <v>361012410</v>
      </c>
      <c r="K72" s="29">
        <v>4523</v>
      </c>
      <c r="L72" s="29">
        <v>2438285800</v>
      </c>
      <c r="M72" s="29">
        <v>306</v>
      </c>
      <c r="N72" s="29">
        <v>280385100</v>
      </c>
      <c r="O72" s="29">
        <v>60</v>
      </c>
      <c r="P72" s="29">
        <v>48860100</v>
      </c>
      <c r="Q72" s="29">
        <v>4889</v>
      </c>
      <c r="R72" s="2">
        <v>2767531000</v>
      </c>
      <c r="S72" s="29">
        <v>24</v>
      </c>
      <c r="T72" s="29">
        <v>12155000</v>
      </c>
      <c r="U72" s="29">
        <v>48</v>
      </c>
      <c r="V72" s="29">
        <v>19776000</v>
      </c>
      <c r="W72" s="32">
        <v>47</v>
      </c>
      <c r="Y72" s="30" t="s">
        <v>164</v>
      </c>
      <c r="Z72" s="2">
        <v>2975</v>
      </c>
      <c r="AA72" s="2">
        <v>1423</v>
      </c>
      <c r="AB72" s="2">
        <v>1</v>
      </c>
      <c r="AC72" s="2">
        <v>11</v>
      </c>
      <c r="AD72" s="2">
        <f t="shared" si="29"/>
        <v>12</v>
      </c>
      <c r="AE72" s="2">
        <f t="shared" si="30"/>
        <v>4410</v>
      </c>
      <c r="AF72" s="2">
        <v>149</v>
      </c>
      <c r="AG72" s="2">
        <v>364</v>
      </c>
      <c r="AH72" s="2">
        <f t="shared" si="31"/>
        <v>513</v>
      </c>
      <c r="AI72" s="30">
        <v>373669250</v>
      </c>
      <c r="AJ72" s="30">
        <f t="shared" si="32"/>
        <v>4207</v>
      </c>
      <c r="AK72" s="30">
        <f t="shared" si="33"/>
        <v>2061053900</v>
      </c>
      <c r="AL72" s="30">
        <v>301</v>
      </c>
      <c r="AM72" s="30">
        <v>271187600</v>
      </c>
      <c r="AN72" s="30">
        <f t="shared" si="34"/>
        <v>66</v>
      </c>
      <c r="AO72" s="30">
        <f t="shared" si="35"/>
        <v>52835500</v>
      </c>
      <c r="AP72" s="30">
        <f t="shared" si="36"/>
        <v>4574</v>
      </c>
      <c r="AQ72" s="30">
        <f t="shared" si="37"/>
        <v>2385077000</v>
      </c>
      <c r="AR72" s="30">
        <v>25</v>
      </c>
      <c r="AS72" s="30">
        <v>13225000</v>
      </c>
      <c r="AT72" s="30">
        <v>91</v>
      </c>
      <c r="AU72" s="30">
        <v>36618400</v>
      </c>
      <c r="AW72" s="30">
        <v>1995</v>
      </c>
      <c r="AX72" s="30">
        <v>1176749600</v>
      </c>
      <c r="AY72" s="30">
        <v>2212</v>
      </c>
      <c r="AZ72" s="30">
        <v>884304300</v>
      </c>
      <c r="BA72" s="30">
        <f t="shared" si="38"/>
        <v>4207</v>
      </c>
      <c r="BB72" s="30">
        <f t="shared" si="39"/>
        <v>2061053900</v>
      </c>
      <c r="BC72" s="30">
        <v>65</v>
      </c>
      <c r="BD72" s="30">
        <v>52050000</v>
      </c>
      <c r="BE72" s="30">
        <v>0</v>
      </c>
      <c r="BF72" s="30">
        <v>0</v>
      </c>
      <c r="BG72" s="30">
        <v>1</v>
      </c>
      <c r="BH72" s="30">
        <v>785500</v>
      </c>
      <c r="BI72" s="30">
        <v>0</v>
      </c>
      <c r="BJ72" s="30">
        <v>0</v>
      </c>
      <c r="BK72" s="30">
        <f t="shared" si="49"/>
        <v>66</v>
      </c>
      <c r="BL72" s="30">
        <f t="shared" si="49"/>
        <v>52835500</v>
      </c>
    </row>
    <row r="73" spans="2:64" s="42" customFormat="1" ht="12" customHeight="1">
      <c r="B73" s="44" t="s">
        <v>165</v>
      </c>
      <c r="C73" s="39">
        <f aca="true" t="shared" si="50" ref="C73:V73">SUM(C74:C78)</f>
        <v>2540</v>
      </c>
      <c r="D73" s="39">
        <f t="shared" si="50"/>
        <v>3</v>
      </c>
      <c r="E73" s="39">
        <f t="shared" si="50"/>
        <v>719</v>
      </c>
      <c r="F73" s="39">
        <f t="shared" si="50"/>
        <v>3262</v>
      </c>
      <c r="G73" s="39">
        <f t="shared" si="50"/>
        <v>155</v>
      </c>
      <c r="H73" s="39">
        <f t="shared" si="50"/>
        <v>353</v>
      </c>
      <c r="I73" s="39">
        <f t="shared" si="50"/>
        <v>508</v>
      </c>
      <c r="J73" s="39">
        <f t="shared" si="50"/>
        <v>320340770</v>
      </c>
      <c r="K73" s="39">
        <f t="shared" si="50"/>
        <v>4333</v>
      </c>
      <c r="L73" s="39">
        <f t="shared" si="50"/>
        <v>2389720900</v>
      </c>
      <c r="M73" s="39">
        <f t="shared" si="50"/>
        <v>296</v>
      </c>
      <c r="N73" s="39">
        <f t="shared" si="50"/>
        <v>268356900</v>
      </c>
      <c r="O73" s="39">
        <f t="shared" si="50"/>
        <v>58</v>
      </c>
      <c r="P73" s="39">
        <f t="shared" si="50"/>
        <v>40256100</v>
      </c>
      <c r="Q73" s="39">
        <f t="shared" si="50"/>
        <v>4687</v>
      </c>
      <c r="R73" s="40">
        <f t="shared" si="50"/>
        <v>2698333900</v>
      </c>
      <c r="S73" s="39">
        <f t="shared" si="50"/>
        <v>23</v>
      </c>
      <c r="T73" s="39">
        <f t="shared" si="50"/>
        <v>11157900</v>
      </c>
      <c r="U73" s="39">
        <f t="shared" si="50"/>
        <v>47</v>
      </c>
      <c r="V73" s="39">
        <f t="shared" si="50"/>
        <v>19364000</v>
      </c>
      <c r="W73" s="41" t="s">
        <v>166</v>
      </c>
      <c r="Y73" s="42" t="s">
        <v>167</v>
      </c>
      <c r="Z73" s="40">
        <v>286</v>
      </c>
      <c r="AA73" s="40">
        <v>75</v>
      </c>
      <c r="AB73" s="40">
        <v>0</v>
      </c>
      <c r="AC73" s="40">
        <v>0</v>
      </c>
      <c r="AD73" s="2">
        <f t="shared" si="29"/>
        <v>0</v>
      </c>
      <c r="AE73" s="2">
        <f t="shared" si="30"/>
        <v>361</v>
      </c>
      <c r="AF73" s="40">
        <v>22</v>
      </c>
      <c r="AG73" s="40">
        <v>51</v>
      </c>
      <c r="AH73" s="2">
        <f t="shared" si="31"/>
        <v>73</v>
      </c>
      <c r="AI73" s="42">
        <v>32122790</v>
      </c>
      <c r="AJ73" s="30">
        <f t="shared" si="32"/>
        <v>430</v>
      </c>
      <c r="AK73" s="30">
        <f t="shared" si="33"/>
        <v>230363700</v>
      </c>
      <c r="AL73" s="42">
        <v>32</v>
      </c>
      <c r="AM73" s="42">
        <v>28668500</v>
      </c>
      <c r="AN73" s="30">
        <f t="shared" si="34"/>
        <v>14</v>
      </c>
      <c r="AO73" s="30">
        <f t="shared" si="35"/>
        <v>8619400</v>
      </c>
      <c r="AP73" s="30">
        <f t="shared" si="36"/>
        <v>476</v>
      </c>
      <c r="AQ73" s="30">
        <f t="shared" si="37"/>
        <v>267651600</v>
      </c>
      <c r="AR73" s="42">
        <v>5</v>
      </c>
      <c r="AS73" s="42">
        <v>2317100</v>
      </c>
      <c r="AT73" s="42">
        <v>6</v>
      </c>
      <c r="AU73" s="42">
        <v>2414400</v>
      </c>
      <c r="AW73" s="42">
        <v>213</v>
      </c>
      <c r="AX73" s="42">
        <v>128010700</v>
      </c>
      <c r="AY73" s="42">
        <v>217</v>
      </c>
      <c r="AZ73" s="42">
        <v>102353000</v>
      </c>
      <c r="BA73" s="30">
        <f t="shared" si="38"/>
        <v>430</v>
      </c>
      <c r="BB73" s="30">
        <f t="shared" si="39"/>
        <v>230363700</v>
      </c>
      <c r="BC73" s="42">
        <v>14</v>
      </c>
      <c r="BD73" s="42">
        <v>8619400</v>
      </c>
      <c r="BE73" s="42">
        <v>0</v>
      </c>
      <c r="BF73" s="42">
        <v>0</v>
      </c>
      <c r="BG73" s="42">
        <v>0</v>
      </c>
      <c r="BH73" s="42">
        <v>0</v>
      </c>
      <c r="BI73" s="42">
        <v>0</v>
      </c>
      <c r="BJ73" s="42">
        <v>0</v>
      </c>
      <c r="BK73" s="30">
        <f t="shared" si="49"/>
        <v>14</v>
      </c>
      <c r="BL73" s="30">
        <f t="shared" si="49"/>
        <v>8619400</v>
      </c>
    </row>
    <row r="74" spans="1:64" s="30" customFormat="1" ht="12" customHeight="1">
      <c r="A74" s="27" t="s">
        <v>168</v>
      </c>
      <c r="B74" s="47" t="s">
        <v>167</v>
      </c>
      <c r="C74" s="29">
        <v>291</v>
      </c>
      <c r="D74" s="60">
        <v>0</v>
      </c>
      <c r="E74" s="29">
        <v>76</v>
      </c>
      <c r="F74" s="29">
        <f>SUM(C74:E74)</f>
        <v>367</v>
      </c>
      <c r="G74" s="29">
        <v>18</v>
      </c>
      <c r="H74" s="29">
        <v>55</v>
      </c>
      <c r="I74" s="29">
        <f>SUM(G74:H74)</f>
        <v>73</v>
      </c>
      <c r="J74" s="29">
        <v>32970780</v>
      </c>
      <c r="K74" s="29">
        <v>437</v>
      </c>
      <c r="L74" s="29">
        <v>250359500</v>
      </c>
      <c r="M74" s="29">
        <v>31</v>
      </c>
      <c r="N74" s="29">
        <v>28470100</v>
      </c>
      <c r="O74" s="29">
        <v>17</v>
      </c>
      <c r="P74" s="29">
        <v>11468800</v>
      </c>
      <c r="Q74" s="29">
        <v>485</v>
      </c>
      <c r="R74" s="2">
        <v>290298400</v>
      </c>
      <c r="S74" s="29">
        <v>5</v>
      </c>
      <c r="T74" s="29">
        <v>2245600</v>
      </c>
      <c r="U74" s="60">
        <v>0</v>
      </c>
      <c r="V74" s="60">
        <v>0</v>
      </c>
      <c r="W74" s="32">
        <v>48</v>
      </c>
      <c r="Y74" s="30" t="s">
        <v>169</v>
      </c>
      <c r="Z74" s="2">
        <v>178</v>
      </c>
      <c r="AA74" s="2">
        <v>60</v>
      </c>
      <c r="AB74" s="2">
        <v>1</v>
      </c>
      <c r="AC74" s="2">
        <v>0</v>
      </c>
      <c r="AD74" s="2">
        <f t="shared" si="29"/>
        <v>1</v>
      </c>
      <c r="AE74" s="2">
        <f t="shared" si="30"/>
        <v>239</v>
      </c>
      <c r="AF74" s="2">
        <v>10</v>
      </c>
      <c r="AG74" s="2">
        <v>23</v>
      </c>
      <c r="AH74" s="2">
        <f t="shared" si="31"/>
        <v>33</v>
      </c>
      <c r="AI74" s="30">
        <v>22001250</v>
      </c>
      <c r="AJ74" s="30">
        <f t="shared" si="32"/>
        <v>459</v>
      </c>
      <c r="AK74" s="30">
        <f t="shared" si="33"/>
        <v>238809100</v>
      </c>
      <c r="AL74" s="30">
        <v>19</v>
      </c>
      <c r="AM74" s="30">
        <v>17477700</v>
      </c>
      <c r="AN74" s="30">
        <f t="shared" si="34"/>
        <v>0</v>
      </c>
      <c r="AO74" s="30">
        <f t="shared" si="35"/>
        <v>0</v>
      </c>
      <c r="AP74" s="30">
        <f t="shared" si="36"/>
        <v>478</v>
      </c>
      <c r="AQ74" s="30">
        <f t="shared" si="37"/>
        <v>256286800</v>
      </c>
      <c r="AR74" s="30">
        <v>2</v>
      </c>
      <c r="AS74" s="30">
        <v>934800</v>
      </c>
      <c r="AT74" s="30">
        <v>10</v>
      </c>
      <c r="AU74" s="30">
        <v>4024000</v>
      </c>
      <c r="AW74" s="30">
        <v>209</v>
      </c>
      <c r="AX74" s="30">
        <v>129096900</v>
      </c>
      <c r="AY74" s="30">
        <v>250</v>
      </c>
      <c r="AZ74" s="30">
        <v>109712200</v>
      </c>
      <c r="BA74" s="30">
        <f t="shared" si="38"/>
        <v>459</v>
      </c>
      <c r="BB74" s="30">
        <f t="shared" si="39"/>
        <v>238809100</v>
      </c>
      <c r="BC74" s="30">
        <v>0</v>
      </c>
      <c r="BD74" s="30">
        <v>0</v>
      </c>
      <c r="BE74" s="30">
        <v>0</v>
      </c>
      <c r="BF74" s="30">
        <v>0</v>
      </c>
      <c r="BG74" s="30">
        <v>0</v>
      </c>
      <c r="BH74" s="30">
        <v>0</v>
      </c>
      <c r="BI74" s="30">
        <v>0</v>
      </c>
      <c r="BJ74" s="30">
        <v>0</v>
      </c>
      <c r="BK74" s="30">
        <f t="shared" si="49"/>
        <v>0</v>
      </c>
      <c r="BL74" s="30">
        <f t="shared" si="49"/>
        <v>0</v>
      </c>
    </row>
    <row r="75" spans="1:64" s="30" customFormat="1" ht="12" customHeight="1">
      <c r="A75" s="27" t="s">
        <v>170</v>
      </c>
      <c r="B75" s="47" t="s">
        <v>169</v>
      </c>
      <c r="C75" s="29">
        <v>171</v>
      </c>
      <c r="D75" s="60">
        <v>0</v>
      </c>
      <c r="E75" s="29">
        <v>52</v>
      </c>
      <c r="F75" s="29">
        <f>SUM(C75:E75)</f>
        <v>223</v>
      </c>
      <c r="G75" s="29">
        <v>11</v>
      </c>
      <c r="H75" s="29">
        <v>30</v>
      </c>
      <c r="I75" s="29">
        <f>SUM(G75:H75)</f>
        <v>41</v>
      </c>
      <c r="J75" s="29">
        <v>20870960</v>
      </c>
      <c r="K75" s="29">
        <v>496</v>
      </c>
      <c r="L75" s="29">
        <v>283194800</v>
      </c>
      <c r="M75" s="29">
        <v>22</v>
      </c>
      <c r="N75" s="29">
        <v>20105600</v>
      </c>
      <c r="O75" s="60">
        <v>0</v>
      </c>
      <c r="P75" s="60">
        <v>0</v>
      </c>
      <c r="Q75" s="29">
        <v>518</v>
      </c>
      <c r="R75" s="2">
        <v>303300400</v>
      </c>
      <c r="S75" s="29">
        <v>1</v>
      </c>
      <c r="T75" s="29">
        <v>392000</v>
      </c>
      <c r="U75" s="29">
        <v>5</v>
      </c>
      <c r="V75" s="29">
        <v>2060000</v>
      </c>
      <c r="W75" s="32">
        <v>49</v>
      </c>
      <c r="Y75" s="30" t="s">
        <v>171</v>
      </c>
      <c r="Z75" s="2">
        <v>184</v>
      </c>
      <c r="AA75" s="2">
        <v>69</v>
      </c>
      <c r="AB75" s="2">
        <v>0</v>
      </c>
      <c r="AC75" s="2">
        <v>0</v>
      </c>
      <c r="AD75" s="2">
        <f t="shared" si="29"/>
        <v>0</v>
      </c>
      <c r="AE75" s="2">
        <f t="shared" si="30"/>
        <v>253</v>
      </c>
      <c r="AF75" s="2">
        <v>9</v>
      </c>
      <c r="AG75" s="2">
        <v>33</v>
      </c>
      <c r="AH75" s="2">
        <f t="shared" si="31"/>
        <v>42</v>
      </c>
      <c r="AI75" s="30">
        <v>22724130</v>
      </c>
      <c r="AJ75" s="30">
        <f t="shared" si="32"/>
        <v>417</v>
      </c>
      <c r="AK75" s="30">
        <f t="shared" si="33"/>
        <v>205001700</v>
      </c>
      <c r="AL75" s="30">
        <v>17</v>
      </c>
      <c r="AM75" s="30">
        <v>15710300</v>
      </c>
      <c r="AN75" s="30">
        <f t="shared" si="34"/>
        <v>3</v>
      </c>
      <c r="AO75" s="30">
        <f t="shared" si="35"/>
        <v>3034500</v>
      </c>
      <c r="AP75" s="30">
        <f t="shared" si="36"/>
        <v>437</v>
      </c>
      <c r="AQ75" s="30">
        <f t="shared" si="37"/>
        <v>223746500</v>
      </c>
      <c r="AR75" s="30">
        <v>3</v>
      </c>
      <c r="AS75" s="30">
        <v>1484100</v>
      </c>
      <c r="AT75" s="30">
        <v>10</v>
      </c>
      <c r="AU75" s="30">
        <v>4024000</v>
      </c>
      <c r="AW75" s="30">
        <v>204</v>
      </c>
      <c r="AX75" s="30">
        <v>118629700</v>
      </c>
      <c r="AY75" s="30">
        <v>213</v>
      </c>
      <c r="AZ75" s="30">
        <v>86372000</v>
      </c>
      <c r="BA75" s="30">
        <f t="shared" si="38"/>
        <v>417</v>
      </c>
      <c r="BB75" s="30">
        <f t="shared" si="39"/>
        <v>205001700</v>
      </c>
      <c r="BC75" s="30">
        <v>3</v>
      </c>
      <c r="BD75" s="30">
        <v>3034500</v>
      </c>
      <c r="BE75" s="30">
        <v>0</v>
      </c>
      <c r="BF75" s="30">
        <v>0</v>
      </c>
      <c r="BG75" s="30">
        <v>0</v>
      </c>
      <c r="BH75" s="30">
        <v>0</v>
      </c>
      <c r="BI75" s="30">
        <v>0</v>
      </c>
      <c r="BJ75" s="30">
        <v>0</v>
      </c>
      <c r="BK75" s="30">
        <f t="shared" si="49"/>
        <v>3</v>
      </c>
      <c r="BL75" s="30">
        <f t="shared" si="49"/>
        <v>3034500</v>
      </c>
    </row>
    <row r="76" spans="1:64" s="30" customFormat="1" ht="12" customHeight="1">
      <c r="A76" s="27" t="s">
        <v>172</v>
      </c>
      <c r="B76" s="47" t="s">
        <v>171</v>
      </c>
      <c r="C76" s="29">
        <v>173</v>
      </c>
      <c r="D76" s="60">
        <v>1</v>
      </c>
      <c r="E76" s="29">
        <v>69</v>
      </c>
      <c r="F76" s="29">
        <f>SUM(C76:E76)</f>
        <v>243</v>
      </c>
      <c r="G76" s="29">
        <v>11</v>
      </c>
      <c r="H76" s="29">
        <v>25</v>
      </c>
      <c r="I76" s="29">
        <f>SUM(G76:H76)</f>
        <v>36</v>
      </c>
      <c r="J76" s="29">
        <v>21213520</v>
      </c>
      <c r="K76" s="29">
        <v>445</v>
      </c>
      <c r="L76" s="29">
        <v>237743400</v>
      </c>
      <c r="M76" s="29">
        <v>19</v>
      </c>
      <c r="N76" s="29">
        <v>18031800</v>
      </c>
      <c r="O76" s="29">
        <v>8</v>
      </c>
      <c r="P76" s="29">
        <v>7249200</v>
      </c>
      <c r="Q76" s="29">
        <v>472</v>
      </c>
      <c r="R76" s="2">
        <v>263024400</v>
      </c>
      <c r="S76" s="29">
        <v>3</v>
      </c>
      <c r="T76" s="29">
        <v>1471100</v>
      </c>
      <c r="U76" s="29">
        <v>8</v>
      </c>
      <c r="V76" s="29">
        <v>3296000</v>
      </c>
      <c r="W76" s="32">
        <v>50</v>
      </c>
      <c r="Y76" s="30" t="s">
        <v>173</v>
      </c>
      <c r="Z76" s="2">
        <v>726</v>
      </c>
      <c r="AA76" s="2">
        <v>224</v>
      </c>
      <c r="AB76" s="2">
        <v>0</v>
      </c>
      <c r="AC76" s="2">
        <v>3</v>
      </c>
      <c r="AD76" s="2">
        <f t="shared" si="29"/>
        <v>3</v>
      </c>
      <c r="AE76" s="2">
        <f t="shared" si="30"/>
        <v>953</v>
      </c>
      <c r="AF76" s="2">
        <v>49</v>
      </c>
      <c r="AG76" s="2">
        <v>39</v>
      </c>
      <c r="AH76" s="2">
        <f t="shared" si="31"/>
        <v>88</v>
      </c>
      <c r="AI76" s="30">
        <v>98082080</v>
      </c>
      <c r="AJ76" s="30">
        <f t="shared" si="32"/>
        <v>924</v>
      </c>
      <c r="AK76" s="30">
        <f t="shared" si="33"/>
        <v>476792900</v>
      </c>
      <c r="AL76" s="30">
        <v>78</v>
      </c>
      <c r="AM76" s="30">
        <v>68791400</v>
      </c>
      <c r="AN76" s="30">
        <f t="shared" si="34"/>
        <v>12</v>
      </c>
      <c r="AO76" s="30">
        <f t="shared" si="35"/>
        <v>7457200</v>
      </c>
      <c r="AP76" s="30">
        <f t="shared" si="36"/>
        <v>1014</v>
      </c>
      <c r="AQ76" s="30">
        <f t="shared" si="37"/>
        <v>553041500</v>
      </c>
      <c r="AR76" s="30">
        <v>7</v>
      </c>
      <c r="AS76" s="30">
        <v>3636600</v>
      </c>
      <c r="AT76" s="30">
        <v>22</v>
      </c>
      <c r="AU76" s="30">
        <v>8852800</v>
      </c>
      <c r="AW76" s="30">
        <v>425</v>
      </c>
      <c r="AX76" s="30">
        <v>268719700</v>
      </c>
      <c r="AY76" s="30">
        <v>499</v>
      </c>
      <c r="AZ76" s="30">
        <v>208073200</v>
      </c>
      <c r="BA76" s="30">
        <f t="shared" si="38"/>
        <v>924</v>
      </c>
      <c r="BB76" s="30">
        <f t="shared" si="39"/>
        <v>476792900</v>
      </c>
      <c r="BC76" s="30">
        <v>12</v>
      </c>
      <c r="BD76" s="30">
        <v>7457200</v>
      </c>
      <c r="BE76" s="30">
        <v>0</v>
      </c>
      <c r="BF76" s="30">
        <v>0</v>
      </c>
      <c r="BG76" s="30">
        <v>0</v>
      </c>
      <c r="BH76" s="30">
        <v>0</v>
      </c>
      <c r="BI76" s="30">
        <v>0</v>
      </c>
      <c r="BJ76" s="30">
        <v>0</v>
      </c>
      <c r="BK76" s="30">
        <f t="shared" si="49"/>
        <v>12</v>
      </c>
      <c r="BL76" s="30">
        <f t="shared" si="49"/>
        <v>7457200</v>
      </c>
    </row>
    <row r="77" spans="1:64" s="30" customFormat="1" ht="12" customHeight="1">
      <c r="A77" s="27" t="s">
        <v>174</v>
      </c>
      <c r="B77" s="47" t="s">
        <v>173</v>
      </c>
      <c r="C77" s="29">
        <v>691</v>
      </c>
      <c r="D77" s="29">
        <v>1</v>
      </c>
      <c r="E77" s="29">
        <v>207</v>
      </c>
      <c r="F77" s="29">
        <f>SUM(C77:E77)</f>
        <v>899</v>
      </c>
      <c r="G77" s="29">
        <v>46</v>
      </c>
      <c r="H77" s="29">
        <v>45</v>
      </c>
      <c r="I77" s="29">
        <f>SUM(G77:H77)</f>
        <v>91</v>
      </c>
      <c r="J77" s="29">
        <v>91235480</v>
      </c>
      <c r="K77" s="29">
        <v>994</v>
      </c>
      <c r="L77" s="29">
        <v>563885100</v>
      </c>
      <c r="M77" s="29">
        <v>82</v>
      </c>
      <c r="N77" s="29">
        <v>73184000</v>
      </c>
      <c r="O77" s="29">
        <v>8</v>
      </c>
      <c r="P77" s="29">
        <v>5255100</v>
      </c>
      <c r="Q77" s="29">
        <v>1084</v>
      </c>
      <c r="R77" s="2">
        <v>642324200</v>
      </c>
      <c r="S77" s="29">
        <v>4</v>
      </c>
      <c r="T77" s="29">
        <v>1863000</v>
      </c>
      <c r="U77" s="29">
        <v>8</v>
      </c>
      <c r="V77" s="29">
        <v>3296000</v>
      </c>
      <c r="W77" s="32">
        <v>51</v>
      </c>
      <c r="Y77" s="30" t="s">
        <v>175</v>
      </c>
      <c r="Z77" s="2">
        <v>1231</v>
      </c>
      <c r="AA77" s="2">
        <v>332</v>
      </c>
      <c r="AB77" s="2">
        <v>0</v>
      </c>
      <c r="AC77" s="2">
        <v>1</v>
      </c>
      <c r="AD77" s="2">
        <f t="shared" si="29"/>
        <v>1</v>
      </c>
      <c r="AE77" s="2">
        <f t="shared" si="30"/>
        <v>1564</v>
      </c>
      <c r="AF77" s="2">
        <v>60</v>
      </c>
      <c r="AG77" s="2">
        <v>150</v>
      </c>
      <c r="AH77" s="2">
        <f t="shared" si="31"/>
        <v>210</v>
      </c>
      <c r="AI77" s="30">
        <v>160392810</v>
      </c>
      <c r="AJ77" s="30">
        <f t="shared" si="32"/>
        <v>1865</v>
      </c>
      <c r="AK77" s="30">
        <f t="shared" si="33"/>
        <v>912991400</v>
      </c>
      <c r="AL77" s="30">
        <v>140</v>
      </c>
      <c r="AM77" s="30">
        <v>124818400</v>
      </c>
      <c r="AN77" s="30">
        <f t="shared" si="34"/>
        <v>21</v>
      </c>
      <c r="AO77" s="30">
        <f t="shared" si="35"/>
        <v>14311700</v>
      </c>
      <c r="AP77" s="30">
        <f t="shared" si="36"/>
        <v>2026</v>
      </c>
      <c r="AQ77" s="30">
        <f t="shared" si="37"/>
        <v>1052121500</v>
      </c>
      <c r="AR77" s="30">
        <v>9</v>
      </c>
      <c r="AS77" s="30">
        <v>4734900</v>
      </c>
      <c r="AT77" s="30">
        <v>55</v>
      </c>
      <c r="AU77" s="30">
        <v>22132000</v>
      </c>
      <c r="AW77" s="30">
        <v>880</v>
      </c>
      <c r="AX77" s="30">
        <v>516664900</v>
      </c>
      <c r="AY77" s="30">
        <v>985</v>
      </c>
      <c r="AZ77" s="30">
        <v>396326500</v>
      </c>
      <c r="BA77" s="30">
        <f t="shared" si="38"/>
        <v>1865</v>
      </c>
      <c r="BB77" s="30">
        <f t="shared" si="39"/>
        <v>912991400</v>
      </c>
      <c r="BC77" s="30">
        <v>20</v>
      </c>
      <c r="BD77" s="30">
        <v>13300200</v>
      </c>
      <c r="BE77" s="30">
        <v>0</v>
      </c>
      <c r="BF77" s="30">
        <v>0</v>
      </c>
      <c r="BG77" s="30">
        <v>1</v>
      </c>
      <c r="BH77" s="30">
        <v>1011500</v>
      </c>
      <c r="BI77" s="30">
        <v>0</v>
      </c>
      <c r="BJ77" s="30">
        <v>0</v>
      </c>
      <c r="BK77" s="30">
        <f t="shared" si="49"/>
        <v>21</v>
      </c>
      <c r="BL77" s="30">
        <f t="shared" si="49"/>
        <v>14311700</v>
      </c>
    </row>
    <row r="78" spans="1:64" s="30" customFormat="1" ht="12" customHeight="1">
      <c r="A78" s="27" t="s">
        <v>176</v>
      </c>
      <c r="B78" s="47" t="s">
        <v>175</v>
      </c>
      <c r="C78" s="29">
        <v>1214</v>
      </c>
      <c r="D78" s="29">
        <v>1</v>
      </c>
      <c r="E78" s="29">
        <v>315</v>
      </c>
      <c r="F78" s="29">
        <f>SUM(C78:E78)</f>
        <v>1530</v>
      </c>
      <c r="G78" s="29">
        <v>69</v>
      </c>
      <c r="H78" s="29">
        <v>198</v>
      </c>
      <c r="I78" s="29">
        <f>SUM(G78:H78)</f>
        <v>267</v>
      </c>
      <c r="J78" s="29">
        <v>154050030</v>
      </c>
      <c r="K78" s="29">
        <v>1961</v>
      </c>
      <c r="L78" s="29">
        <v>1054538100</v>
      </c>
      <c r="M78" s="29">
        <v>142</v>
      </c>
      <c r="N78" s="29">
        <v>128565400</v>
      </c>
      <c r="O78" s="29">
        <v>25</v>
      </c>
      <c r="P78" s="29">
        <v>16283000</v>
      </c>
      <c r="Q78" s="29">
        <v>2128</v>
      </c>
      <c r="R78" s="2">
        <v>1199386500</v>
      </c>
      <c r="S78" s="29">
        <v>10</v>
      </c>
      <c r="T78" s="29">
        <v>5186200</v>
      </c>
      <c r="U78" s="29">
        <v>26</v>
      </c>
      <c r="V78" s="29">
        <v>10712000</v>
      </c>
      <c r="W78" s="32">
        <v>52</v>
      </c>
      <c r="Y78" s="30" t="s">
        <v>177</v>
      </c>
      <c r="Z78" s="2">
        <f>SUM(Z70:Z77)</f>
        <v>17607</v>
      </c>
      <c r="AA78" s="2">
        <f>SUM(AA70:AA77)</f>
        <v>7050</v>
      </c>
      <c r="AB78" s="2">
        <f>SUM(AB70:AB77)</f>
        <v>16</v>
      </c>
      <c r="AC78" s="2">
        <f>SUM(AC70:AC77)</f>
        <v>118</v>
      </c>
      <c r="AD78" s="2">
        <f t="shared" si="29"/>
        <v>134</v>
      </c>
      <c r="AE78" s="2">
        <f t="shared" si="30"/>
        <v>24791</v>
      </c>
      <c r="AF78" s="2">
        <f>SUM(AF70:AF77)</f>
        <v>996</v>
      </c>
      <c r="AG78" s="2">
        <f>SUM(AG70:AG77)</f>
        <v>2649</v>
      </c>
      <c r="AH78" s="2">
        <f t="shared" si="31"/>
        <v>3645</v>
      </c>
      <c r="AI78" s="2">
        <f>SUM(AI70:AI77)</f>
        <v>2019474500</v>
      </c>
      <c r="AJ78" s="30">
        <f t="shared" si="32"/>
        <v>22237</v>
      </c>
      <c r="AK78" s="30">
        <f t="shared" si="33"/>
        <v>11163235200</v>
      </c>
      <c r="AL78" s="2">
        <f>SUM(AL70:AL77)</f>
        <v>1844</v>
      </c>
      <c r="AM78" s="2">
        <f>SUM(AM70:AM77)</f>
        <v>1653950500</v>
      </c>
      <c r="AN78" s="30">
        <f t="shared" si="34"/>
        <v>327</v>
      </c>
      <c r="AO78" s="30">
        <f t="shared" si="35"/>
        <v>247251300</v>
      </c>
      <c r="AP78" s="30">
        <f t="shared" si="36"/>
        <v>24408</v>
      </c>
      <c r="AQ78" s="30">
        <f t="shared" si="37"/>
        <v>13064437000</v>
      </c>
      <c r="AR78" s="2">
        <f>SUM(AR70:AR77)</f>
        <v>118</v>
      </c>
      <c r="AS78" s="2">
        <f>SUM(AS70:AS77)</f>
        <v>59352500</v>
      </c>
      <c r="AT78" s="2">
        <f>SUM(AT70:AT77)</f>
        <v>520</v>
      </c>
      <c r="AU78" s="2">
        <f>SUM(AU70:AU77)</f>
        <v>209248000</v>
      </c>
      <c r="AW78" s="2">
        <f>SUM(AW70:AW77)</f>
        <v>10577</v>
      </c>
      <c r="AX78" s="2">
        <f>SUM(AX70:AX77)</f>
        <v>6568373200</v>
      </c>
      <c r="AY78" s="2">
        <f>SUM(AY70:AY77)</f>
        <v>11660</v>
      </c>
      <c r="AZ78" s="2">
        <f>SUM(AZ70:AZ77)</f>
        <v>4594862000</v>
      </c>
      <c r="BA78" s="30">
        <f t="shared" si="38"/>
        <v>22237</v>
      </c>
      <c r="BB78" s="30">
        <f t="shared" si="39"/>
        <v>11163235200</v>
      </c>
      <c r="BC78" s="2">
        <f aca="true" t="shared" si="51" ref="BC78:BL78">SUM(BC70:BC77)</f>
        <v>317</v>
      </c>
      <c r="BD78" s="2">
        <f t="shared" si="51"/>
        <v>237362300</v>
      </c>
      <c r="BE78" s="2">
        <f t="shared" si="51"/>
        <v>0</v>
      </c>
      <c r="BF78" s="2">
        <f t="shared" si="51"/>
        <v>0</v>
      </c>
      <c r="BG78" s="2">
        <f t="shared" si="51"/>
        <v>10</v>
      </c>
      <c r="BH78" s="2">
        <f t="shared" si="51"/>
        <v>9889000</v>
      </c>
      <c r="BI78" s="2">
        <f t="shared" si="51"/>
        <v>0</v>
      </c>
      <c r="BJ78" s="2">
        <f t="shared" si="51"/>
        <v>0</v>
      </c>
      <c r="BK78" s="2">
        <f t="shared" si="51"/>
        <v>327</v>
      </c>
      <c r="BL78" s="2">
        <f t="shared" si="51"/>
        <v>247251300</v>
      </c>
    </row>
    <row r="79" spans="2:64" s="42" customFormat="1" ht="12" customHeight="1">
      <c r="B79" s="44" t="s">
        <v>178</v>
      </c>
      <c r="C79" s="39">
        <f aca="true" t="shared" si="52" ref="C79:V79">SUM(C80:C83)</f>
        <v>2584</v>
      </c>
      <c r="D79" s="39">
        <f t="shared" si="52"/>
        <v>15</v>
      </c>
      <c r="E79" s="39">
        <f t="shared" si="52"/>
        <v>1089</v>
      </c>
      <c r="F79" s="39">
        <f t="shared" si="52"/>
        <v>3688</v>
      </c>
      <c r="G79" s="39">
        <f t="shared" si="52"/>
        <v>176</v>
      </c>
      <c r="H79" s="39">
        <f t="shared" si="52"/>
        <v>387</v>
      </c>
      <c r="I79" s="39">
        <f t="shared" si="52"/>
        <v>563</v>
      </c>
      <c r="J79" s="39">
        <f t="shared" si="52"/>
        <v>303734310</v>
      </c>
      <c r="K79" s="39">
        <f t="shared" si="52"/>
        <v>5362</v>
      </c>
      <c r="L79" s="39">
        <f t="shared" si="52"/>
        <v>3057868100</v>
      </c>
      <c r="M79" s="39">
        <f t="shared" si="52"/>
        <v>360</v>
      </c>
      <c r="N79" s="39">
        <f t="shared" si="52"/>
        <v>329010200</v>
      </c>
      <c r="O79" s="39">
        <f t="shared" si="52"/>
        <v>39</v>
      </c>
      <c r="P79" s="39">
        <f t="shared" si="52"/>
        <v>26660900</v>
      </c>
      <c r="Q79" s="39">
        <f t="shared" si="52"/>
        <v>5761</v>
      </c>
      <c r="R79" s="40">
        <f t="shared" si="52"/>
        <v>3413539200</v>
      </c>
      <c r="S79" s="39">
        <f t="shared" si="52"/>
        <v>15</v>
      </c>
      <c r="T79" s="39">
        <f t="shared" si="52"/>
        <v>7826800</v>
      </c>
      <c r="U79" s="39">
        <f t="shared" si="52"/>
        <v>47</v>
      </c>
      <c r="V79" s="39">
        <f t="shared" si="52"/>
        <v>19364000</v>
      </c>
      <c r="W79" s="41" t="s">
        <v>179</v>
      </c>
      <c r="Y79" s="42" t="s">
        <v>180</v>
      </c>
      <c r="Z79" s="40">
        <f>Z35+Z57+Z69+Z78</f>
        <v>153941</v>
      </c>
      <c r="AA79" s="40">
        <f>AA35+AA57+AA69+AA78</f>
        <v>108728</v>
      </c>
      <c r="AB79" s="40">
        <f>AB35+AB57+AB69+AB78</f>
        <v>219</v>
      </c>
      <c r="AC79" s="40">
        <f>AC35+AC57+AC69+AC78</f>
        <v>2622</v>
      </c>
      <c r="AD79" s="2">
        <f t="shared" si="29"/>
        <v>2841</v>
      </c>
      <c r="AE79" s="2">
        <f t="shared" si="30"/>
        <v>265510</v>
      </c>
      <c r="AF79" s="40">
        <f>AF35+AF57+AF69+AF78</f>
        <v>11257</v>
      </c>
      <c r="AG79" s="40">
        <f>AG35+AG57+AG69+AG78</f>
        <v>31843</v>
      </c>
      <c r="AH79" s="2">
        <f t="shared" si="31"/>
        <v>43100</v>
      </c>
      <c r="AI79" s="40">
        <f>AI35+AI57+AI69+AI78</f>
        <v>15535368230</v>
      </c>
      <c r="AJ79" s="30">
        <f t="shared" si="32"/>
        <v>192485</v>
      </c>
      <c r="AK79" s="30">
        <f t="shared" si="33"/>
        <v>95864366200</v>
      </c>
      <c r="AL79" s="40">
        <f>AL35+AL57+AL69+AL78</f>
        <v>19886</v>
      </c>
      <c r="AM79" s="40">
        <f>AM35+AM57+AM69+AM78</f>
        <v>17912310700</v>
      </c>
      <c r="AN79" s="30">
        <f t="shared" si="34"/>
        <v>3064</v>
      </c>
      <c r="AO79" s="30">
        <f t="shared" si="35"/>
        <v>2349360300</v>
      </c>
      <c r="AP79" s="30">
        <f t="shared" si="36"/>
        <v>215435</v>
      </c>
      <c r="AQ79" s="30">
        <f t="shared" si="37"/>
        <v>116126037200</v>
      </c>
      <c r="AR79" s="40">
        <f>AR35+AR57+AR69+AR78</f>
        <v>696</v>
      </c>
      <c r="AS79" s="40">
        <f>AS35+AS57+AS69+AS78</f>
        <v>345493900</v>
      </c>
      <c r="AT79" s="40">
        <f>AT35+AT57+AT69+AT78</f>
        <v>4770</v>
      </c>
      <c r="AU79" s="40">
        <f>AU35+AU57+AU69+AU78</f>
        <v>1919448000</v>
      </c>
      <c r="AW79" s="40">
        <f>AW35+AW57+AW69+AW78</f>
        <v>95159</v>
      </c>
      <c r="AX79" s="40">
        <f>AX35+AX57+AX69+AX78</f>
        <v>58912617200</v>
      </c>
      <c r="AY79" s="40">
        <f>AY35+AY57+AY69+AY78</f>
        <v>97326</v>
      </c>
      <c r="AZ79" s="40">
        <f>AZ35+AZ57+AZ69+AZ78</f>
        <v>36951749000</v>
      </c>
      <c r="BA79" s="30">
        <f t="shared" si="38"/>
        <v>192485</v>
      </c>
      <c r="BB79" s="30">
        <f t="shared" si="39"/>
        <v>95864366200</v>
      </c>
      <c r="BC79" s="40">
        <f aca="true" t="shared" si="53" ref="BC79:BL79">BC35+BC57+BC69+BC78</f>
        <v>2979</v>
      </c>
      <c r="BD79" s="40">
        <f t="shared" si="53"/>
        <v>2270840800</v>
      </c>
      <c r="BE79" s="40">
        <f t="shared" si="53"/>
        <v>1</v>
      </c>
      <c r="BF79" s="40">
        <f t="shared" si="53"/>
        <v>1237500</v>
      </c>
      <c r="BG79" s="40">
        <f t="shared" si="53"/>
        <v>83</v>
      </c>
      <c r="BH79" s="40">
        <f t="shared" si="53"/>
        <v>76496500</v>
      </c>
      <c r="BI79" s="40">
        <f t="shared" si="53"/>
        <v>1</v>
      </c>
      <c r="BJ79" s="40">
        <f t="shared" si="53"/>
        <v>785500</v>
      </c>
      <c r="BK79" s="40">
        <f t="shared" si="53"/>
        <v>3064</v>
      </c>
      <c r="BL79" s="40">
        <f t="shared" si="53"/>
        <v>2349360300</v>
      </c>
    </row>
    <row r="80" spans="1:34" s="30" customFormat="1" ht="12" customHeight="1">
      <c r="A80" s="27" t="s">
        <v>181</v>
      </c>
      <c r="B80" s="47" t="s">
        <v>126</v>
      </c>
      <c r="C80" s="29">
        <v>688</v>
      </c>
      <c r="D80" s="29">
        <v>4</v>
      </c>
      <c r="E80" s="29">
        <v>415</v>
      </c>
      <c r="F80" s="29">
        <f>SUM(C80:E80)</f>
        <v>1107</v>
      </c>
      <c r="G80" s="29">
        <v>71</v>
      </c>
      <c r="H80" s="29">
        <v>121</v>
      </c>
      <c r="I80" s="29">
        <f>SUM(G80:H80)</f>
        <v>192</v>
      </c>
      <c r="J80" s="29">
        <v>71382550</v>
      </c>
      <c r="K80" s="29">
        <v>1284</v>
      </c>
      <c r="L80" s="29">
        <v>743767100</v>
      </c>
      <c r="M80" s="29">
        <v>111</v>
      </c>
      <c r="N80" s="29">
        <v>103615900</v>
      </c>
      <c r="O80" s="29">
        <v>18</v>
      </c>
      <c r="P80" s="29">
        <v>9827100</v>
      </c>
      <c r="Q80" s="29">
        <v>1413</v>
      </c>
      <c r="R80" s="2">
        <v>857210100</v>
      </c>
      <c r="S80" s="29">
        <v>5</v>
      </c>
      <c r="T80" s="29">
        <v>2541700</v>
      </c>
      <c r="U80" s="29">
        <v>8</v>
      </c>
      <c r="V80" s="29">
        <v>3296000</v>
      </c>
      <c r="W80" s="32">
        <v>53</v>
      </c>
      <c r="Z80" s="2"/>
      <c r="AA80" s="2"/>
      <c r="AB80" s="2"/>
      <c r="AC80" s="2"/>
      <c r="AD80" s="2"/>
      <c r="AE80" s="2"/>
      <c r="AF80" s="2"/>
      <c r="AG80" s="2"/>
      <c r="AH80" s="2"/>
    </row>
    <row r="81" spans="1:34" s="30" customFormat="1" ht="12" customHeight="1">
      <c r="A81" s="27" t="s">
        <v>182</v>
      </c>
      <c r="B81" s="57" t="s">
        <v>183</v>
      </c>
      <c r="C81" s="29">
        <v>557</v>
      </c>
      <c r="D81" s="29">
        <v>1</v>
      </c>
      <c r="E81" s="29">
        <v>251</v>
      </c>
      <c r="F81" s="29">
        <f>SUM(C81:E81)</f>
        <v>809</v>
      </c>
      <c r="G81" s="29">
        <v>40</v>
      </c>
      <c r="H81" s="29">
        <v>76</v>
      </c>
      <c r="I81" s="29">
        <f>SUM(G81:H81)</f>
        <v>116</v>
      </c>
      <c r="J81" s="29">
        <v>68070000</v>
      </c>
      <c r="K81" s="29">
        <v>1151</v>
      </c>
      <c r="L81" s="29">
        <v>667100600</v>
      </c>
      <c r="M81" s="29">
        <v>83</v>
      </c>
      <c r="N81" s="29">
        <v>75114900</v>
      </c>
      <c r="O81" s="29">
        <v>10</v>
      </c>
      <c r="P81" s="29">
        <v>7403400</v>
      </c>
      <c r="Q81" s="29">
        <v>1244</v>
      </c>
      <c r="R81" s="2">
        <v>749618900</v>
      </c>
      <c r="S81" s="29">
        <v>6</v>
      </c>
      <c r="T81" s="29">
        <v>3261000</v>
      </c>
      <c r="U81" s="29">
        <v>8</v>
      </c>
      <c r="V81" s="29">
        <v>3296000</v>
      </c>
      <c r="W81" s="32">
        <v>54</v>
      </c>
      <c r="Z81" s="2"/>
      <c r="AA81" s="2"/>
      <c r="AB81" s="2"/>
      <c r="AC81" s="2"/>
      <c r="AD81" s="2"/>
      <c r="AE81" s="2"/>
      <c r="AF81" s="2"/>
      <c r="AG81" s="2"/>
      <c r="AH81" s="2"/>
    </row>
    <row r="82" spans="1:34" s="30" customFormat="1" ht="12" customHeight="1">
      <c r="A82" s="27" t="s">
        <v>184</v>
      </c>
      <c r="B82" s="47" t="s">
        <v>185</v>
      </c>
      <c r="C82" s="29">
        <v>820</v>
      </c>
      <c r="D82" s="29">
        <v>6</v>
      </c>
      <c r="E82" s="29">
        <v>275</v>
      </c>
      <c r="F82" s="29">
        <f>SUM(C82:E82)</f>
        <v>1101</v>
      </c>
      <c r="G82" s="29">
        <v>40</v>
      </c>
      <c r="H82" s="29">
        <v>112</v>
      </c>
      <c r="I82" s="29">
        <f>SUM(G82:H82)</f>
        <v>152</v>
      </c>
      <c r="J82" s="29">
        <v>101477160</v>
      </c>
      <c r="K82" s="29">
        <v>1697</v>
      </c>
      <c r="L82" s="29">
        <v>948092200</v>
      </c>
      <c r="M82" s="29">
        <v>96</v>
      </c>
      <c r="N82" s="29">
        <v>85338100</v>
      </c>
      <c r="O82" s="29">
        <v>8</v>
      </c>
      <c r="P82" s="29">
        <v>7127800</v>
      </c>
      <c r="Q82" s="29">
        <v>1801</v>
      </c>
      <c r="R82" s="2">
        <v>1040558100</v>
      </c>
      <c r="S82" s="29">
        <v>2</v>
      </c>
      <c r="T82" s="29">
        <v>978600</v>
      </c>
      <c r="U82" s="29">
        <v>19</v>
      </c>
      <c r="V82" s="29">
        <v>7828000</v>
      </c>
      <c r="W82" s="32">
        <v>55</v>
      </c>
      <c r="Z82" s="2"/>
      <c r="AA82" s="2"/>
      <c r="AB82" s="2"/>
      <c r="AC82" s="2"/>
      <c r="AD82" s="2"/>
      <c r="AE82" s="2"/>
      <c r="AF82" s="2"/>
      <c r="AG82" s="2"/>
      <c r="AH82" s="2"/>
    </row>
    <row r="83" spans="1:34" s="30" customFormat="1" ht="12" customHeight="1">
      <c r="A83" s="27" t="s">
        <v>186</v>
      </c>
      <c r="B83" s="47" t="s">
        <v>135</v>
      </c>
      <c r="C83" s="29">
        <v>519</v>
      </c>
      <c r="D83" s="29">
        <v>4</v>
      </c>
      <c r="E83" s="29">
        <v>148</v>
      </c>
      <c r="F83" s="29">
        <f>SUM(C83:E83)</f>
        <v>671</v>
      </c>
      <c r="G83" s="29">
        <v>25</v>
      </c>
      <c r="H83" s="29">
        <v>78</v>
      </c>
      <c r="I83" s="29">
        <f>SUM(G83:H83)</f>
        <v>103</v>
      </c>
      <c r="J83" s="29">
        <v>62804600</v>
      </c>
      <c r="K83" s="29">
        <v>1230</v>
      </c>
      <c r="L83" s="29">
        <v>698908200</v>
      </c>
      <c r="M83" s="29">
        <v>70</v>
      </c>
      <c r="N83" s="29">
        <v>64941300</v>
      </c>
      <c r="O83" s="29">
        <v>3</v>
      </c>
      <c r="P83" s="29">
        <v>2302600</v>
      </c>
      <c r="Q83" s="29">
        <v>1303</v>
      </c>
      <c r="R83" s="2">
        <v>766152100</v>
      </c>
      <c r="S83" s="29">
        <v>2</v>
      </c>
      <c r="T83" s="29">
        <v>1045500</v>
      </c>
      <c r="U83" s="29">
        <v>12</v>
      </c>
      <c r="V83" s="29">
        <v>4944000</v>
      </c>
      <c r="W83" s="32">
        <v>56</v>
      </c>
      <c r="Z83" s="2"/>
      <c r="AA83" s="2"/>
      <c r="AB83" s="2"/>
      <c r="AC83" s="2"/>
      <c r="AD83" s="2"/>
      <c r="AE83" s="2"/>
      <c r="AF83" s="2"/>
      <c r="AG83" s="2"/>
      <c r="AH83" s="2"/>
    </row>
    <row r="84" spans="2:34" s="42" customFormat="1" ht="12" customHeight="1">
      <c r="B84" s="44" t="s">
        <v>187</v>
      </c>
      <c r="C84" s="39">
        <f aca="true" t="shared" si="54" ref="C84:V84">SUM(C85:C86)</f>
        <v>1757</v>
      </c>
      <c r="D84" s="39">
        <f t="shared" si="54"/>
        <v>8</v>
      </c>
      <c r="E84" s="39">
        <f t="shared" si="54"/>
        <v>754</v>
      </c>
      <c r="F84" s="39">
        <f t="shared" si="54"/>
        <v>2519</v>
      </c>
      <c r="G84" s="39">
        <f t="shared" si="54"/>
        <v>121</v>
      </c>
      <c r="H84" s="39">
        <f t="shared" si="54"/>
        <v>334</v>
      </c>
      <c r="I84" s="39">
        <f t="shared" si="54"/>
        <v>455</v>
      </c>
      <c r="J84" s="39">
        <f t="shared" si="54"/>
        <v>190438850</v>
      </c>
      <c r="K84" s="39">
        <f t="shared" si="54"/>
        <v>4248</v>
      </c>
      <c r="L84" s="39">
        <f t="shared" si="54"/>
        <v>2356177600</v>
      </c>
      <c r="M84" s="39">
        <f t="shared" si="54"/>
        <v>291</v>
      </c>
      <c r="N84" s="39">
        <f t="shared" si="54"/>
        <v>268140300</v>
      </c>
      <c r="O84" s="39">
        <f t="shared" si="54"/>
        <v>30</v>
      </c>
      <c r="P84" s="39">
        <f t="shared" si="54"/>
        <v>24193000</v>
      </c>
      <c r="Q84" s="39">
        <f t="shared" si="54"/>
        <v>4569</v>
      </c>
      <c r="R84" s="40">
        <f t="shared" si="54"/>
        <v>2648510900</v>
      </c>
      <c r="S84" s="39">
        <f t="shared" si="54"/>
        <v>19</v>
      </c>
      <c r="T84" s="39">
        <f t="shared" si="54"/>
        <v>9103800</v>
      </c>
      <c r="U84" s="39">
        <f t="shared" si="54"/>
        <v>44</v>
      </c>
      <c r="V84" s="39">
        <f t="shared" si="54"/>
        <v>18128000</v>
      </c>
      <c r="W84" s="41" t="s">
        <v>188</v>
      </c>
      <c r="Z84" s="40"/>
      <c r="AA84" s="40"/>
      <c r="AB84" s="40"/>
      <c r="AC84" s="40"/>
      <c r="AD84" s="40"/>
      <c r="AE84" s="40"/>
      <c r="AF84" s="40"/>
      <c r="AG84" s="40"/>
      <c r="AH84" s="40"/>
    </row>
    <row r="85" spans="1:34" s="30" customFormat="1" ht="12" customHeight="1">
      <c r="A85" s="27" t="s">
        <v>189</v>
      </c>
      <c r="B85" s="47" t="s">
        <v>138</v>
      </c>
      <c r="C85" s="29">
        <v>607</v>
      </c>
      <c r="D85" s="29">
        <v>3</v>
      </c>
      <c r="E85" s="29">
        <v>275</v>
      </c>
      <c r="F85" s="29">
        <f>SUM(C85:E85)</f>
        <v>885</v>
      </c>
      <c r="G85" s="29">
        <v>36</v>
      </c>
      <c r="H85" s="29">
        <v>99</v>
      </c>
      <c r="I85" s="29">
        <f>SUM(G85:H85)</f>
        <v>135</v>
      </c>
      <c r="J85" s="29">
        <v>67595980</v>
      </c>
      <c r="K85" s="29">
        <v>1611</v>
      </c>
      <c r="L85" s="29">
        <v>910635500</v>
      </c>
      <c r="M85" s="29">
        <v>111</v>
      </c>
      <c r="N85" s="29">
        <v>102519500</v>
      </c>
      <c r="O85" s="29">
        <v>13</v>
      </c>
      <c r="P85" s="29">
        <v>10047400</v>
      </c>
      <c r="Q85" s="29">
        <v>1735</v>
      </c>
      <c r="R85" s="2">
        <v>1023202400</v>
      </c>
      <c r="S85" s="29">
        <v>9</v>
      </c>
      <c r="T85" s="29">
        <v>4263200</v>
      </c>
      <c r="U85" s="29">
        <v>15</v>
      </c>
      <c r="V85" s="29">
        <v>6180000</v>
      </c>
      <c r="W85" s="32">
        <v>57</v>
      </c>
      <c r="Z85" s="2"/>
      <c r="AA85" s="2"/>
      <c r="AB85" s="2"/>
      <c r="AC85" s="2"/>
      <c r="AD85" s="2"/>
      <c r="AE85" s="2"/>
      <c r="AF85" s="2"/>
      <c r="AG85" s="2"/>
      <c r="AH85" s="2"/>
    </row>
    <row r="86" spans="1:34" s="30" customFormat="1" ht="12" customHeight="1">
      <c r="A86" s="61" t="s">
        <v>190</v>
      </c>
      <c r="B86" s="62" t="s">
        <v>141</v>
      </c>
      <c r="C86" s="63">
        <v>1150</v>
      </c>
      <c r="D86" s="64">
        <v>5</v>
      </c>
      <c r="E86" s="64">
        <v>479</v>
      </c>
      <c r="F86" s="64">
        <f>SUM(C86:E86)</f>
        <v>1634</v>
      </c>
      <c r="G86" s="64">
        <v>85</v>
      </c>
      <c r="H86" s="64">
        <v>235</v>
      </c>
      <c r="I86" s="64">
        <f>SUM(G86:H86)</f>
        <v>320</v>
      </c>
      <c r="J86" s="64">
        <v>122842870</v>
      </c>
      <c r="K86" s="64">
        <v>2637</v>
      </c>
      <c r="L86" s="64">
        <v>1445542100</v>
      </c>
      <c r="M86" s="64">
        <v>180</v>
      </c>
      <c r="N86" s="64">
        <v>165620800</v>
      </c>
      <c r="O86" s="64">
        <v>17</v>
      </c>
      <c r="P86" s="64">
        <v>14145600</v>
      </c>
      <c r="Q86" s="64">
        <v>2834</v>
      </c>
      <c r="R86" s="65">
        <v>1625308500</v>
      </c>
      <c r="S86" s="64">
        <v>10</v>
      </c>
      <c r="T86" s="64">
        <v>4840600</v>
      </c>
      <c r="U86" s="64">
        <v>29</v>
      </c>
      <c r="V86" s="66">
        <v>11948000</v>
      </c>
      <c r="W86" s="67">
        <v>58</v>
      </c>
      <c r="Z86" s="2"/>
      <c r="AA86" s="2"/>
      <c r="AB86" s="2"/>
      <c r="AC86" s="2"/>
      <c r="AD86" s="2"/>
      <c r="AE86" s="2"/>
      <c r="AF86" s="2"/>
      <c r="AG86" s="2"/>
      <c r="AH86" s="2"/>
    </row>
    <row r="87" spans="1:18" ht="12" customHeight="1">
      <c r="A87"/>
      <c r="B87" t="s">
        <v>191</v>
      </c>
      <c r="C87" s="30"/>
      <c r="E87" s="30"/>
      <c r="F87" s="30"/>
      <c r="I87" s="30"/>
      <c r="J87" s="30"/>
      <c r="K87" s="30"/>
      <c r="L87" s="30"/>
      <c r="R87" s="29"/>
    </row>
    <row r="88" spans="1:12" ht="18" customHeight="1">
      <c r="A88"/>
      <c r="J88" s="30"/>
      <c r="L88" s="30"/>
    </row>
    <row r="89" ht="18" customHeight="1">
      <c r="A89"/>
    </row>
    <row r="90" ht="18" customHeight="1">
      <c r="A90"/>
    </row>
    <row r="91" ht="18" customHeight="1">
      <c r="A91"/>
    </row>
    <row r="92" ht="18" customHeight="1">
      <c r="A92"/>
    </row>
    <row r="93" ht="18" customHeight="1">
      <c r="A93"/>
    </row>
    <row r="94" ht="18" customHeight="1">
      <c r="A94"/>
    </row>
    <row r="95" ht="18" customHeight="1">
      <c r="A95"/>
    </row>
    <row r="96" ht="18" customHeight="1">
      <c r="A96"/>
    </row>
    <row r="97" ht="18" customHeight="1">
      <c r="A97"/>
    </row>
    <row r="98" ht="18" customHeight="1">
      <c r="A98"/>
    </row>
    <row r="99" ht="18" customHeight="1">
      <c r="A99"/>
    </row>
    <row r="100" ht="18" customHeight="1">
      <c r="A100"/>
    </row>
    <row r="101" ht="18" customHeight="1">
      <c r="A101"/>
    </row>
    <row r="102" ht="18" customHeight="1">
      <c r="A102"/>
    </row>
    <row r="103" ht="18" customHeight="1">
      <c r="A103"/>
    </row>
    <row r="104" ht="18" customHeight="1">
      <c r="A104"/>
    </row>
    <row r="105" ht="18" customHeight="1">
      <c r="A105"/>
    </row>
    <row r="106" ht="18" customHeight="1">
      <c r="A106"/>
    </row>
    <row r="107" ht="18" customHeight="1">
      <c r="A107"/>
    </row>
    <row r="108" ht="18" customHeight="1">
      <c r="A108"/>
    </row>
    <row r="109" ht="18" customHeight="1">
      <c r="A109"/>
    </row>
    <row r="110" ht="18" customHeight="1">
      <c r="A110"/>
    </row>
    <row r="111" ht="18" customHeight="1">
      <c r="A111"/>
    </row>
    <row r="112" ht="18" customHeight="1">
      <c r="A112"/>
    </row>
    <row r="113" ht="18" customHeight="1">
      <c r="A113"/>
    </row>
    <row r="114" ht="18" customHeight="1">
      <c r="A114"/>
    </row>
    <row r="115" ht="18" customHeight="1">
      <c r="A115"/>
    </row>
    <row r="116" ht="18" customHeight="1">
      <c r="A116"/>
    </row>
    <row r="117" ht="18" customHeight="1">
      <c r="A117"/>
    </row>
    <row r="118" ht="18" customHeight="1">
      <c r="A118"/>
    </row>
    <row r="119" ht="18" customHeight="1">
      <c r="A119"/>
    </row>
    <row r="120" ht="18" customHeight="1">
      <c r="A120"/>
    </row>
    <row r="121" ht="18" customHeight="1">
      <c r="A121"/>
    </row>
    <row r="122" ht="18" customHeight="1">
      <c r="A122"/>
    </row>
    <row r="123" ht="18" customHeight="1">
      <c r="A123"/>
    </row>
    <row r="124" ht="18" customHeight="1">
      <c r="A124"/>
    </row>
    <row r="125" ht="18" customHeight="1">
      <c r="A125"/>
    </row>
    <row r="126" ht="18" customHeight="1">
      <c r="A126"/>
    </row>
    <row r="127" ht="18" customHeight="1">
      <c r="A127"/>
    </row>
    <row r="128" ht="18" customHeight="1">
      <c r="A128"/>
    </row>
    <row r="129" ht="12">
      <c r="A129"/>
    </row>
  </sheetData>
  <mergeCells count="5">
    <mergeCell ref="BA14:BB14"/>
    <mergeCell ref="AR14:AS14"/>
    <mergeCell ref="AT14:AU14"/>
    <mergeCell ref="AW14:AX14"/>
    <mergeCell ref="AY14:AZ14"/>
  </mergeCells>
  <printOptions/>
  <pageMargins left="0.3937007874015748" right="0.3937007874015748" top="0.1968503937007874" bottom="0.3937007874015748" header="0.5118110236220472" footer="0.5118110236220472"/>
  <pageSetup fitToWidth="2" horizontalDpi="300" verticalDpi="300" orientation="portrait" paperSize="9" scale="70" r:id="rId1"/>
  <colBreaks count="1" manualBreakCount="1">
    <brk id="12" max="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2002-02-05T06:30:25Z</cp:lastPrinted>
  <dcterms:created xsi:type="dcterms:W3CDTF">2002-02-04T04:37:33Z</dcterms:created>
  <dcterms:modified xsi:type="dcterms:W3CDTF">2002-11-29T11:57:23Z</dcterms:modified>
  <cp:category/>
  <cp:version/>
  <cp:contentType/>
  <cp:contentStatus/>
</cp:coreProperties>
</file>