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0.人口・世帯数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'20.人口・世帯数'!$A$1:$J$45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<sst xmlns="http://schemas.openxmlformats.org/spreadsheetml/2006/main" count="95" uniqueCount="88">
  <si>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</si>
  <si>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</si>
  <si>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</si>
  <si>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</si>
  <si>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</si>
  <si>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</si>
  <si>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</si>
  <si>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</si>
  <si>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</si>
  <si>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</si>
  <si>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平成９年</t>
  </si>
  <si>
    <t>南海部郡</t>
  </si>
  <si>
    <t>　１０</t>
  </si>
  <si>
    <t>上  浦  町</t>
  </si>
  <si>
    <t>　１１</t>
  </si>
  <si>
    <t>弥  生  町</t>
  </si>
  <si>
    <t>本  匠  村</t>
  </si>
  <si>
    <t>　12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</si>
  <si>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</si>
  <si>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</si>
  <si>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</si>
  <si>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</si>
  <si>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</si>
  <si>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</si>
  <si>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</si>
  <si>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</si>
  <si>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</si>
  <si>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</si>
  <si>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</si>
  <si>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</si>
  <si>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</si>
  <si>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</si>
  <si>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</si>
  <si>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</si>
  <si>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</si>
  <si>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</si>
  <si>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</si>
  <si>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</si>
  <si>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</si>
  <si>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</si>
  <si>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</si>
  <si>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</si>
  <si>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</si>
  <si>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</si>
  <si>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</si>
  <si>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</si>
  <si>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</si>
  <si>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</si>
  <si>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</si>
  <si>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</si>
  <si>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</si>
  <si>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</si>
  <si>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</si>
  <si>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</si>
  <si>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</si>
  <si>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</si>
  <si>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</si>
  <si>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</si>
  <si>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</si>
  <si>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</si>
  <si>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</si>
  <si>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</si>
  <si>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</si>
  <si>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</si>
  <si>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</si>
  <si>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</si>
  <si>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</si>
  <si>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</si>
  <si>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</si>
  <si>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</si>
  <si>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</si>
  <si>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</si>
  <si>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</si>
  <si>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</si>
  <si>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</si>
  <si>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</si>
  <si>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</si>
  <si>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</si>
  <si>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</si>
  <si>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</si>
  <si>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</si>
  <si>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</si>
  <si>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</si>
  <si>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</si>
  <si>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</si>
  <si>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</si>
  <si>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資料：総務庁統計局　注１）平成９～１１年　県統計情報課「毎月流動人口調査報告」による推計</t>
  </si>
  <si>
    <t>　　　県統計情報課　　２）平成１２年　総務省統計局「平成１２年国勢調査速報」（要計表による人口）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</si>
</sst>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5" fillId="0" borderId="0" xfId="21" applyFont="1" applyAlignment="1" applyProtection="1">
      <alignment horizontal="centerContinuous"/>
      <protection/>
    </xf>
    <xf numFmtId="0" fontId="5" fillId="0" borderId="0" xfId="21" applyFont="1">
      <alignment/>
      <protection/>
    </xf>
    <xf numFmtId="0" fontId="4" fillId="0" borderId="1" xfId="21" applyFont="1" applyBorder="1" applyAlignment="1" applyProtection="1">
      <alignment horizontal="left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 applyProtection="1">
      <alignment horizontal="centerContinuous"/>
      <protection/>
    </xf>
    <xf numFmtId="0" fontId="4" fillId="0" borderId="1" xfId="21" applyFont="1" applyBorder="1" applyAlignment="1" applyProtection="1">
      <alignment horizontal="right"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>
      <alignment horizontal="centerContinuous"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6" xfId="21" applyFont="1" applyBorder="1" applyAlignment="1" applyProtection="1">
      <alignment horizontal="center" vertical="center"/>
      <protection/>
    </xf>
    <xf numFmtId="0" fontId="6" fillId="0" borderId="7" xfId="2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8" xfId="21" applyFont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11" xfId="2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7" fillId="0" borderId="0" xfId="21" applyNumberFormat="1" applyFont="1" applyBorder="1" applyAlignment="1" applyProtection="1">
      <alignment horizontal="center"/>
      <protection locked="0"/>
    </xf>
    <xf numFmtId="180" fontId="7" fillId="0" borderId="12" xfId="16" applyNumberFormat="1" applyFont="1" applyBorder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left"/>
      <protection/>
    </xf>
    <xf numFmtId="180" fontId="8" fillId="0" borderId="12" xfId="16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 horizontal="center"/>
      <protection/>
    </xf>
    <xf numFmtId="180" fontId="4" fillId="0" borderId="12" xfId="16" applyNumberFormat="1" applyFont="1" applyBorder="1" applyAlignment="1" applyProtection="1">
      <alignment/>
      <protection/>
    </xf>
    <xf numFmtId="180" fontId="9" fillId="0" borderId="12" xfId="16" applyNumberFormat="1" applyFont="1" applyBorder="1" applyAlignment="1" applyProtection="1">
      <alignment/>
      <protection locked="0"/>
    </xf>
    <xf numFmtId="49" fontId="4" fillId="0" borderId="0" xfId="21" applyNumberFormat="1" applyFont="1" applyBorder="1" applyAlignment="1">
      <alignment horizontal="center"/>
      <protection/>
    </xf>
    <xf numFmtId="180" fontId="4" fillId="0" borderId="12" xfId="16" applyNumberFormat="1" applyFont="1" applyBorder="1" applyAlignment="1">
      <alignment/>
    </xf>
    <xf numFmtId="0" fontId="10" fillId="0" borderId="0" xfId="21" applyFont="1" applyAlignment="1">
      <alignment/>
      <protection/>
    </xf>
    <xf numFmtId="49" fontId="11" fillId="0" borderId="0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180" fontId="4" fillId="0" borderId="9" xfId="16" applyNumberFormat="1" applyFont="1" applyBorder="1" applyAlignment="1" applyProtection="1">
      <alignment/>
      <protection/>
    </xf>
    <xf numFmtId="180" fontId="9" fillId="0" borderId="9" xfId="16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center"/>
      <protection/>
    </xf>
    <xf numFmtId="0" fontId="4" fillId="0" borderId="0" xfId="21" applyFont="1" applyAlignment="1" applyProtection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Protection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1">
      <selection activeCell="B2" sqref="B2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7" customFormat="1" ht="18.75" customHeight="1" thickTop="1">
      <c r="A3" s="10" t="s">
        <v>3</v>
      </c>
      <c r="B3" s="11" t="s">
        <v>4</v>
      </c>
      <c r="C3" s="12"/>
      <c r="D3" s="12"/>
      <c r="E3" s="13" t="s">
        <v>5</v>
      </c>
      <c r="F3" s="14" t="s">
        <v>3</v>
      </c>
      <c r="G3" s="11" t="s">
        <v>4</v>
      </c>
      <c r="H3" s="12"/>
      <c r="I3" s="12"/>
      <c r="J3" s="15" t="s">
        <v>5</v>
      </c>
      <c r="K3" s="16"/>
    </row>
    <row r="4" spans="1:11" s="17" customFormat="1" ht="18.75" customHeight="1">
      <c r="A4" s="18" t="s">
        <v>6</v>
      </c>
      <c r="B4" s="19" t="s">
        <v>7</v>
      </c>
      <c r="C4" s="19" t="s">
        <v>8</v>
      </c>
      <c r="D4" s="19" t="s">
        <v>9</v>
      </c>
      <c r="E4" s="20"/>
      <c r="F4" s="21" t="s">
        <v>6</v>
      </c>
      <c r="G4" s="19" t="s">
        <v>7</v>
      </c>
      <c r="H4" s="19" t="s">
        <v>8</v>
      </c>
      <c r="I4" s="19" t="s">
        <v>9</v>
      </c>
      <c r="J4" s="22"/>
      <c r="K4" s="16"/>
    </row>
    <row r="5" spans="1:11" ht="19.5" customHeight="1">
      <c r="A5" s="23" t="s">
        <v>10</v>
      </c>
      <c r="B5" s="24">
        <v>1229315</v>
      </c>
      <c r="C5" s="24">
        <v>580823</v>
      </c>
      <c r="D5" s="24">
        <v>648492</v>
      </c>
      <c r="E5" s="24">
        <v>444609</v>
      </c>
      <c r="F5" s="25" t="s">
        <v>11</v>
      </c>
      <c r="G5" s="26">
        <f aca="true" t="shared" si="0" ref="G5:G43">SUM(H5:I5)</f>
        <v>34326</v>
      </c>
      <c r="H5" s="26">
        <f>SUM(H6:H13)</f>
        <v>15685</v>
      </c>
      <c r="I5" s="26">
        <f>SUM(I6:I13)</f>
        <v>18641</v>
      </c>
      <c r="J5" s="26">
        <f>SUM(J6:J13)</f>
        <v>12142</v>
      </c>
      <c r="K5" s="8"/>
    </row>
    <row r="6" spans="1:11" ht="19.5" customHeight="1">
      <c r="A6" s="23" t="s">
        <v>12</v>
      </c>
      <c r="B6" s="24">
        <v>1227825</v>
      </c>
      <c r="C6" s="24">
        <v>579877</v>
      </c>
      <c r="D6" s="24">
        <v>647949</v>
      </c>
      <c r="E6" s="24">
        <v>449056</v>
      </c>
      <c r="F6" s="27" t="s">
        <v>13</v>
      </c>
      <c r="G6" s="28">
        <f t="shared" si="0"/>
        <v>2714</v>
      </c>
      <c r="H6" s="29">
        <v>1183</v>
      </c>
      <c r="I6" s="29">
        <v>1531</v>
      </c>
      <c r="J6" s="29">
        <v>1050</v>
      </c>
      <c r="K6" s="8"/>
    </row>
    <row r="7" spans="1:11" ht="19.5" customHeight="1">
      <c r="A7" s="23" t="s">
        <v>14</v>
      </c>
      <c r="B7" s="24">
        <v>1226145</v>
      </c>
      <c r="C7" s="24">
        <v>578580</v>
      </c>
      <c r="D7" s="24">
        <v>647565</v>
      </c>
      <c r="E7" s="24">
        <v>454094</v>
      </c>
      <c r="F7" s="27" t="s">
        <v>15</v>
      </c>
      <c r="G7" s="28">
        <f t="shared" si="0"/>
        <v>7079</v>
      </c>
      <c r="H7" s="29">
        <v>3292</v>
      </c>
      <c r="I7" s="29">
        <v>3787</v>
      </c>
      <c r="J7" s="29">
        <v>2245</v>
      </c>
      <c r="K7" s="8"/>
    </row>
    <row r="8" spans="1:14" ht="19.5" customHeight="1">
      <c r="A8" s="30"/>
      <c r="B8" s="28"/>
      <c r="C8" s="31"/>
      <c r="D8" s="31"/>
      <c r="E8" s="31"/>
      <c r="F8" s="27" t="s">
        <v>16</v>
      </c>
      <c r="G8" s="28">
        <f t="shared" si="0"/>
        <v>2049</v>
      </c>
      <c r="H8" s="29">
        <v>964</v>
      </c>
      <c r="I8" s="29">
        <v>1085</v>
      </c>
      <c r="J8" s="29">
        <v>691</v>
      </c>
      <c r="K8" s="8"/>
      <c r="N8" s="32"/>
    </row>
    <row r="9" spans="1:11" ht="19.5" customHeight="1">
      <c r="A9" s="33" t="s">
        <v>17</v>
      </c>
      <c r="B9" s="26">
        <f>SUM(C9:D9)</f>
        <v>1221128</v>
      </c>
      <c r="C9" s="26">
        <f>C10+C11</f>
        <v>575929</v>
      </c>
      <c r="D9" s="26">
        <f>D10+D11</f>
        <v>645199</v>
      </c>
      <c r="E9" s="26">
        <f>E10+E11</f>
        <v>453792</v>
      </c>
      <c r="F9" s="27" t="s">
        <v>18</v>
      </c>
      <c r="G9" s="28">
        <f t="shared" si="0"/>
        <v>3664</v>
      </c>
      <c r="H9" s="29">
        <v>1705</v>
      </c>
      <c r="I9" s="29">
        <v>1959</v>
      </c>
      <c r="J9" s="29">
        <v>1349</v>
      </c>
      <c r="K9" s="8"/>
    </row>
    <row r="10" spans="1:11" ht="19.5" customHeight="1">
      <c r="A10" s="34" t="s">
        <v>19</v>
      </c>
      <c r="B10" s="26">
        <f>SUM(C10:D10)</f>
        <v>909715</v>
      </c>
      <c r="C10" s="26">
        <f>SUM(C13:C23)</f>
        <v>429909</v>
      </c>
      <c r="D10" s="26">
        <f>SUM(D13:D23)</f>
        <v>479806</v>
      </c>
      <c r="E10" s="26">
        <f>SUM(E13:E23)</f>
        <v>346930</v>
      </c>
      <c r="F10" s="27" t="s">
        <v>20</v>
      </c>
      <c r="G10" s="28">
        <f t="shared" si="0"/>
        <v>2847</v>
      </c>
      <c r="H10" s="29">
        <v>1295</v>
      </c>
      <c r="I10" s="29">
        <v>1552</v>
      </c>
      <c r="J10" s="29">
        <v>857</v>
      </c>
      <c r="K10" s="8"/>
    </row>
    <row r="11" spans="1:11" ht="19.5" customHeight="1">
      <c r="A11" s="34" t="s">
        <v>21</v>
      </c>
      <c r="B11" s="26">
        <f>SUM(C11:D11)</f>
        <v>311413</v>
      </c>
      <c r="C11" s="26">
        <f>C24+C28+C34+C37+C42+H5+H14+H23+H27+H30+H36+H41</f>
        <v>146020</v>
      </c>
      <c r="D11" s="26">
        <f>D24+D28+D34+D37+D42+I5+I14+I23+I27+I30+I36+I41</f>
        <v>165393</v>
      </c>
      <c r="E11" s="26">
        <f>E24+E28+E34+E37+E42+J5+J14+J23+J27+J30+J36+J41</f>
        <v>106862</v>
      </c>
      <c r="F11" s="27" t="s">
        <v>22</v>
      </c>
      <c r="G11" s="28">
        <f t="shared" si="0"/>
        <v>4334</v>
      </c>
      <c r="H11" s="29">
        <v>2023</v>
      </c>
      <c r="I11" s="29">
        <v>2311</v>
      </c>
      <c r="J11" s="29">
        <v>1683</v>
      </c>
      <c r="K11" s="8"/>
    </row>
    <row r="12" spans="1:11" ht="19.5" customHeight="1">
      <c r="A12" s="8"/>
      <c r="B12" s="31"/>
      <c r="C12" s="31"/>
      <c r="D12" s="31"/>
      <c r="E12" s="31"/>
      <c r="F12" s="27" t="s">
        <v>23</v>
      </c>
      <c r="G12" s="28">
        <f t="shared" si="0"/>
        <v>2481</v>
      </c>
      <c r="H12" s="29">
        <v>1096</v>
      </c>
      <c r="I12" s="29">
        <v>1385</v>
      </c>
      <c r="J12" s="29">
        <v>894</v>
      </c>
      <c r="K12" s="8"/>
    </row>
    <row r="13" spans="1:11" ht="19.5" customHeight="1">
      <c r="A13" s="35" t="s">
        <v>24</v>
      </c>
      <c r="B13" s="28">
        <f aca="true" t="shared" si="1" ref="B13:B43">SUM(C13:D13)</f>
        <v>436490</v>
      </c>
      <c r="C13" s="29">
        <v>210988</v>
      </c>
      <c r="D13" s="29">
        <v>225502</v>
      </c>
      <c r="E13" s="29">
        <v>168107</v>
      </c>
      <c r="F13" s="27" t="s">
        <v>25</v>
      </c>
      <c r="G13" s="28">
        <f t="shared" si="0"/>
        <v>9158</v>
      </c>
      <c r="H13" s="29">
        <v>4127</v>
      </c>
      <c r="I13" s="29">
        <v>5031</v>
      </c>
      <c r="J13" s="29">
        <v>3373</v>
      </c>
      <c r="K13" s="8"/>
    </row>
    <row r="14" spans="1:11" ht="19.5" customHeight="1">
      <c r="A14" s="35" t="s">
        <v>26</v>
      </c>
      <c r="B14" s="28">
        <f t="shared" si="1"/>
        <v>126518</v>
      </c>
      <c r="C14" s="29">
        <v>56893</v>
      </c>
      <c r="D14" s="29">
        <v>69625</v>
      </c>
      <c r="E14" s="29">
        <v>52842</v>
      </c>
      <c r="F14" s="25" t="s">
        <v>27</v>
      </c>
      <c r="G14" s="26">
        <f t="shared" si="0"/>
        <v>53070</v>
      </c>
      <c r="H14" s="26">
        <f>SUM(H15:H22)</f>
        <v>24735</v>
      </c>
      <c r="I14" s="26">
        <f>SUM(I15:I22)</f>
        <v>28335</v>
      </c>
      <c r="J14" s="26">
        <f>SUM(J15:J22)</f>
        <v>18068</v>
      </c>
      <c r="K14" s="8"/>
    </row>
    <row r="15" spans="1:11" ht="19.5" customHeight="1">
      <c r="A15" s="35" t="s">
        <v>28</v>
      </c>
      <c r="B15" s="28">
        <f t="shared" si="1"/>
        <v>67081</v>
      </c>
      <c r="C15" s="29">
        <v>31343</v>
      </c>
      <c r="D15" s="29">
        <v>35738</v>
      </c>
      <c r="E15" s="29">
        <v>25821</v>
      </c>
      <c r="F15" s="27" t="s">
        <v>29</v>
      </c>
      <c r="G15" s="28">
        <f t="shared" si="0"/>
        <v>9700</v>
      </c>
      <c r="H15" s="29">
        <v>4536</v>
      </c>
      <c r="I15" s="29">
        <v>5164</v>
      </c>
      <c r="J15" s="29">
        <v>2921</v>
      </c>
      <c r="K15" s="8"/>
    </row>
    <row r="16" spans="1:11" ht="19.5" customHeight="1">
      <c r="A16" s="35" t="s">
        <v>30</v>
      </c>
      <c r="B16" s="28">
        <f t="shared" si="1"/>
        <v>62499</v>
      </c>
      <c r="C16" s="29">
        <v>29280</v>
      </c>
      <c r="D16" s="29">
        <v>33219</v>
      </c>
      <c r="E16" s="29">
        <v>20831</v>
      </c>
      <c r="F16" s="27" t="s">
        <v>31</v>
      </c>
      <c r="G16" s="28">
        <f t="shared" si="0"/>
        <v>18241</v>
      </c>
      <c r="H16" s="29">
        <v>8444</v>
      </c>
      <c r="I16" s="29">
        <v>9797</v>
      </c>
      <c r="J16" s="29">
        <v>6510</v>
      </c>
      <c r="K16" s="8"/>
    </row>
    <row r="17" spans="1:11" ht="19.5" customHeight="1">
      <c r="A17" s="35" t="s">
        <v>32</v>
      </c>
      <c r="B17" s="28">
        <f t="shared" si="1"/>
        <v>50120</v>
      </c>
      <c r="C17" s="29">
        <v>23134</v>
      </c>
      <c r="D17" s="29">
        <v>26986</v>
      </c>
      <c r="E17" s="29">
        <v>18949</v>
      </c>
      <c r="F17" s="27" t="s">
        <v>33</v>
      </c>
      <c r="G17" s="28">
        <f t="shared" si="0"/>
        <v>2522</v>
      </c>
      <c r="H17" s="29">
        <v>1160</v>
      </c>
      <c r="I17" s="29">
        <v>1362</v>
      </c>
      <c r="J17" s="29">
        <v>936</v>
      </c>
      <c r="K17" s="8"/>
    </row>
    <row r="18" spans="1:11" ht="19.5" customHeight="1">
      <c r="A18" s="35" t="s">
        <v>34</v>
      </c>
      <c r="B18" s="28">
        <f t="shared" si="1"/>
        <v>35789</v>
      </c>
      <c r="C18" s="29">
        <v>16729</v>
      </c>
      <c r="D18" s="29">
        <v>19060</v>
      </c>
      <c r="E18" s="29">
        <v>12534</v>
      </c>
      <c r="F18" s="27" t="s">
        <v>35</v>
      </c>
      <c r="G18" s="28">
        <f t="shared" si="0"/>
        <v>6544</v>
      </c>
      <c r="H18" s="29">
        <v>3019</v>
      </c>
      <c r="I18" s="29">
        <v>3525</v>
      </c>
      <c r="J18" s="29">
        <v>2326</v>
      </c>
      <c r="K18" s="8"/>
    </row>
    <row r="19" spans="1:11" ht="19.5" customHeight="1">
      <c r="A19" s="35" t="s">
        <v>36</v>
      </c>
      <c r="B19" s="28">
        <f t="shared" si="1"/>
        <v>23163</v>
      </c>
      <c r="C19" s="29">
        <v>10944</v>
      </c>
      <c r="D19" s="29">
        <v>12219</v>
      </c>
      <c r="E19" s="29">
        <v>8565</v>
      </c>
      <c r="F19" s="27" t="s">
        <v>37</v>
      </c>
      <c r="G19" s="28">
        <f t="shared" si="0"/>
        <v>3431</v>
      </c>
      <c r="H19" s="29">
        <v>1625</v>
      </c>
      <c r="I19" s="29">
        <v>1806</v>
      </c>
      <c r="J19" s="29">
        <v>1232</v>
      </c>
      <c r="K19" s="8"/>
    </row>
    <row r="20" spans="1:11" ht="19.5" customHeight="1">
      <c r="A20" s="35" t="s">
        <v>38</v>
      </c>
      <c r="B20" s="28">
        <f t="shared" si="1"/>
        <v>17489</v>
      </c>
      <c r="C20" s="29">
        <v>8181</v>
      </c>
      <c r="D20" s="29">
        <v>9308</v>
      </c>
      <c r="E20" s="29">
        <v>6669</v>
      </c>
      <c r="F20" s="27" t="s">
        <v>39</v>
      </c>
      <c r="G20" s="28">
        <f t="shared" si="0"/>
        <v>5533</v>
      </c>
      <c r="H20" s="29">
        <v>2616</v>
      </c>
      <c r="I20" s="29">
        <v>2917</v>
      </c>
      <c r="J20" s="29">
        <v>1892</v>
      </c>
      <c r="K20" s="8"/>
    </row>
    <row r="21" spans="1:11" ht="19.5" customHeight="1">
      <c r="A21" s="35" t="s">
        <v>40</v>
      </c>
      <c r="B21" s="28">
        <f t="shared" si="1"/>
        <v>18506</v>
      </c>
      <c r="C21" s="29">
        <v>8582</v>
      </c>
      <c r="D21" s="29">
        <v>9924</v>
      </c>
      <c r="E21" s="29">
        <v>6680</v>
      </c>
      <c r="F21" s="27" t="s">
        <v>41</v>
      </c>
      <c r="G21" s="28">
        <f t="shared" si="0"/>
        <v>2611</v>
      </c>
      <c r="H21" s="29">
        <v>1224</v>
      </c>
      <c r="I21" s="29">
        <v>1387</v>
      </c>
      <c r="J21" s="29">
        <v>788</v>
      </c>
      <c r="K21" s="8"/>
    </row>
    <row r="22" spans="1:11" ht="19.5" customHeight="1">
      <c r="A22" s="35" t="s">
        <v>42</v>
      </c>
      <c r="B22" s="28">
        <f t="shared" si="1"/>
        <v>22746</v>
      </c>
      <c r="C22" s="29">
        <v>10971</v>
      </c>
      <c r="D22" s="29">
        <v>11775</v>
      </c>
      <c r="E22" s="29">
        <v>8107</v>
      </c>
      <c r="F22" s="27" t="s">
        <v>43</v>
      </c>
      <c r="G22" s="28">
        <f t="shared" si="0"/>
        <v>4488</v>
      </c>
      <c r="H22" s="29">
        <v>2111</v>
      </c>
      <c r="I22" s="29">
        <v>2377</v>
      </c>
      <c r="J22" s="29">
        <v>1463</v>
      </c>
      <c r="K22" s="8"/>
    </row>
    <row r="23" spans="1:11" ht="19.5" customHeight="1">
      <c r="A23" s="35" t="s">
        <v>44</v>
      </c>
      <c r="B23" s="28">
        <f t="shared" si="1"/>
        <v>49314</v>
      </c>
      <c r="C23" s="29">
        <v>22864</v>
      </c>
      <c r="D23" s="29">
        <v>26450</v>
      </c>
      <c r="E23" s="29">
        <v>17825</v>
      </c>
      <c r="F23" s="25" t="s">
        <v>45</v>
      </c>
      <c r="G23" s="26">
        <f t="shared" si="0"/>
        <v>11200</v>
      </c>
      <c r="H23" s="26">
        <f>SUM(H24:H26)</f>
        <v>5315</v>
      </c>
      <c r="I23" s="26">
        <f>SUM(I24:I26)</f>
        <v>5885</v>
      </c>
      <c r="J23" s="26">
        <f>SUM(J24:J26)</f>
        <v>3561</v>
      </c>
      <c r="K23" s="8"/>
    </row>
    <row r="24" spans="1:11" ht="19.5" customHeight="1">
      <c r="A24" s="36" t="s">
        <v>46</v>
      </c>
      <c r="B24" s="26">
        <f t="shared" si="1"/>
        <v>9605</v>
      </c>
      <c r="C24" s="26">
        <f>SUM(C25:C27)</f>
        <v>4450</v>
      </c>
      <c r="D24" s="26">
        <f>SUM(D25:D27)</f>
        <v>5155</v>
      </c>
      <c r="E24" s="26">
        <f>SUM(E25:E27)</f>
        <v>3601</v>
      </c>
      <c r="F24" s="27" t="s">
        <v>47</v>
      </c>
      <c r="G24" s="28">
        <f t="shared" si="0"/>
        <v>3584</v>
      </c>
      <c r="H24" s="29">
        <v>1655</v>
      </c>
      <c r="I24" s="29">
        <v>1929</v>
      </c>
      <c r="J24" s="29">
        <v>1132</v>
      </c>
      <c r="K24" s="8"/>
    </row>
    <row r="25" spans="1:11" ht="19.5" customHeight="1">
      <c r="A25" s="35" t="s">
        <v>48</v>
      </c>
      <c r="B25" s="28">
        <f t="shared" si="1"/>
        <v>1905</v>
      </c>
      <c r="C25" s="29">
        <v>871</v>
      </c>
      <c r="D25" s="29">
        <v>1034</v>
      </c>
      <c r="E25" s="29">
        <v>697</v>
      </c>
      <c r="F25" s="27" t="s">
        <v>49</v>
      </c>
      <c r="G25" s="28">
        <f t="shared" si="0"/>
        <v>4725</v>
      </c>
      <c r="H25" s="29">
        <v>2274</v>
      </c>
      <c r="I25" s="29">
        <v>2451</v>
      </c>
      <c r="J25" s="29">
        <v>1478</v>
      </c>
      <c r="K25" s="8"/>
    </row>
    <row r="26" spans="1:11" ht="19.5" customHeight="1">
      <c r="A26" s="35" t="s">
        <v>50</v>
      </c>
      <c r="B26" s="28">
        <f t="shared" si="1"/>
        <v>3948</v>
      </c>
      <c r="C26" s="29">
        <v>1813</v>
      </c>
      <c r="D26" s="29">
        <v>2135</v>
      </c>
      <c r="E26" s="29">
        <v>1468</v>
      </c>
      <c r="F26" s="27" t="s">
        <v>51</v>
      </c>
      <c r="G26" s="28">
        <f t="shared" si="0"/>
        <v>2891</v>
      </c>
      <c r="H26" s="29">
        <v>1386</v>
      </c>
      <c r="I26" s="29">
        <v>1505</v>
      </c>
      <c r="J26" s="29">
        <v>951</v>
      </c>
      <c r="K26" s="8"/>
    </row>
    <row r="27" spans="1:11" ht="19.5" customHeight="1">
      <c r="A27" s="35" t="s">
        <v>52</v>
      </c>
      <c r="B27" s="28">
        <f t="shared" si="1"/>
        <v>3752</v>
      </c>
      <c r="C27" s="29">
        <v>1766</v>
      </c>
      <c r="D27" s="29">
        <v>1986</v>
      </c>
      <c r="E27" s="29">
        <v>1436</v>
      </c>
      <c r="F27" s="25" t="s">
        <v>53</v>
      </c>
      <c r="G27" s="26">
        <f t="shared" si="0"/>
        <v>30551</v>
      </c>
      <c r="H27" s="26">
        <f>SUM(H28:H29)</f>
        <v>14539</v>
      </c>
      <c r="I27" s="26">
        <f>SUM(I28:I29)</f>
        <v>16012</v>
      </c>
      <c r="J27" s="26">
        <f>SUM(J28:J29)</f>
        <v>9883</v>
      </c>
      <c r="K27" s="8"/>
    </row>
    <row r="28" spans="1:11" ht="19.5" customHeight="1">
      <c r="A28" s="36" t="s">
        <v>54</v>
      </c>
      <c r="B28" s="26">
        <f t="shared" si="1"/>
        <v>38180</v>
      </c>
      <c r="C28" s="26">
        <f>SUM(C29:C33)</f>
        <v>17863</v>
      </c>
      <c r="D28" s="26">
        <f>SUM(D29:D33)</f>
        <v>20317</v>
      </c>
      <c r="E28" s="26">
        <f>SUM(E29:E33)</f>
        <v>14126</v>
      </c>
      <c r="F28" s="27" t="s">
        <v>55</v>
      </c>
      <c r="G28" s="28">
        <f t="shared" si="0"/>
        <v>11565</v>
      </c>
      <c r="H28" s="29">
        <v>5458</v>
      </c>
      <c r="I28" s="29">
        <v>6107</v>
      </c>
      <c r="J28" s="29">
        <v>3604</v>
      </c>
      <c r="K28" s="8"/>
    </row>
    <row r="29" spans="1:11" ht="19.5" customHeight="1">
      <c r="A29" s="35" t="s">
        <v>56</v>
      </c>
      <c r="B29" s="28">
        <f t="shared" si="1"/>
        <v>5667</v>
      </c>
      <c r="C29" s="29">
        <v>2596</v>
      </c>
      <c r="D29" s="29">
        <v>3071</v>
      </c>
      <c r="E29" s="29">
        <v>2128</v>
      </c>
      <c r="F29" s="27" t="s">
        <v>57</v>
      </c>
      <c r="G29" s="28">
        <f t="shared" si="0"/>
        <v>18986</v>
      </c>
      <c r="H29" s="29">
        <v>9081</v>
      </c>
      <c r="I29" s="29">
        <v>9905</v>
      </c>
      <c r="J29" s="29">
        <v>6279</v>
      </c>
      <c r="K29" s="8"/>
    </row>
    <row r="30" spans="1:11" ht="19.5" customHeight="1">
      <c r="A30" s="35" t="s">
        <v>58</v>
      </c>
      <c r="B30" s="28">
        <f t="shared" si="1"/>
        <v>2761</v>
      </c>
      <c r="C30" s="29">
        <v>1293</v>
      </c>
      <c r="D30" s="29">
        <v>1468</v>
      </c>
      <c r="E30" s="29">
        <v>981</v>
      </c>
      <c r="F30" s="25" t="s">
        <v>59</v>
      </c>
      <c r="G30" s="26">
        <f t="shared" si="0"/>
        <v>14861</v>
      </c>
      <c r="H30" s="26">
        <f>SUM(H31:H35)</f>
        <v>7129</v>
      </c>
      <c r="I30" s="26">
        <f>SUM(I31:I35)</f>
        <v>7732</v>
      </c>
      <c r="J30" s="26">
        <f>SUM(J31:J35)</f>
        <v>4358</v>
      </c>
      <c r="K30" s="8"/>
    </row>
    <row r="31" spans="1:11" ht="19.5" customHeight="1">
      <c r="A31" s="35" t="s">
        <v>60</v>
      </c>
      <c r="B31" s="28">
        <f t="shared" si="1"/>
        <v>13779</v>
      </c>
      <c r="C31" s="29">
        <v>6399</v>
      </c>
      <c r="D31" s="29">
        <v>7380</v>
      </c>
      <c r="E31" s="29">
        <v>5185</v>
      </c>
      <c r="F31" s="27" t="s">
        <v>61</v>
      </c>
      <c r="G31" s="28">
        <f t="shared" si="0"/>
        <v>1646</v>
      </c>
      <c r="H31" s="29">
        <v>805</v>
      </c>
      <c r="I31" s="29">
        <v>841</v>
      </c>
      <c r="J31" s="29">
        <v>452</v>
      </c>
      <c r="K31" s="8"/>
    </row>
    <row r="32" spans="1:11" ht="19.5" customHeight="1">
      <c r="A32" s="35" t="s">
        <v>62</v>
      </c>
      <c r="B32" s="28">
        <f t="shared" si="1"/>
        <v>5963</v>
      </c>
      <c r="C32" s="29">
        <v>2872</v>
      </c>
      <c r="D32" s="29">
        <v>3091</v>
      </c>
      <c r="E32" s="29">
        <v>2228</v>
      </c>
      <c r="F32" s="27" t="s">
        <v>63</v>
      </c>
      <c r="G32" s="28">
        <f t="shared" si="0"/>
        <v>1338</v>
      </c>
      <c r="H32" s="29">
        <v>657</v>
      </c>
      <c r="I32" s="29">
        <v>681</v>
      </c>
      <c r="J32" s="29">
        <v>491</v>
      </c>
      <c r="K32" s="8"/>
    </row>
    <row r="33" spans="1:11" ht="19.5" customHeight="1">
      <c r="A33" s="35" t="s">
        <v>64</v>
      </c>
      <c r="B33" s="28">
        <f t="shared" si="1"/>
        <v>10010</v>
      </c>
      <c r="C33" s="29">
        <v>4703</v>
      </c>
      <c r="D33" s="29">
        <v>5307</v>
      </c>
      <c r="E33" s="29">
        <v>3604</v>
      </c>
      <c r="F33" s="27" t="s">
        <v>65</v>
      </c>
      <c r="G33" s="28">
        <f t="shared" si="0"/>
        <v>1308</v>
      </c>
      <c r="H33" s="29">
        <v>656</v>
      </c>
      <c r="I33" s="29">
        <v>652</v>
      </c>
      <c r="J33" s="29">
        <v>472</v>
      </c>
      <c r="K33" s="8"/>
    </row>
    <row r="34" spans="1:11" ht="19.5" customHeight="1">
      <c r="A34" s="36" t="s">
        <v>66</v>
      </c>
      <c r="B34" s="26">
        <f t="shared" si="1"/>
        <v>34852</v>
      </c>
      <c r="C34" s="26">
        <f>SUM(C35:C36)</f>
        <v>16546</v>
      </c>
      <c r="D34" s="26">
        <f>SUM(D35:D36)</f>
        <v>18306</v>
      </c>
      <c r="E34" s="26">
        <f>SUM(E35:E36)</f>
        <v>11870</v>
      </c>
      <c r="F34" s="27" t="s">
        <v>67</v>
      </c>
      <c r="G34" s="28">
        <f t="shared" si="0"/>
        <v>3910</v>
      </c>
      <c r="H34" s="29">
        <v>1849</v>
      </c>
      <c r="I34" s="29">
        <v>2061</v>
      </c>
      <c r="J34" s="29">
        <v>1027</v>
      </c>
      <c r="K34" s="8"/>
    </row>
    <row r="35" spans="1:11" ht="19.5" customHeight="1">
      <c r="A35" s="35" t="s">
        <v>68</v>
      </c>
      <c r="B35" s="28">
        <f t="shared" si="1"/>
        <v>26142</v>
      </c>
      <c r="C35" s="29">
        <v>12488</v>
      </c>
      <c r="D35" s="29">
        <v>13654</v>
      </c>
      <c r="E35" s="29">
        <v>9006</v>
      </c>
      <c r="F35" s="27" t="s">
        <v>69</v>
      </c>
      <c r="G35" s="28">
        <f t="shared" si="0"/>
        <v>6659</v>
      </c>
      <c r="H35" s="29">
        <v>3162</v>
      </c>
      <c r="I35" s="29">
        <v>3497</v>
      </c>
      <c r="J35" s="29">
        <v>1916</v>
      </c>
      <c r="K35" s="8"/>
    </row>
    <row r="36" spans="1:11" ht="19.5" customHeight="1">
      <c r="A36" s="35" t="s">
        <v>70</v>
      </c>
      <c r="B36" s="28">
        <f t="shared" si="1"/>
        <v>8710</v>
      </c>
      <c r="C36" s="29">
        <v>4058</v>
      </c>
      <c r="D36" s="29">
        <v>4652</v>
      </c>
      <c r="E36" s="29">
        <v>2864</v>
      </c>
      <c r="F36" s="25" t="s">
        <v>71</v>
      </c>
      <c r="G36" s="26">
        <f t="shared" si="0"/>
        <v>18534</v>
      </c>
      <c r="H36" s="26">
        <f>SUM(H37:H40)</f>
        <v>8624</v>
      </c>
      <c r="I36" s="26">
        <f>SUM(I37:I40)</f>
        <v>9910</v>
      </c>
      <c r="J36" s="26">
        <f>SUM(J37:J40)</f>
        <v>6071</v>
      </c>
      <c r="K36" s="8"/>
    </row>
    <row r="37" spans="1:11" ht="19.5" customHeight="1">
      <c r="A37" s="36" t="s">
        <v>72</v>
      </c>
      <c r="B37" s="26">
        <f t="shared" si="1"/>
        <v>40339</v>
      </c>
      <c r="C37" s="26">
        <f>SUM(C38:C41)</f>
        <v>19029</v>
      </c>
      <c r="D37" s="26">
        <f>SUM(D38:D41)</f>
        <v>21310</v>
      </c>
      <c r="E37" s="26">
        <f>SUM(E38:E41)</f>
        <v>13841</v>
      </c>
      <c r="F37" s="27" t="s">
        <v>73</v>
      </c>
      <c r="G37" s="28">
        <f t="shared" si="0"/>
        <v>5713</v>
      </c>
      <c r="H37" s="29">
        <v>2632</v>
      </c>
      <c r="I37" s="29">
        <v>3081</v>
      </c>
      <c r="J37" s="29">
        <v>1826</v>
      </c>
      <c r="K37" s="8"/>
    </row>
    <row r="38" spans="1:11" ht="19.5" customHeight="1">
      <c r="A38" s="35" t="s">
        <v>74</v>
      </c>
      <c r="B38" s="28">
        <f t="shared" si="1"/>
        <v>5092</v>
      </c>
      <c r="C38" s="29">
        <v>2393</v>
      </c>
      <c r="D38" s="29">
        <v>2699</v>
      </c>
      <c r="E38" s="29">
        <v>1727</v>
      </c>
      <c r="F38" s="27" t="s">
        <v>75</v>
      </c>
      <c r="G38" s="28">
        <f t="shared" si="0"/>
        <v>3910</v>
      </c>
      <c r="H38" s="29">
        <v>1822</v>
      </c>
      <c r="I38" s="29">
        <v>2088</v>
      </c>
      <c r="J38" s="29">
        <v>1294</v>
      </c>
      <c r="K38" s="8"/>
    </row>
    <row r="39" spans="1:11" ht="19.5" customHeight="1">
      <c r="A39" s="35" t="s">
        <v>76</v>
      </c>
      <c r="B39" s="28">
        <f t="shared" si="1"/>
        <v>14525</v>
      </c>
      <c r="C39" s="29">
        <v>6832</v>
      </c>
      <c r="D39" s="29">
        <v>7693</v>
      </c>
      <c r="E39" s="29">
        <v>4912</v>
      </c>
      <c r="F39" s="27" t="s">
        <v>77</v>
      </c>
      <c r="G39" s="28">
        <f t="shared" si="0"/>
        <v>5459</v>
      </c>
      <c r="H39" s="29">
        <v>2529</v>
      </c>
      <c r="I39" s="29">
        <v>2930</v>
      </c>
      <c r="J39" s="29">
        <v>1772</v>
      </c>
      <c r="K39" s="8"/>
    </row>
    <row r="40" spans="1:11" ht="19.5" customHeight="1">
      <c r="A40" s="35" t="s">
        <v>78</v>
      </c>
      <c r="B40" s="28">
        <f t="shared" si="1"/>
        <v>9315</v>
      </c>
      <c r="C40" s="29">
        <v>4363</v>
      </c>
      <c r="D40" s="29">
        <v>4952</v>
      </c>
      <c r="E40" s="29">
        <v>2950</v>
      </c>
      <c r="F40" s="27" t="s">
        <v>79</v>
      </c>
      <c r="G40" s="28">
        <f t="shared" si="0"/>
        <v>3452</v>
      </c>
      <c r="H40" s="29">
        <v>1641</v>
      </c>
      <c r="I40" s="29">
        <v>1811</v>
      </c>
      <c r="J40" s="29">
        <v>1179</v>
      </c>
      <c r="K40" s="8"/>
    </row>
    <row r="41" spans="1:11" ht="19.5" customHeight="1">
      <c r="A41" s="35" t="s">
        <v>80</v>
      </c>
      <c r="B41" s="28">
        <f t="shared" si="1"/>
        <v>11407</v>
      </c>
      <c r="C41" s="29">
        <v>5441</v>
      </c>
      <c r="D41" s="29">
        <v>5966</v>
      </c>
      <c r="E41" s="29">
        <v>4252</v>
      </c>
      <c r="F41" s="25" t="s">
        <v>81</v>
      </c>
      <c r="G41" s="26">
        <f t="shared" si="0"/>
        <v>13036</v>
      </c>
      <c r="H41" s="26">
        <f>SUM(H42:H43)</f>
        <v>6109</v>
      </c>
      <c r="I41" s="26">
        <f>SUM(I42:I43)</f>
        <v>6927</v>
      </c>
      <c r="J41" s="26">
        <f>SUM(J42:J43)</f>
        <v>4645</v>
      </c>
      <c r="K41" s="8"/>
    </row>
    <row r="42" spans="1:11" ht="19.5" customHeight="1">
      <c r="A42" s="36" t="s">
        <v>82</v>
      </c>
      <c r="B42" s="26">
        <f t="shared" si="1"/>
        <v>12859</v>
      </c>
      <c r="C42" s="26">
        <f>SUM(C43)</f>
        <v>5996</v>
      </c>
      <c r="D42" s="26">
        <f>SUM(D43)</f>
        <v>6863</v>
      </c>
      <c r="E42" s="26">
        <f>SUM(E43)</f>
        <v>4696</v>
      </c>
      <c r="F42" s="27" t="s">
        <v>83</v>
      </c>
      <c r="G42" s="28">
        <f t="shared" si="0"/>
        <v>5003</v>
      </c>
      <c r="H42" s="29">
        <v>2309</v>
      </c>
      <c r="I42" s="29">
        <v>2694</v>
      </c>
      <c r="J42" s="29">
        <v>1803</v>
      </c>
      <c r="K42" s="8"/>
    </row>
    <row r="43" spans="1:11" ht="19.5" customHeight="1">
      <c r="A43" s="37" t="s">
        <v>84</v>
      </c>
      <c r="B43" s="38">
        <f t="shared" si="1"/>
        <v>12859</v>
      </c>
      <c r="C43" s="39">
        <v>5996</v>
      </c>
      <c r="D43" s="39">
        <v>6863</v>
      </c>
      <c r="E43" s="39">
        <v>4696</v>
      </c>
      <c r="F43" s="40" t="s">
        <v>85</v>
      </c>
      <c r="G43" s="38">
        <f t="shared" si="0"/>
        <v>8033</v>
      </c>
      <c r="H43" s="39">
        <v>3800</v>
      </c>
      <c r="I43" s="39">
        <v>4233</v>
      </c>
      <c r="J43" s="39">
        <v>2842</v>
      </c>
      <c r="K43" s="8"/>
    </row>
    <row r="44" spans="1:5" ht="19.5" customHeight="1">
      <c r="A44" s="41" t="s">
        <v>86</v>
      </c>
      <c r="B44" s="42"/>
      <c r="C44" s="42"/>
      <c r="D44" s="42"/>
      <c r="E44" s="43"/>
    </row>
    <row r="45" ht="12" customHeight="1">
      <c r="A45" s="44" t="s">
        <v>87</v>
      </c>
    </row>
    <row r="56" ht="12" customHeight="1">
      <c r="C56" s="45"/>
    </row>
    <row r="66" ht="12" customHeight="1">
      <c r="C66" s="45"/>
    </row>
    <row r="71" ht="12" customHeight="1">
      <c r="C71" s="45"/>
    </row>
    <row r="75" ht="12" customHeight="1">
      <c r="C75" s="45"/>
    </row>
    <row r="82" ht="12" customHeight="1">
      <c r="C82" s="45"/>
    </row>
    <row r="88" ht="12" customHeight="1">
      <c r="C88" s="45"/>
    </row>
  </sheetData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2001-03-08T06:28:41Z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