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.市町村別産業別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<sst xmlns="http://schemas.openxmlformats.org/spreadsheetml/2006/main" count="127" uniqueCount="125">
  <si>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</si>
  <si>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</si>
  <si>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平成７年10月１日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</si>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</sst>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1" fontId="6" fillId="2" borderId="7" xfId="16" applyNumberFormat="1" applyFont="1" applyFill="1" applyBorder="1" applyAlignment="1">
      <alignment/>
    </xf>
    <xf numFmtId="41" fontId="6" fillId="2" borderId="0" xfId="16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41" fontId="4" fillId="2" borderId="0" xfId="0" applyNumberFormat="1" applyFont="1" applyFill="1" applyBorder="1" applyAlignment="1" applyProtection="1">
      <alignment horizontal="center"/>
      <protection/>
    </xf>
    <xf numFmtId="41" fontId="4" fillId="2" borderId="7" xfId="16" applyNumberFormat="1" applyFont="1" applyFill="1" applyBorder="1" applyAlignment="1">
      <alignment/>
    </xf>
    <xf numFmtId="41" fontId="4" fillId="2" borderId="0" xfId="16" applyNumberFormat="1" applyFont="1" applyFill="1" applyAlignment="1">
      <alignment/>
    </xf>
    <xf numFmtId="41" fontId="7" fillId="2" borderId="0" xfId="16" applyNumberFormat="1" applyFont="1" applyFill="1" applyAlignment="1" applyProtection="1">
      <alignment/>
      <protection locked="0"/>
    </xf>
    <xf numFmtId="0" fontId="4" fillId="2" borderId="7" xfId="0" applyFont="1" applyFill="1" applyBorder="1" applyAlignment="1">
      <alignment horizontal="center"/>
    </xf>
    <xf numFmtId="41" fontId="7" fillId="2" borderId="0" xfId="16" applyNumberFormat="1" applyFont="1" applyFill="1" applyAlignment="1" applyProtection="1">
      <alignment horizontal="right"/>
      <protection locked="0"/>
    </xf>
    <xf numFmtId="41" fontId="6" fillId="2" borderId="0" xfId="0" applyNumberFormat="1" applyFont="1" applyFill="1" applyBorder="1" applyAlignment="1" applyProtection="1">
      <alignment horizontal="left"/>
      <protection/>
    </xf>
    <xf numFmtId="41" fontId="6" fillId="2" borderId="7" xfId="16" applyNumberFormat="1" applyFont="1" applyFill="1" applyBorder="1" applyAlignment="1" applyProtection="1">
      <alignment/>
      <protection/>
    </xf>
    <xf numFmtId="41" fontId="6" fillId="2" borderId="0" xfId="16" applyNumberFormat="1" applyFont="1" applyFill="1" applyAlignment="1" applyProtection="1">
      <alignment/>
      <protection/>
    </xf>
    <xf numFmtId="41" fontId="6" fillId="2" borderId="0" xfId="16" applyNumberFormat="1" applyFont="1" applyFill="1" applyAlignment="1" applyProtection="1">
      <alignment horizontal="right"/>
      <protection/>
    </xf>
    <xf numFmtId="41" fontId="6" fillId="2" borderId="0" xfId="16" applyNumberFormat="1" applyFont="1" applyFill="1" applyAlignment="1" applyProtection="1">
      <alignment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41" fontId="4" fillId="2" borderId="8" xfId="0" applyNumberFormat="1" applyFont="1" applyFill="1" applyBorder="1" applyAlignment="1" applyProtection="1">
      <alignment horizontal="center"/>
      <protection/>
    </xf>
    <xf numFmtId="41" fontId="4" fillId="2" borderId="9" xfId="16" applyNumberFormat="1" applyFont="1" applyFill="1" applyBorder="1" applyAlignment="1">
      <alignment/>
    </xf>
    <xf numFmtId="41" fontId="4" fillId="2" borderId="8" xfId="16" applyNumberFormat="1" applyFont="1" applyFill="1" applyBorder="1" applyAlignment="1">
      <alignment/>
    </xf>
    <xf numFmtId="41" fontId="7" fillId="2" borderId="8" xfId="16" applyNumberFormat="1" applyFont="1" applyFill="1" applyBorder="1" applyAlignment="1" applyProtection="1">
      <alignment/>
      <protection locked="0"/>
    </xf>
    <xf numFmtId="41" fontId="7" fillId="2" borderId="8" xfId="16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K1">
      <selection activeCell="B2" sqref="B2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2</v>
      </c>
    </row>
    <row r="3" spans="1:20" s="12" customFormat="1" ht="24.75" customHeight="1" thickTop="1">
      <c r="A3" s="5"/>
      <c r="B3" s="6"/>
      <c r="C3" s="7" t="s">
        <v>3</v>
      </c>
      <c r="D3" s="8"/>
      <c r="E3" s="8"/>
      <c r="F3" s="8"/>
      <c r="G3" s="9" t="s">
        <v>4</v>
      </c>
      <c r="H3" s="10"/>
      <c r="I3" s="10"/>
      <c r="J3" s="10"/>
      <c r="K3" s="7" t="s">
        <v>5</v>
      </c>
      <c r="L3" s="8"/>
      <c r="M3" s="8"/>
      <c r="N3" s="8"/>
      <c r="O3" s="8"/>
      <c r="P3" s="8"/>
      <c r="Q3" s="8"/>
      <c r="R3" s="8"/>
      <c r="S3" s="6"/>
      <c r="T3" s="11" t="s">
        <v>6</v>
      </c>
    </row>
    <row r="4" spans="1:20" s="12" customFormat="1" ht="12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6"/>
      <c r="K4" s="15"/>
      <c r="L4" s="17" t="s">
        <v>9</v>
      </c>
      <c r="M4" s="17" t="s">
        <v>10</v>
      </c>
      <c r="N4" s="17" t="s">
        <v>11</v>
      </c>
      <c r="O4" s="17" t="s">
        <v>12</v>
      </c>
      <c r="P4" s="15"/>
      <c r="Q4" s="15"/>
      <c r="R4" s="17" t="s">
        <v>13</v>
      </c>
      <c r="S4" s="18" t="s">
        <v>14</v>
      </c>
      <c r="T4" s="17" t="s">
        <v>15</v>
      </c>
    </row>
    <row r="5" spans="1:20" s="12" customFormat="1" ht="12">
      <c r="A5" s="19"/>
      <c r="B5" s="20"/>
      <c r="C5" s="17" t="s">
        <v>16</v>
      </c>
      <c r="D5" s="17" t="s">
        <v>17</v>
      </c>
      <c r="E5" s="17" t="s">
        <v>18</v>
      </c>
      <c r="F5" s="17" t="s">
        <v>19</v>
      </c>
      <c r="G5" s="17" t="s">
        <v>16</v>
      </c>
      <c r="H5" s="17" t="s">
        <v>20</v>
      </c>
      <c r="I5" s="17" t="s">
        <v>21</v>
      </c>
      <c r="J5" s="21" t="s">
        <v>22</v>
      </c>
      <c r="K5" s="17" t="s">
        <v>16</v>
      </c>
      <c r="L5" s="17" t="s">
        <v>23</v>
      </c>
      <c r="M5" s="15"/>
      <c r="N5" s="17" t="s">
        <v>24</v>
      </c>
      <c r="O5" s="15"/>
      <c r="P5" s="17" t="s">
        <v>25</v>
      </c>
      <c r="Q5" s="17" t="s">
        <v>26</v>
      </c>
      <c r="R5" s="17" t="s">
        <v>27</v>
      </c>
      <c r="S5" s="18" t="s">
        <v>28</v>
      </c>
      <c r="T5" s="17" t="s">
        <v>29</v>
      </c>
    </row>
    <row r="6" spans="1:20" s="12" customFormat="1" ht="12">
      <c r="A6" s="22"/>
      <c r="B6" s="23"/>
      <c r="C6" s="23"/>
      <c r="D6" s="23"/>
      <c r="E6" s="23"/>
      <c r="F6" s="23"/>
      <c r="G6" s="23"/>
      <c r="H6" s="23"/>
      <c r="I6" s="23"/>
      <c r="J6" s="22"/>
      <c r="K6" s="23"/>
      <c r="L6" s="24" t="s">
        <v>30</v>
      </c>
      <c r="M6" s="24" t="s">
        <v>31</v>
      </c>
      <c r="N6" s="24" t="s">
        <v>32</v>
      </c>
      <c r="O6" s="24" t="s">
        <v>33</v>
      </c>
      <c r="P6" s="23"/>
      <c r="Q6" s="23"/>
      <c r="R6" s="24" t="s">
        <v>34</v>
      </c>
      <c r="S6" s="23"/>
      <c r="T6" s="24" t="s">
        <v>35</v>
      </c>
    </row>
    <row r="7" spans="1:20" s="29" customFormat="1" ht="18.75" customHeight="1">
      <c r="A7" s="25" t="s">
        <v>36</v>
      </c>
      <c r="B7" s="26">
        <f aca="true" t="shared" si="0" ref="B7:B38">C7+G7+K7+S7</f>
        <v>601852</v>
      </c>
      <c r="C7" s="27">
        <f aca="true" t="shared" si="1" ref="C7:C38">SUM(D7:F7)</f>
        <v>68247</v>
      </c>
      <c r="D7" s="27">
        <f>SUM(D8:D9)</f>
        <v>58229</v>
      </c>
      <c r="E7" s="27">
        <f>SUM(E8:E9)</f>
        <v>2225</v>
      </c>
      <c r="F7" s="27">
        <f>SUM(F8:F9)</f>
        <v>7793</v>
      </c>
      <c r="G7" s="27">
        <f aca="true" t="shared" si="2" ref="G7:G38">SUM(H7:J7)</f>
        <v>167537</v>
      </c>
      <c r="H7" s="27">
        <f>SUM(H8:H9)</f>
        <v>1384</v>
      </c>
      <c r="I7" s="27">
        <f>SUM(I8:I9)</f>
        <v>73721</v>
      </c>
      <c r="J7" s="27">
        <f>SUM(J8:J9)</f>
        <v>92432</v>
      </c>
      <c r="K7" s="27">
        <f aca="true" t="shared" si="3" ref="K7:K38">SUM(L7:R7)</f>
        <v>364848</v>
      </c>
      <c r="L7" s="27">
        <f aca="true" t="shared" si="4" ref="L7:S7">SUM(L8:L9)</f>
        <v>3200</v>
      </c>
      <c r="M7" s="27">
        <f t="shared" si="4"/>
        <v>32636</v>
      </c>
      <c r="N7" s="27">
        <f t="shared" si="4"/>
        <v>131129</v>
      </c>
      <c r="O7" s="27">
        <f t="shared" si="4"/>
        <v>15540</v>
      </c>
      <c r="P7" s="27">
        <f t="shared" si="4"/>
        <v>3707</v>
      </c>
      <c r="Q7" s="27">
        <f t="shared" si="4"/>
        <v>153543</v>
      </c>
      <c r="R7" s="27">
        <f t="shared" si="4"/>
        <v>25093</v>
      </c>
      <c r="S7" s="27">
        <f t="shared" si="4"/>
        <v>1220</v>
      </c>
      <c r="T7" s="28" t="s">
        <v>37</v>
      </c>
    </row>
    <row r="8" spans="1:20" s="29" customFormat="1" ht="18.75" customHeight="1">
      <c r="A8" s="25" t="s">
        <v>38</v>
      </c>
      <c r="B8" s="26">
        <f t="shared" si="0"/>
        <v>438429</v>
      </c>
      <c r="C8" s="27">
        <f t="shared" si="1"/>
        <v>27188</v>
      </c>
      <c r="D8" s="27">
        <f>SUM(D10:D20)</f>
        <v>23153</v>
      </c>
      <c r="E8" s="27">
        <f>SUM(E10:E20)</f>
        <v>660</v>
      </c>
      <c r="F8" s="27">
        <f>SUM(F10:F20)</f>
        <v>3375</v>
      </c>
      <c r="G8" s="27">
        <f t="shared" si="2"/>
        <v>120722</v>
      </c>
      <c r="H8" s="27">
        <f>SUM(H10:H20)</f>
        <v>1149</v>
      </c>
      <c r="I8" s="27">
        <f>SUM(I10:I20)</f>
        <v>52359</v>
      </c>
      <c r="J8" s="27">
        <f>SUM(J10:J20)</f>
        <v>67214</v>
      </c>
      <c r="K8" s="27">
        <f t="shared" si="3"/>
        <v>289355</v>
      </c>
      <c r="L8" s="27">
        <f aca="true" t="shared" si="5" ref="L8:S8">SUM(L10:L20)</f>
        <v>2743</v>
      </c>
      <c r="M8" s="27">
        <f t="shared" si="5"/>
        <v>25487</v>
      </c>
      <c r="N8" s="27">
        <f t="shared" si="5"/>
        <v>108036</v>
      </c>
      <c r="O8" s="27">
        <f t="shared" si="5"/>
        <v>13604</v>
      </c>
      <c r="P8" s="27">
        <f t="shared" si="5"/>
        <v>3350</v>
      </c>
      <c r="Q8" s="27">
        <f t="shared" si="5"/>
        <v>118965</v>
      </c>
      <c r="R8" s="27">
        <f t="shared" si="5"/>
        <v>17170</v>
      </c>
      <c r="S8" s="27">
        <f t="shared" si="5"/>
        <v>1164</v>
      </c>
      <c r="T8" s="28" t="s">
        <v>39</v>
      </c>
    </row>
    <row r="9" spans="1:20" s="29" customFormat="1" ht="18.75" customHeight="1">
      <c r="A9" s="25" t="s">
        <v>40</v>
      </c>
      <c r="B9" s="26">
        <f t="shared" si="0"/>
        <v>163423</v>
      </c>
      <c r="C9" s="27">
        <f t="shared" si="1"/>
        <v>41059</v>
      </c>
      <c r="D9" s="27">
        <f>D21+D25+D31+D34+D39+D41+D50+D59+D63+D66+D72+D77</f>
        <v>35076</v>
      </c>
      <c r="E9" s="27">
        <f>E21+E25+E31+E34+E39+E41+E50+E59+E63+E66+E72+E77</f>
        <v>1565</v>
      </c>
      <c r="F9" s="27">
        <f>F21+F25+F31+F34+F39+F41+F50+F59+F63+F66+F72+F77</f>
        <v>4418</v>
      </c>
      <c r="G9" s="27">
        <f t="shared" si="2"/>
        <v>46815</v>
      </c>
      <c r="H9" s="27">
        <f>H21+H25+H31+H34+H39+H41+H50+H59+H63+H66+H72+H77</f>
        <v>235</v>
      </c>
      <c r="I9" s="27">
        <f>I21+I25+I31+I34+I39+I41+I50+I59+I63+I66+I72+I77</f>
        <v>21362</v>
      </c>
      <c r="J9" s="27">
        <f>J21+J25+J31+J34+J39+J41+J50+J59+J63+J66+J72+J77</f>
        <v>25218</v>
      </c>
      <c r="K9" s="27">
        <f t="shared" si="3"/>
        <v>75493</v>
      </c>
      <c r="L9" s="27">
        <f aca="true" t="shared" si="6" ref="L9:S9">L21+L25+L31+L34+L39+L41+L50+L59+L63+L66+L72+L77</f>
        <v>457</v>
      </c>
      <c r="M9" s="27">
        <f t="shared" si="6"/>
        <v>7149</v>
      </c>
      <c r="N9" s="27">
        <f t="shared" si="6"/>
        <v>23093</v>
      </c>
      <c r="O9" s="27">
        <f t="shared" si="6"/>
        <v>1936</v>
      </c>
      <c r="P9" s="27">
        <f t="shared" si="6"/>
        <v>357</v>
      </c>
      <c r="Q9" s="27">
        <f t="shared" si="6"/>
        <v>34578</v>
      </c>
      <c r="R9" s="27">
        <f t="shared" si="6"/>
        <v>7923</v>
      </c>
      <c r="S9" s="27">
        <f t="shared" si="6"/>
        <v>56</v>
      </c>
      <c r="T9" s="28" t="s">
        <v>41</v>
      </c>
    </row>
    <row r="10" spans="1:20" ht="18.75" customHeight="1">
      <c r="A10" s="30" t="s">
        <v>42</v>
      </c>
      <c r="B10" s="31">
        <f t="shared" si="0"/>
        <v>204733</v>
      </c>
      <c r="C10" s="32">
        <f t="shared" si="1"/>
        <v>4955</v>
      </c>
      <c r="D10" s="33">
        <v>4695</v>
      </c>
      <c r="E10" s="33">
        <v>89</v>
      </c>
      <c r="F10" s="33">
        <v>171</v>
      </c>
      <c r="G10" s="32">
        <f t="shared" si="2"/>
        <v>54417</v>
      </c>
      <c r="H10" s="33">
        <v>157</v>
      </c>
      <c r="I10" s="33">
        <v>26698</v>
      </c>
      <c r="J10" s="33">
        <v>27562</v>
      </c>
      <c r="K10" s="32">
        <f t="shared" si="3"/>
        <v>144374</v>
      </c>
      <c r="L10" s="33">
        <v>1610</v>
      </c>
      <c r="M10" s="33">
        <v>12941</v>
      </c>
      <c r="N10" s="33">
        <v>54688</v>
      </c>
      <c r="O10" s="33">
        <v>7952</v>
      </c>
      <c r="P10" s="33">
        <v>2102</v>
      </c>
      <c r="Q10" s="33">
        <v>56593</v>
      </c>
      <c r="R10" s="33">
        <v>8488</v>
      </c>
      <c r="S10" s="33">
        <v>987</v>
      </c>
      <c r="T10" s="34">
        <v>1</v>
      </c>
    </row>
    <row r="11" spans="1:20" ht="12">
      <c r="A11" s="30" t="s">
        <v>43</v>
      </c>
      <c r="B11" s="31">
        <f t="shared" si="0"/>
        <v>61300</v>
      </c>
      <c r="C11" s="32">
        <f t="shared" si="1"/>
        <v>1114</v>
      </c>
      <c r="D11" s="33">
        <v>951</v>
      </c>
      <c r="E11" s="33">
        <v>30</v>
      </c>
      <c r="F11" s="33">
        <v>133</v>
      </c>
      <c r="G11" s="32">
        <f t="shared" si="2"/>
        <v>10493</v>
      </c>
      <c r="H11" s="33">
        <v>22</v>
      </c>
      <c r="I11" s="33">
        <v>5707</v>
      </c>
      <c r="J11" s="33">
        <v>4764</v>
      </c>
      <c r="K11" s="32">
        <f t="shared" si="3"/>
        <v>49643</v>
      </c>
      <c r="L11" s="33">
        <v>338</v>
      </c>
      <c r="M11" s="33">
        <v>3730</v>
      </c>
      <c r="N11" s="33">
        <v>17230</v>
      </c>
      <c r="O11" s="33">
        <v>1977</v>
      </c>
      <c r="P11" s="33">
        <v>699</v>
      </c>
      <c r="Q11" s="33">
        <v>22763</v>
      </c>
      <c r="R11" s="33">
        <v>2906</v>
      </c>
      <c r="S11" s="33">
        <v>50</v>
      </c>
      <c r="T11" s="34">
        <v>2</v>
      </c>
    </row>
    <row r="12" spans="1:20" ht="12">
      <c r="A12" s="30" t="s">
        <v>44</v>
      </c>
      <c r="B12" s="31">
        <f t="shared" si="0"/>
        <v>32619</v>
      </c>
      <c r="C12" s="32">
        <f t="shared" si="1"/>
        <v>2162</v>
      </c>
      <c r="D12" s="33">
        <v>1840</v>
      </c>
      <c r="E12" s="33">
        <v>17</v>
      </c>
      <c r="F12" s="33">
        <v>305</v>
      </c>
      <c r="G12" s="32">
        <f t="shared" si="2"/>
        <v>10959</v>
      </c>
      <c r="H12" s="33">
        <v>19</v>
      </c>
      <c r="I12" s="33">
        <v>3240</v>
      </c>
      <c r="J12" s="33">
        <v>7700</v>
      </c>
      <c r="K12" s="32">
        <f t="shared" si="3"/>
        <v>19425</v>
      </c>
      <c r="L12" s="33">
        <v>163</v>
      </c>
      <c r="M12" s="33">
        <v>1432</v>
      </c>
      <c r="N12" s="33">
        <v>8035</v>
      </c>
      <c r="O12" s="33">
        <v>929</v>
      </c>
      <c r="P12" s="33">
        <v>135</v>
      </c>
      <c r="Q12" s="33">
        <v>7618</v>
      </c>
      <c r="R12" s="33">
        <v>1113</v>
      </c>
      <c r="S12" s="33">
        <v>73</v>
      </c>
      <c r="T12" s="34">
        <v>3</v>
      </c>
    </row>
    <row r="13" spans="1:20" ht="12">
      <c r="A13" s="30" t="s">
        <v>45</v>
      </c>
      <c r="B13" s="31">
        <f t="shared" si="0"/>
        <v>32437</v>
      </c>
      <c r="C13" s="32">
        <f t="shared" si="1"/>
        <v>2741</v>
      </c>
      <c r="D13" s="33">
        <v>2354</v>
      </c>
      <c r="E13" s="33">
        <v>352</v>
      </c>
      <c r="F13" s="33">
        <v>35</v>
      </c>
      <c r="G13" s="32">
        <f t="shared" si="2"/>
        <v>10595</v>
      </c>
      <c r="H13" s="33">
        <v>45</v>
      </c>
      <c r="I13" s="33">
        <v>4156</v>
      </c>
      <c r="J13" s="33">
        <v>6394</v>
      </c>
      <c r="K13" s="32">
        <f t="shared" si="3"/>
        <v>19068</v>
      </c>
      <c r="L13" s="33">
        <v>190</v>
      </c>
      <c r="M13" s="33">
        <v>1531</v>
      </c>
      <c r="N13" s="33">
        <v>7567</v>
      </c>
      <c r="O13" s="33">
        <v>716</v>
      </c>
      <c r="P13" s="33">
        <v>141</v>
      </c>
      <c r="Q13" s="33">
        <v>7974</v>
      </c>
      <c r="R13" s="33">
        <v>949</v>
      </c>
      <c r="S13" s="33">
        <v>33</v>
      </c>
      <c r="T13" s="34">
        <v>4</v>
      </c>
    </row>
    <row r="14" spans="1:20" ht="12">
      <c r="A14" s="30" t="s">
        <v>46</v>
      </c>
      <c r="B14" s="31">
        <f t="shared" si="0"/>
        <v>24231</v>
      </c>
      <c r="C14" s="32">
        <f t="shared" si="1"/>
        <v>1589</v>
      </c>
      <c r="D14" s="33">
        <v>1085</v>
      </c>
      <c r="E14" s="33">
        <v>69</v>
      </c>
      <c r="F14" s="33">
        <v>435</v>
      </c>
      <c r="G14" s="32">
        <f t="shared" si="2"/>
        <v>7950</v>
      </c>
      <c r="H14" s="33">
        <v>27</v>
      </c>
      <c r="I14" s="33">
        <v>3161</v>
      </c>
      <c r="J14" s="33">
        <v>4762</v>
      </c>
      <c r="K14" s="32">
        <f t="shared" si="3"/>
        <v>14683</v>
      </c>
      <c r="L14" s="33">
        <v>100</v>
      </c>
      <c r="M14" s="33">
        <v>1263</v>
      </c>
      <c r="N14" s="33">
        <v>5669</v>
      </c>
      <c r="O14" s="33">
        <v>634</v>
      </c>
      <c r="P14" s="33">
        <v>85</v>
      </c>
      <c r="Q14" s="33">
        <v>6082</v>
      </c>
      <c r="R14" s="33">
        <v>850</v>
      </c>
      <c r="S14" s="33">
        <v>9</v>
      </c>
      <c r="T14" s="34">
        <v>5</v>
      </c>
    </row>
    <row r="15" spans="1:20" ht="12">
      <c r="A15" s="30" t="s">
        <v>47</v>
      </c>
      <c r="B15" s="31">
        <f t="shared" si="0"/>
        <v>17388</v>
      </c>
      <c r="C15" s="32">
        <f t="shared" si="1"/>
        <v>1752</v>
      </c>
      <c r="D15" s="33">
        <v>1300</v>
      </c>
      <c r="E15" s="33">
        <v>14</v>
      </c>
      <c r="F15" s="33">
        <v>438</v>
      </c>
      <c r="G15" s="32">
        <f t="shared" si="2"/>
        <v>5993</v>
      </c>
      <c r="H15" s="33">
        <v>148</v>
      </c>
      <c r="I15" s="33">
        <v>2008</v>
      </c>
      <c r="J15" s="33">
        <v>3837</v>
      </c>
      <c r="K15" s="32">
        <f t="shared" si="3"/>
        <v>9632</v>
      </c>
      <c r="L15" s="33">
        <v>84</v>
      </c>
      <c r="M15" s="33">
        <v>1186</v>
      </c>
      <c r="N15" s="33">
        <v>3488</v>
      </c>
      <c r="O15" s="33">
        <v>327</v>
      </c>
      <c r="P15" s="33">
        <v>35</v>
      </c>
      <c r="Q15" s="33">
        <v>3973</v>
      </c>
      <c r="R15" s="33">
        <v>539</v>
      </c>
      <c r="S15" s="33">
        <v>11</v>
      </c>
      <c r="T15" s="34">
        <v>6</v>
      </c>
    </row>
    <row r="16" spans="1:20" ht="12">
      <c r="A16" s="30" t="s">
        <v>48</v>
      </c>
      <c r="B16" s="31">
        <f t="shared" si="0"/>
        <v>11208</v>
      </c>
      <c r="C16" s="32">
        <f t="shared" si="1"/>
        <v>1842</v>
      </c>
      <c r="D16" s="33">
        <v>870</v>
      </c>
      <c r="E16" s="33">
        <v>4</v>
      </c>
      <c r="F16" s="33">
        <v>968</v>
      </c>
      <c r="G16" s="32">
        <f t="shared" si="2"/>
        <v>3557</v>
      </c>
      <c r="H16" s="33">
        <v>690</v>
      </c>
      <c r="I16" s="33">
        <v>1308</v>
      </c>
      <c r="J16" s="33">
        <v>1559</v>
      </c>
      <c r="K16" s="32">
        <f t="shared" si="3"/>
        <v>5809</v>
      </c>
      <c r="L16" s="33">
        <v>46</v>
      </c>
      <c r="M16" s="33">
        <v>967</v>
      </c>
      <c r="N16" s="33">
        <v>2039</v>
      </c>
      <c r="O16" s="33">
        <v>202</v>
      </c>
      <c r="P16" s="33">
        <v>14</v>
      </c>
      <c r="Q16" s="33">
        <v>2189</v>
      </c>
      <c r="R16" s="33">
        <v>352</v>
      </c>
      <c r="S16" s="35">
        <v>0</v>
      </c>
      <c r="T16" s="34">
        <v>7</v>
      </c>
    </row>
    <row r="17" spans="1:20" ht="12">
      <c r="A17" s="30" t="s">
        <v>49</v>
      </c>
      <c r="B17" s="31">
        <f t="shared" si="0"/>
        <v>9931</v>
      </c>
      <c r="C17" s="32">
        <f t="shared" si="1"/>
        <v>2765</v>
      </c>
      <c r="D17" s="33">
        <v>2718</v>
      </c>
      <c r="E17" s="33">
        <v>45</v>
      </c>
      <c r="F17" s="33">
        <v>2</v>
      </c>
      <c r="G17" s="32">
        <f t="shared" si="2"/>
        <v>2271</v>
      </c>
      <c r="H17" s="33">
        <v>6</v>
      </c>
      <c r="I17" s="33">
        <v>1344</v>
      </c>
      <c r="J17" s="33">
        <v>921</v>
      </c>
      <c r="K17" s="32">
        <f t="shared" si="3"/>
        <v>4895</v>
      </c>
      <c r="L17" s="33">
        <v>47</v>
      </c>
      <c r="M17" s="33">
        <v>407</v>
      </c>
      <c r="N17" s="33">
        <v>1742</v>
      </c>
      <c r="O17" s="33">
        <v>134</v>
      </c>
      <c r="P17" s="33">
        <v>10</v>
      </c>
      <c r="Q17" s="33">
        <v>2141</v>
      </c>
      <c r="R17" s="33">
        <v>414</v>
      </c>
      <c r="S17" s="35">
        <v>0</v>
      </c>
      <c r="T17" s="34">
        <v>8</v>
      </c>
    </row>
    <row r="18" spans="1:20" ht="12">
      <c r="A18" s="30" t="s">
        <v>50</v>
      </c>
      <c r="B18" s="31">
        <f t="shared" si="0"/>
        <v>9397</v>
      </c>
      <c r="C18" s="32">
        <f t="shared" si="1"/>
        <v>1965</v>
      </c>
      <c r="D18" s="33">
        <v>1940</v>
      </c>
      <c r="E18" s="33">
        <v>12</v>
      </c>
      <c r="F18" s="33">
        <v>13</v>
      </c>
      <c r="G18" s="32">
        <f t="shared" si="2"/>
        <v>2680</v>
      </c>
      <c r="H18" s="33">
        <v>3</v>
      </c>
      <c r="I18" s="33">
        <v>1172</v>
      </c>
      <c r="J18" s="33">
        <v>1505</v>
      </c>
      <c r="K18" s="32">
        <f t="shared" si="3"/>
        <v>4752</v>
      </c>
      <c r="L18" s="33">
        <v>31</v>
      </c>
      <c r="M18" s="33">
        <v>373</v>
      </c>
      <c r="N18" s="33">
        <v>1715</v>
      </c>
      <c r="O18" s="33">
        <v>166</v>
      </c>
      <c r="P18" s="33">
        <v>18</v>
      </c>
      <c r="Q18" s="33">
        <v>2067</v>
      </c>
      <c r="R18" s="33">
        <v>382</v>
      </c>
      <c r="S18" s="35">
        <v>0</v>
      </c>
      <c r="T18" s="34">
        <v>9</v>
      </c>
    </row>
    <row r="19" spans="1:20" ht="12">
      <c r="A19" s="30" t="s">
        <v>51</v>
      </c>
      <c r="B19" s="31">
        <f t="shared" si="0"/>
        <v>11160</v>
      </c>
      <c r="C19" s="32">
        <f t="shared" si="1"/>
        <v>2886</v>
      </c>
      <c r="D19" s="33">
        <v>2336</v>
      </c>
      <c r="E19" s="33">
        <v>8</v>
      </c>
      <c r="F19" s="33">
        <v>542</v>
      </c>
      <c r="G19" s="32">
        <f t="shared" si="2"/>
        <v>3264</v>
      </c>
      <c r="H19" s="35">
        <v>0</v>
      </c>
      <c r="I19" s="33">
        <v>1081</v>
      </c>
      <c r="J19" s="33">
        <v>2183</v>
      </c>
      <c r="K19" s="32">
        <f t="shared" si="3"/>
        <v>5009</v>
      </c>
      <c r="L19" s="33">
        <v>30</v>
      </c>
      <c r="M19" s="33">
        <v>571</v>
      </c>
      <c r="N19" s="33">
        <v>1804</v>
      </c>
      <c r="O19" s="33">
        <v>166</v>
      </c>
      <c r="P19" s="33">
        <v>21</v>
      </c>
      <c r="Q19" s="33">
        <v>2068</v>
      </c>
      <c r="R19" s="33">
        <v>349</v>
      </c>
      <c r="S19" s="33">
        <v>1</v>
      </c>
      <c r="T19" s="34">
        <v>10</v>
      </c>
    </row>
    <row r="20" spans="1:20" ht="12">
      <c r="A20" s="30" t="s">
        <v>52</v>
      </c>
      <c r="B20" s="31">
        <f t="shared" si="0"/>
        <v>24025</v>
      </c>
      <c r="C20" s="32">
        <f t="shared" si="1"/>
        <v>3417</v>
      </c>
      <c r="D20" s="33">
        <v>3064</v>
      </c>
      <c r="E20" s="33">
        <v>20</v>
      </c>
      <c r="F20" s="33">
        <v>333</v>
      </c>
      <c r="G20" s="32">
        <f t="shared" si="2"/>
        <v>8543</v>
      </c>
      <c r="H20" s="33">
        <v>32</v>
      </c>
      <c r="I20" s="33">
        <v>2484</v>
      </c>
      <c r="J20" s="33">
        <v>6027</v>
      </c>
      <c r="K20" s="32">
        <f t="shared" si="3"/>
        <v>12065</v>
      </c>
      <c r="L20" s="33">
        <v>104</v>
      </c>
      <c r="M20" s="33">
        <v>1086</v>
      </c>
      <c r="N20" s="33">
        <v>4059</v>
      </c>
      <c r="O20" s="33">
        <v>401</v>
      </c>
      <c r="P20" s="33">
        <v>90</v>
      </c>
      <c r="Q20" s="33">
        <v>5497</v>
      </c>
      <c r="R20" s="33">
        <v>828</v>
      </c>
      <c r="S20" s="35">
        <v>0</v>
      </c>
      <c r="T20" s="34">
        <v>11</v>
      </c>
    </row>
    <row r="21" spans="1:20" s="42" customFormat="1" ht="12">
      <c r="A21" s="36" t="s">
        <v>53</v>
      </c>
      <c r="B21" s="37">
        <f t="shared" si="0"/>
        <v>5063</v>
      </c>
      <c r="C21" s="38">
        <f t="shared" si="1"/>
        <v>1605</v>
      </c>
      <c r="D21" s="38">
        <f>SUM(D22:D24)</f>
        <v>1433</v>
      </c>
      <c r="E21" s="38">
        <f>SUM(E22:E24)</f>
        <v>20</v>
      </c>
      <c r="F21" s="38">
        <f>SUM(F22:F24)</f>
        <v>152</v>
      </c>
      <c r="G21" s="38">
        <f t="shared" si="2"/>
        <v>1543</v>
      </c>
      <c r="H21" s="38">
        <f>SUM(H22:H24)</f>
        <v>3</v>
      </c>
      <c r="I21" s="38">
        <f>SUM(I22:I24)</f>
        <v>722</v>
      </c>
      <c r="J21" s="38">
        <f>SUM(J22:J24)</f>
        <v>818</v>
      </c>
      <c r="K21" s="38">
        <f t="shared" si="3"/>
        <v>1914</v>
      </c>
      <c r="L21" s="39">
        <f aca="true" t="shared" si="7" ref="L21:S21">SUM(L22:L24)</f>
        <v>0</v>
      </c>
      <c r="M21" s="38">
        <f t="shared" si="7"/>
        <v>264</v>
      </c>
      <c r="N21" s="38">
        <f t="shared" si="7"/>
        <v>606</v>
      </c>
      <c r="O21" s="38">
        <f t="shared" si="7"/>
        <v>38</v>
      </c>
      <c r="P21" s="38">
        <f t="shared" si="7"/>
        <v>5</v>
      </c>
      <c r="Q21" s="38">
        <f t="shared" si="7"/>
        <v>803</v>
      </c>
      <c r="R21" s="38">
        <f t="shared" si="7"/>
        <v>198</v>
      </c>
      <c r="S21" s="40">
        <f t="shared" si="7"/>
        <v>1</v>
      </c>
      <c r="T21" s="41" t="s">
        <v>54</v>
      </c>
    </row>
    <row r="22" spans="1:20" ht="12">
      <c r="A22" s="30" t="s">
        <v>55</v>
      </c>
      <c r="B22" s="31">
        <f t="shared" si="0"/>
        <v>1093</v>
      </c>
      <c r="C22" s="32">
        <f t="shared" si="1"/>
        <v>459</v>
      </c>
      <c r="D22" s="33">
        <v>445</v>
      </c>
      <c r="E22" s="33">
        <v>14</v>
      </c>
      <c r="F22" s="35">
        <v>0</v>
      </c>
      <c r="G22" s="32">
        <f t="shared" si="2"/>
        <v>244</v>
      </c>
      <c r="H22" s="35">
        <v>0</v>
      </c>
      <c r="I22" s="33">
        <v>139</v>
      </c>
      <c r="J22" s="33">
        <v>105</v>
      </c>
      <c r="K22" s="32">
        <f t="shared" si="3"/>
        <v>390</v>
      </c>
      <c r="L22" s="35">
        <v>0</v>
      </c>
      <c r="M22" s="33">
        <v>44</v>
      </c>
      <c r="N22" s="33">
        <v>105</v>
      </c>
      <c r="O22" s="33">
        <v>6</v>
      </c>
      <c r="P22" s="33">
        <v>4</v>
      </c>
      <c r="Q22" s="33">
        <v>178</v>
      </c>
      <c r="R22" s="33">
        <v>53</v>
      </c>
      <c r="S22" s="35">
        <v>0</v>
      </c>
      <c r="T22" s="34">
        <v>12</v>
      </c>
    </row>
    <row r="23" spans="1:20" ht="12">
      <c r="A23" s="30" t="s">
        <v>56</v>
      </c>
      <c r="B23" s="31">
        <f t="shared" si="0"/>
        <v>2062</v>
      </c>
      <c r="C23" s="32">
        <f t="shared" si="1"/>
        <v>670</v>
      </c>
      <c r="D23" s="33">
        <v>622</v>
      </c>
      <c r="E23" s="33">
        <v>4</v>
      </c>
      <c r="F23" s="33">
        <v>44</v>
      </c>
      <c r="G23" s="32">
        <f t="shared" si="2"/>
        <v>618</v>
      </c>
      <c r="H23" s="33">
        <v>2</v>
      </c>
      <c r="I23" s="33">
        <v>265</v>
      </c>
      <c r="J23" s="33">
        <v>351</v>
      </c>
      <c r="K23" s="32">
        <f t="shared" si="3"/>
        <v>773</v>
      </c>
      <c r="L23" s="35">
        <v>0</v>
      </c>
      <c r="M23" s="33">
        <v>95</v>
      </c>
      <c r="N23" s="33">
        <v>241</v>
      </c>
      <c r="O23" s="33">
        <v>15</v>
      </c>
      <c r="P23" s="33">
        <v>1</v>
      </c>
      <c r="Q23" s="33">
        <v>351</v>
      </c>
      <c r="R23" s="33">
        <v>70</v>
      </c>
      <c r="S23" s="33">
        <v>1</v>
      </c>
      <c r="T23" s="34">
        <v>13</v>
      </c>
    </row>
    <row r="24" spans="1:20" ht="12">
      <c r="A24" s="30" t="s">
        <v>57</v>
      </c>
      <c r="B24" s="31">
        <f t="shared" si="0"/>
        <v>1908</v>
      </c>
      <c r="C24" s="32">
        <f t="shared" si="1"/>
        <v>476</v>
      </c>
      <c r="D24" s="33">
        <v>366</v>
      </c>
      <c r="E24" s="33">
        <v>2</v>
      </c>
      <c r="F24" s="33">
        <v>108</v>
      </c>
      <c r="G24" s="32">
        <f t="shared" si="2"/>
        <v>681</v>
      </c>
      <c r="H24" s="33">
        <v>1</v>
      </c>
      <c r="I24" s="33">
        <v>318</v>
      </c>
      <c r="J24" s="33">
        <v>362</v>
      </c>
      <c r="K24" s="32">
        <f t="shared" si="3"/>
        <v>751</v>
      </c>
      <c r="L24" s="35">
        <v>0</v>
      </c>
      <c r="M24" s="33">
        <v>125</v>
      </c>
      <c r="N24" s="33">
        <v>260</v>
      </c>
      <c r="O24" s="33">
        <v>17</v>
      </c>
      <c r="P24" s="35">
        <v>0</v>
      </c>
      <c r="Q24" s="33">
        <v>274</v>
      </c>
      <c r="R24" s="33">
        <v>75</v>
      </c>
      <c r="S24" s="35">
        <v>0</v>
      </c>
      <c r="T24" s="34">
        <v>14</v>
      </c>
    </row>
    <row r="25" spans="1:20" s="42" customFormat="1" ht="12">
      <c r="A25" s="36" t="s">
        <v>58</v>
      </c>
      <c r="B25" s="37">
        <f t="shared" si="0"/>
        <v>20433</v>
      </c>
      <c r="C25" s="38">
        <f t="shared" si="1"/>
        <v>5730</v>
      </c>
      <c r="D25" s="38">
        <f>SUM(D26:D30)</f>
        <v>4321</v>
      </c>
      <c r="E25" s="38">
        <f>SUM(E26:E30)</f>
        <v>59</v>
      </c>
      <c r="F25" s="38">
        <f>SUM(F26:F30)</f>
        <v>1350</v>
      </c>
      <c r="G25" s="38">
        <f t="shared" si="2"/>
        <v>6413</v>
      </c>
      <c r="H25" s="38">
        <f>SUM(H26:H30)</f>
        <v>19</v>
      </c>
      <c r="I25" s="38">
        <f>SUM(I26:I30)</f>
        <v>2202</v>
      </c>
      <c r="J25" s="38">
        <f>SUM(J26:J30)</f>
        <v>4192</v>
      </c>
      <c r="K25" s="38">
        <f t="shared" si="3"/>
        <v>8284</v>
      </c>
      <c r="L25" s="38">
        <f aca="true" t="shared" si="8" ref="L25:S25">SUM(L26:L30)</f>
        <v>54</v>
      </c>
      <c r="M25" s="38">
        <f t="shared" si="8"/>
        <v>859</v>
      </c>
      <c r="N25" s="38">
        <f t="shared" si="8"/>
        <v>2601</v>
      </c>
      <c r="O25" s="38">
        <f t="shared" si="8"/>
        <v>199</v>
      </c>
      <c r="P25" s="38">
        <f t="shared" si="8"/>
        <v>23</v>
      </c>
      <c r="Q25" s="38">
        <f t="shared" si="8"/>
        <v>3744</v>
      </c>
      <c r="R25" s="38">
        <f t="shared" si="8"/>
        <v>804</v>
      </c>
      <c r="S25" s="38">
        <f t="shared" si="8"/>
        <v>6</v>
      </c>
      <c r="T25" s="41" t="s">
        <v>59</v>
      </c>
    </row>
    <row r="26" spans="1:20" ht="12">
      <c r="A26" s="30" t="s">
        <v>60</v>
      </c>
      <c r="B26" s="31">
        <f t="shared" si="0"/>
        <v>3142</v>
      </c>
      <c r="C26" s="32">
        <f t="shared" si="1"/>
        <v>1054</v>
      </c>
      <c r="D26" s="33">
        <v>821</v>
      </c>
      <c r="E26" s="33">
        <v>30</v>
      </c>
      <c r="F26" s="33">
        <v>203</v>
      </c>
      <c r="G26" s="32">
        <f t="shared" si="2"/>
        <v>862</v>
      </c>
      <c r="H26" s="33">
        <v>1</v>
      </c>
      <c r="I26" s="33">
        <v>367</v>
      </c>
      <c r="J26" s="33">
        <v>494</v>
      </c>
      <c r="K26" s="32">
        <f t="shared" si="3"/>
        <v>1225</v>
      </c>
      <c r="L26" s="33">
        <v>5</v>
      </c>
      <c r="M26" s="33">
        <v>121</v>
      </c>
      <c r="N26" s="33">
        <v>389</v>
      </c>
      <c r="O26" s="33">
        <v>26</v>
      </c>
      <c r="P26" s="33">
        <v>3</v>
      </c>
      <c r="Q26" s="33">
        <v>571</v>
      </c>
      <c r="R26" s="33">
        <v>110</v>
      </c>
      <c r="S26" s="33">
        <v>1</v>
      </c>
      <c r="T26" s="34">
        <v>15</v>
      </c>
    </row>
    <row r="27" spans="1:20" ht="12">
      <c r="A27" s="30" t="s">
        <v>61</v>
      </c>
      <c r="B27" s="31">
        <f t="shared" si="0"/>
        <v>1492</v>
      </c>
      <c r="C27" s="32">
        <f t="shared" si="1"/>
        <v>537</v>
      </c>
      <c r="D27" s="33">
        <v>1</v>
      </c>
      <c r="E27" s="35">
        <v>0</v>
      </c>
      <c r="F27" s="33">
        <v>536</v>
      </c>
      <c r="G27" s="32">
        <f t="shared" si="2"/>
        <v>349</v>
      </c>
      <c r="H27" s="33">
        <v>5</v>
      </c>
      <c r="I27" s="33">
        <v>135</v>
      </c>
      <c r="J27" s="33">
        <v>209</v>
      </c>
      <c r="K27" s="32">
        <f t="shared" si="3"/>
        <v>606</v>
      </c>
      <c r="L27" s="33">
        <v>6</v>
      </c>
      <c r="M27" s="33">
        <v>67</v>
      </c>
      <c r="N27" s="33">
        <v>190</v>
      </c>
      <c r="O27" s="33">
        <v>3</v>
      </c>
      <c r="P27" s="35">
        <v>0</v>
      </c>
      <c r="Q27" s="33">
        <v>249</v>
      </c>
      <c r="R27" s="33">
        <v>91</v>
      </c>
      <c r="S27" s="35">
        <v>0</v>
      </c>
      <c r="T27" s="34">
        <v>16</v>
      </c>
    </row>
    <row r="28" spans="1:20" ht="12">
      <c r="A28" s="30" t="s">
        <v>62</v>
      </c>
      <c r="B28" s="31">
        <f t="shared" si="0"/>
        <v>7796</v>
      </c>
      <c r="C28" s="32">
        <f t="shared" si="1"/>
        <v>2034</v>
      </c>
      <c r="D28" s="33">
        <v>1633</v>
      </c>
      <c r="E28" s="33">
        <v>10</v>
      </c>
      <c r="F28" s="33">
        <v>391</v>
      </c>
      <c r="G28" s="32">
        <f t="shared" si="2"/>
        <v>2489</v>
      </c>
      <c r="H28" s="33">
        <v>12</v>
      </c>
      <c r="I28" s="33">
        <v>860</v>
      </c>
      <c r="J28" s="33">
        <v>1617</v>
      </c>
      <c r="K28" s="32">
        <f t="shared" si="3"/>
        <v>3270</v>
      </c>
      <c r="L28" s="33">
        <v>27</v>
      </c>
      <c r="M28" s="33">
        <v>312</v>
      </c>
      <c r="N28" s="33">
        <v>1051</v>
      </c>
      <c r="O28" s="33">
        <v>101</v>
      </c>
      <c r="P28" s="33">
        <v>12</v>
      </c>
      <c r="Q28" s="33">
        <v>1489</v>
      </c>
      <c r="R28" s="33">
        <v>278</v>
      </c>
      <c r="S28" s="33">
        <v>3</v>
      </c>
      <c r="T28" s="34">
        <v>17</v>
      </c>
    </row>
    <row r="29" spans="1:20" ht="12">
      <c r="A29" s="30" t="s">
        <v>63</v>
      </c>
      <c r="B29" s="31">
        <f t="shared" si="0"/>
        <v>3098</v>
      </c>
      <c r="C29" s="32">
        <f t="shared" si="1"/>
        <v>802</v>
      </c>
      <c r="D29" s="33">
        <v>670</v>
      </c>
      <c r="E29" s="33">
        <v>6</v>
      </c>
      <c r="F29" s="33">
        <v>126</v>
      </c>
      <c r="G29" s="32">
        <f t="shared" si="2"/>
        <v>1072</v>
      </c>
      <c r="H29" s="35">
        <v>0</v>
      </c>
      <c r="I29" s="33">
        <v>281</v>
      </c>
      <c r="J29" s="33">
        <v>791</v>
      </c>
      <c r="K29" s="32">
        <f t="shared" si="3"/>
        <v>1222</v>
      </c>
      <c r="L29" s="33">
        <v>7</v>
      </c>
      <c r="M29" s="33">
        <v>158</v>
      </c>
      <c r="N29" s="33">
        <v>325</v>
      </c>
      <c r="O29" s="33">
        <v>24</v>
      </c>
      <c r="P29" s="33">
        <v>5</v>
      </c>
      <c r="Q29" s="33">
        <v>528</v>
      </c>
      <c r="R29" s="33">
        <v>175</v>
      </c>
      <c r="S29" s="33">
        <v>2</v>
      </c>
      <c r="T29" s="34">
        <v>18</v>
      </c>
    </row>
    <row r="30" spans="1:20" ht="12">
      <c r="A30" s="30" t="s">
        <v>64</v>
      </c>
      <c r="B30" s="31">
        <f t="shared" si="0"/>
        <v>4905</v>
      </c>
      <c r="C30" s="32">
        <f t="shared" si="1"/>
        <v>1303</v>
      </c>
      <c r="D30" s="33">
        <v>1196</v>
      </c>
      <c r="E30" s="33">
        <v>13</v>
      </c>
      <c r="F30" s="33">
        <v>94</v>
      </c>
      <c r="G30" s="32">
        <f t="shared" si="2"/>
        <v>1641</v>
      </c>
      <c r="H30" s="33">
        <v>1</v>
      </c>
      <c r="I30" s="33">
        <v>559</v>
      </c>
      <c r="J30" s="33">
        <v>1081</v>
      </c>
      <c r="K30" s="32">
        <f t="shared" si="3"/>
        <v>1961</v>
      </c>
      <c r="L30" s="33">
        <v>9</v>
      </c>
      <c r="M30" s="33">
        <v>201</v>
      </c>
      <c r="N30" s="33">
        <v>646</v>
      </c>
      <c r="O30" s="33">
        <v>45</v>
      </c>
      <c r="P30" s="33">
        <v>3</v>
      </c>
      <c r="Q30" s="33">
        <v>907</v>
      </c>
      <c r="R30" s="33">
        <v>150</v>
      </c>
      <c r="S30" s="35">
        <v>0</v>
      </c>
      <c r="T30" s="34">
        <v>19</v>
      </c>
    </row>
    <row r="31" spans="1:20" s="42" customFormat="1" ht="12">
      <c r="A31" s="36" t="s">
        <v>65</v>
      </c>
      <c r="B31" s="37">
        <f t="shared" si="0"/>
        <v>16666</v>
      </c>
      <c r="C31" s="38">
        <f t="shared" si="1"/>
        <v>3109</v>
      </c>
      <c r="D31" s="38">
        <f>D32+D33</f>
        <v>2890</v>
      </c>
      <c r="E31" s="38">
        <f>E32+E33</f>
        <v>23</v>
      </c>
      <c r="F31" s="38">
        <f>F32+F33</f>
        <v>196</v>
      </c>
      <c r="G31" s="38">
        <f t="shared" si="2"/>
        <v>4825</v>
      </c>
      <c r="H31" s="38">
        <f>H32+H33</f>
        <v>5</v>
      </c>
      <c r="I31" s="38">
        <f>I32+I33</f>
        <v>1635</v>
      </c>
      <c r="J31" s="38">
        <f>J32+J33</f>
        <v>3185</v>
      </c>
      <c r="K31" s="38">
        <f t="shared" si="3"/>
        <v>8724</v>
      </c>
      <c r="L31" s="38">
        <f aca="true" t="shared" si="9" ref="L31:S31">L32+L33</f>
        <v>73</v>
      </c>
      <c r="M31" s="38">
        <f t="shared" si="9"/>
        <v>768</v>
      </c>
      <c r="N31" s="38">
        <f t="shared" si="9"/>
        <v>2792</v>
      </c>
      <c r="O31" s="38">
        <f t="shared" si="9"/>
        <v>315</v>
      </c>
      <c r="P31" s="38">
        <f t="shared" si="9"/>
        <v>70</v>
      </c>
      <c r="Q31" s="38">
        <f t="shared" si="9"/>
        <v>4064</v>
      </c>
      <c r="R31" s="38">
        <f t="shared" si="9"/>
        <v>642</v>
      </c>
      <c r="S31" s="38">
        <f t="shared" si="9"/>
        <v>8</v>
      </c>
      <c r="T31" s="41" t="s">
        <v>66</v>
      </c>
    </row>
    <row r="32" spans="1:20" ht="12">
      <c r="A32" s="30" t="s">
        <v>67</v>
      </c>
      <c r="B32" s="31">
        <f t="shared" si="0"/>
        <v>11933</v>
      </c>
      <c r="C32" s="32">
        <f t="shared" si="1"/>
        <v>1686</v>
      </c>
      <c r="D32" s="33">
        <v>1480</v>
      </c>
      <c r="E32" s="33">
        <v>10</v>
      </c>
      <c r="F32" s="33">
        <v>196</v>
      </c>
      <c r="G32" s="32">
        <f t="shared" si="2"/>
        <v>3606</v>
      </c>
      <c r="H32" s="33">
        <v>2</v>
      </c>
      <c r="I32" s="33">
        <v>1138</v>
      </c>
      <c r="J32" s="33">
        <v>2466</v>
      </c>
      <c r="K32" s="32">
        <f t="shared" si="3"/>
        <v>6635</v>
      </c>
      <c r="L32" s="33">
        <v>66</v>
      </c>
      <c r="M32" s="33">
        <v>575</v>
      </c>
      <c r="N32" s="33">
        <v>2148</v>
      </c>
      <c r="O32" s="33">
        <v>255</v>
      </c>
      <c r="P32" s="33">
        <v>61</v>
      </c>
      <c r="Q32" s="33">
        <v>3064</v>
      </c>
      <c r="R32" s="33">
        <v>466</v>
      </c>
      <c r="S32" s="33">
        <v>6</v>
      </c>
      <c r="T32" s="34">
        <v>20</v>
      </c>
    </row>
    <row r="33" spans="1:20" ht="12">
      <c r="A33" s="30" t="s">
        <v>68</v>
      </c>
      <c r="B33" s="31">
        <f t="shared" si="0"/>
        <v>4733</v>
      </c>
      <c r="C33" s="32">
        <f t="shared" si="1"/>
        <v>1423</v>
      </c>
      <c r="D33" s="33">
        <v>1410</v>
      </c>
      <c r="E33" s="33">
        <v>13</v>
      </c>
      <c r="F33" s="35">
        <v>0</v>
      </c>
      <c r="G33" s="32">
        <f t="shared" si="2"/>
        <v>1219</v>
      </c>
      <c r="H33" s="33">
        <v>3</v>
      </c>
      <c r="I33" s="33">
        <v>497</v>
      </c>
      <c r="J33" s="33">
        <v>719</v>
      </c>
      <c r="K33" s="32">
        <f t="shared" si="3"/>
        <v>2089</v>
      </c>
      <c r="L33" s="33">
        <v>7</v>
      </c>
      <c r="M33" s="33">
        <v>193</v>
      </c>
      <c r="N33" s="33">
        <v>644</v>
      </c>
      <c r="O33" s="33">
        <v>60</v>
      </c>
      <c r="P33" s="33">
        <v>9</v>
      </c>
      <c r="Q33" s="33">
        <v>1000</v>
      </c>
      <c r="R33" s="33">
        <v>176</v>
      </c>
      <c r="S33" s="33">
        <v>2</v>
      </c>
      <c r="T33" s="34">
        <v>21</v>
      </c>
    </row>
    <row r="34" spans="1:20" s="42" customFormat="1" ht="12">
      <c r="A34" s="36" t="s">
        <v>69</v>
      </c>
      <c r="B34" s="37">
        <f t="shared" si="0"/>
        <v>20405</v>
      </c>
      <c r="C34" s="38">
        <f t="shared" si="1"/>
        <v>3523</v>
      </c>
      <c r="D34" s="38">
        <f>SUM(D35:D38)</f>
        <v>3412</v>
      </c>
      <c r="E34" s="38">
        <f>SUM(E35:E38)</f>
        <v>78</v>
      </c>
      <c r="F34" s="38">
        <f>SUM(F35:F38)</f>
        <v>33</v>
      </c>
      <c r="G34" s="38">
        <f t="shared" si="2"/>
        <v>4574</v>
      </c>
      <c r="H34" s="38">
        <f>SUM(H35:H38)</f>
        <v>13</v>
      </c>
      <c r="I34" s="38">
        <f>SUM(I35:I38)</f>
        <v>2633</v>
      </c>
      <c r="J34" s="38">
        <f>SUM(J35:J38)</f>
        <v>1928</v>
      </c>
      <c r="K34" s="38">
        <f t="shared" si="3"/>
        <v>12296</v>
      </c>
      <c r="L34" s="38">
        <f aca="true" t="shared" si="10" ref="L34:S34">SUM(L35:L38)</f>
        <v>85</v>
      </c>
      <c r="M34" s="38">
        <f t="shared" si="10"/>
        <v>960</v>
      </c>
      <c r="N34" s="38">
        <f t="shared" si="10"/>
        <v>3282</v>
      </c>
      <c r="O34" s="38">
        <f t="shared" si="10"/>
        <v>282</v>
      </c>
      <c r="P34" s="38">
        <f t="shared" si="10"/>
        <v>110</v>
      </c>
      <c r="Q34" s="38">
        <f t="shared" si="10"/>
        <v>6096</v>
      </c>
      <c r="R34" s="38">
        <f t="shared" si="10"/>
        <v>1481</v>
      </c>
      <c r="S34" s="38">
        <f t="shared" si="10"/>
        <v>12</v>
      </c>
      <c r="T34" s="41" t="s">
        <v>70</v>
      </c>
    </row>
    <row r="35" spans="1:20" ht="12">
      <c r="A35" s="30" t="s">
        <v>71</v>
      </c>
      <c r="B35" s="31">
        <f t="shared" si="0"/>
        <v>2788</v>
      </c>
      <c r="C35" s="32">
        <f t="shared" si="1"/>
        <v>666</v>
      </c>
      <c r="D35" s="33">
        <v>664</v>
      </c>
      <c r="E35" s="33">
        <v>2</v>
      </c>
      <c r="F35" s="35">
        <v>0</v>
      </c>
      <c r="G35" s="32">
        <f t="shared" si="2"/>
        <v>768</v>
      </c>
      <c r="H35" s="33">
        <v>1</v>
      </c>
      <c r="I35" s="33">
        <v>453</v>
      </c>
      <c r="J35" s="33">
        <v>314</v>
      </c>
      <c r="K35" s="32">
        <f t="shared" si="3"/>
        <v>1354</v>
      </c>
      <c r="L35" s="33">
        <v>3</v>
      </c>
      <c r="M35" s="33">
        <v>143</v>
      </c>
      <c r="N35" s="33">
        <v>374</v>
      </c>
      <c r="O35" s="33">
        <v>49</v>
      </c>
      <c r="P35" s="33">
        <v>9</v>
      </c>
      <c r="Q35" s="33">
        <v>618</v>
      </c>
      <c r="R35" s="33">
        <v>158</v>
      </c>
      <c r="S35" s="35">
        <v>0</v>
      </c>
      <c r="T35" s="34">
        <v>22</v>
      </c>
    </row>
    <row r="36" spans="1:20" ht="12">
      <c r="A36" s="30" t="s">
        <v>72</v>
      </c>
      <c r="B36" s="31">
        <f t="shared" si="0"/>
        <v>6441</v>
      </c>
      <c r="C36" s="32">
        <f t="shared" si="1"/>
        <v>832</v>
      </c>
      <c r="D36" s="33">
        <v>820</v>
      </c>
      <c r="E36" s="33">
        <v>10</v>
      </c>
      <c r="F36" s="33">
        <v>2</v>
      </c>
      <c r="G36" s="32">
        <f t="shared" si="2"/>
        <v>1698</v>
      </c>
      <c r="H36" s="33">
        <v>1</v>
      </c>
      <c r="I36" s="33">
        <v>959</v>
      </c>
      <c r="J36" s="33">
        <v>738</v>
      </c>
      <c r="K36" s="32">
        <f t="shared" si="3"/>
        <v>3906</v>
      </c>
      <c r="L36" s="33">
        <v>49</v>
      </c>
      <c r="M36" s="33">
        <v>345</v>
      </c>
      <c r="N36" s="33">
        <v>1080</v>
      </c>
      <c r="O36" s="33">
        <v>115</v>
      </c>
      <c r="P36" s="33">
        <v>34</v>
      </c>
      <c r="Q36" s="33">
        <v>1974</v>
      </c>
      <c r="R36" s="33">
        <v>309</v>
      </c>
      <c r="S36" s="33">
        <v>5</v>
      </c>
      <c r="T36" s="34">
        <v>23</v>
      </c>
    </row>
    <row r="37" spans="1:20" ht="12">
      <c r="A37" s="30" t="s">
        <v>73</v>
      </c>
      <c r="B37" s="31">
        <f t="shared" si="0"/>
        <v>4903</v>
      </c>
      <c r="C37" s="32">
        <f t="shared" si="1"/>
        <v>1377</v>
      </c>
      <c r="D37" s="33">
        <v>1358</v>
      </c>
      <c r="E37" s="33">
        <v>13</v>
      </c>
      <c r="F37" s="33">
        <v>6</v>
      </c>
      <c r="G37" s="32">
        <f t="shared" si="2"/>
        <v>1286</v>
      </c>
      <c r="H37" s="33">
        <v>11</v>
      </c>
      <c r="I37" s="33">
        <v>652</v>
      </c>
      <c r="J37" s="33">
        <v>623</v>
      </c>
      <c r="K37" s="32">
        <f t="shared" si="3"/>
        <v>2234</v>
      </c>
      <c r="L37" s="33">
        <v>10</v>
      </c>
      <c r="M37" s="33">
        <v>261</v>
      </c>
      <c r="N37" s="33">
        <v>671</v>
      </c>
      <c r="O37" s="33">
        <v>55</v>
      </c>
      <c r="P37" s="33">
        <v>12</v>
      </c>
      <c r="Q37" s="33">
        <v>1042</v>
      </c>
      <c r="R37" s="33">
        <v>183</v>
      </c>
      <c r="S37" s="33">
        <v>6</v>
      </c>
      <c r="T37" s="34">
        <v>24</v>
      </c>
    </row>
    <row r="38" spans="1:20" ht="12">
      <c r="A38" s="30" t="s">
        <v>74</v>
      </c>
      <c r="B38" s="31">
        <f t="shared" si="0"/>
        <v>6273</v>
      </c>
      <c r="C38" s="32">
        <f t="shared" si="1"/>
        <v>648</v>
      </c>
      <c r="D38" s="33">
        <v>570</v>
      </c>
      <c r="E38" s="33">
        <v>53</v>
      </c>
      <c r="F38" s="33">
        <v>25</v>
      </c>
      <c r="G38" s="32">
        <f t="shared" si="2"/>
        <v>822</v>
      </c>
      <c r="H38" s="35">
        <v>0</v>
      </c>
      <c r="I38" s="33">
        <v>569</v>
      </c>
      <c r="J38" s="33">
        <v>253</v>
      </c>
      <c r="K38" s="32">
        <f t="shared" si="3"/>
        <v>4802</v>
      </c>
      <c r="L38" s="33">
        <v>23</v>
      </c>
      <c r="M38" s="33">
        <v>211</v>
      </c>
      <c r="N38" s="33">
        <v>1157</v>
      </c>
      <c r="O38" s="33">
        <v>63</v>
      </c>
      <c r="P38" s="33">
        <v>55</v>
      </c>
      <c r="Q38" s="33">
        <v>2462</v>
      </c>
      <c r="R38" s="33">
        <v>831</v>
      </c>
      <c r="S38" s="33">
        <v>1</v>
      </c>
      <c r="T38" s="34">
        <v>25</v>
      </c>
    </row>
    <row r="39" spans="1:20" s="42" customFormat="1" ht="12">
      <c r="A39" s="36" t="s">
        <v>75</v>
      </c>
      <c r="B39" s="37">
        <f aca="true" t="shared" si="11" ref="B39:B70">C39+G39+K39+S39</f>
        <v>6643</v>
      </c>
      <c r="C39" s="38">
        <f aca="true" t="shared" si="12" ref="C39:C70">SUM(D39:F39)</f>
        <v>970</v>
      </c>
      <c r="D39" s="38">
        <f>D40</f>
        <v>399</v>
      </c>
      <c r="E39" s="38">
        <f>E40</f>
        <v>1</v>
      </c>
      <c r="F39" s="38">
        <f>F40</f>
        <v>570</v>
      </c>
      <c r="G39" s="38">
        <f aca="true" t="shared" si="13" ref="G39:G70">SUM(H39:J39)</f>
        <v>2333</v>
      </c>
      <c r="H39" s="39">
        <f>H40</f>
        <v>0</v>
      </c>
      <c r="I39" s="38">
        <f>I40</f>
        <v>893</v>
      </c>
      <c r="J39" s="38">
        <f>J40</f>
        <v>1440</v>
      </c>
      <c r="K39" s="38">
        <f aca="true" t="shared" si="14" ref="K39:K70">SUM(L39:R39)</f>
        <v>3340</v>
      </c>
      <c r="L39" s="38">
        <f aca="true" t="shared" si="15" ref="L39:S39">L40</f>
        <v>19</v>
      </c>
      <c r="M39" s="38">
        <f t="shared" si="15"/>
        <v>588</v>
      </c>
      <c r="N39" s="38">
        <f t="shared" si="15"/>
        <v>1174</v>
      </c>
      <c r="O39" s="38">
        <f t="shared" si="15"/>
        <v>104</v>
      </c>
      <c r="P39" s="38">
        <f t="shared" si="15"/>
        <v>12</v>
      </c>
      <c r="Q39" s="38">
        <f t="shared" si="15"/>
        <v>1186</v>
      </c>
      <c r="R39" s="38">
        <f t="shared" si="15"/>
        <v>257</v>
      </c>
      <c r="S39" s="39">
        <f t="shared" si="15"/>
        <v>0</v>
      </c>
      <c r="T39" s="41" t="s">
        <v>76</v>
      </c>
    </row>
    <row r="40" spans="1:20" ht="12">
      <c r="A40" s="30" t="s">
        <v>77</v>
      </c>
      <c r="B40" s="31">
        <f t="shared" si="11"/>
        <v>6643</v>
      </c>
      <c r="C40" s="32">
        <f t="shared" si="12"/>
        <v>970</v>
      </c>
      <c r="D40" s="33">
        <v>399</v>
      </c>
      <c r="E40" s="33">
        <v>1</v>
      </c>
      <c r="F40" s="33">
        <v>570</v>
      </c>
      <c r="G40" s="32">
        <f t="shared" si="13"/>
        <v>2333</v>
      </c>
      <c r="H40" s="35">
        <v>0</v>
      </c>
      <c r="I40" s="33">
        <v>893</v>
      </c>
      <c r="J40" s="33">
        <v>1440</v>
      </c>
      <c r="K40" s="32">
        <f t="shared" si="14"/>
        <v>3340</v>
      </c>
      <c r="L40" s="33">
        <v>19</v>
      </c>
      <c r="M40" s="33">
        <v>588</v>
      </c>
      <c r="N40" s="33">
        <v>1174</v>
      </c>
      <c r="O40" s="33">
        <v>104</v>
      </c>
      <c r="P40" s="33">
        <v>12</v>
      </c>
      <c r="Q40" s="33">
        <v>1186</v>
      </c>
      <c r="R40" s="33">
        <v>257</v>
      </c>
      <c r="S40" s="35">
        <v>0</v>
      </c>
      <c r="T40" s="34">
        <v>26</v>
      </c>
    </row>
    <row r="41" spans="1:20" s="42" customFormat="1" ht="12">
      <c r="A41" s="36" t="s">
        <v>78</v>
      </c>
      <c r="B41" s="37">
        <f t="shared" si="11"/>
        <v>16812</v>
      </c>
      <c r="C41" s="38">
        <f t="shared" si="12"/>
        <v>3993</v>
      </c>
      <c r="D41" s="38">
        <f>SUM(D42:D49)</f>
        <v>1602</v>
      </c>
      <c r="E41" s="38">
        <f>SUM(E42:E49)</f>
        <v>314</v>
      </c>
      <c r="F41" s="38">
        <f>SUM(F42:F49)</f>
        <v>2077</v>
      </c>
      <c r="G41" s="38">
        <f t="shared" si="13"/>
        <v>5936</v>
      </c>
      <c r="H41" s="38">
        <f>SUM(H42:H49)</f>
        <v>56</v>
      </c>
      <c r="I41" s="38">
        <f>SUM(I42:I49)</f>
        <v>2569</v>
      </c>
      <c r="J41" s="38">
        <f>SUM(J42:J49)</f>
        <v>3311</v>
      </c>
      <c r="K41" s="38">
        <f t="shared" si="14"/>
        <v>6882</v>
      </c>
      <c r="L41" s="38">
        <f aca="true" t="shared" si="16" ref="L41:S41">SUM(L42:L49)</f>
        <v>17</v>
      </c>
      <c r="M41" s="38">
        <f t="shared" si="16"/>
        <v>596</v>
      </c>
      <c r="N41" s="38">
        <f t="shared" si="16"/>
        <v>2225</v>
      </c>
      <c r="O41" s="38">
        <f t="shared" si="16"/>
        <v>180</v>
      </c>
      <c r="P41" s="38">
        <f t="shared" si="16"/>
        <v>20</v>
      </c>
      <c r="Q41" s="38">
        <f t="shared" si="16"/>
        <v>3094</v>
      </c>
      <c r="R41" s="38">
        <f t="shared" si="16"/>
        <v>750</v>
      </c>
      <c r="S41" s="38">
        <f t="shared" si="16"/>
        <v>1</v>
      </c>
      <c r="T41" s="41" t="s">
        <v>79</v>
      </c>
    </row>
    <row r="42" spans="1:20" ht="12">
      <c r="A42" s="30" t="s">
        <v>80</v>
      </c>
      <c r="B42" s="31">
        <f t="shared" si="11"/>
        <v>1214</v>
      </c>
      <c r="C42" s="32">
        <f t="shared" si="12"/>
        <v>117</v>
      </c>
      <c r="D42" s="33">
        <v>73</v>
      </c>
      <c r="E42" s="35">
        <v>0</v>
      </c>
      <c r="F42" s="33">
        <v>44</v>
      </c>
      <c r="G42" s="32">
        <f t="shared" si="13"/>
        <v>541</v>
      </c>
      <c r="H42" s="33">
        <v>2</v>
      </c>
      <c r="I42" s="33">
        <v>319</v>
      </c>
      <c r="J42" s="33">
        <v>220</v>
      </c>
      <c r="K42" s="32">
        <f t="shared" si="14"/>
        <v>556</v>
      </c>
      <c r="L42" s="33">
        <v>1</v>
      </c>
      <c r="M42" s="33">
        <v>45</v>
      </c>
      <c r="N42" s="33">
        <v>174</v>
      </c>
      <c r="O42" s="33">
        <v>10</v>
      </c>
      <c r="P42" s="33">
        <v>1</v>
      </c>
      <c r="Q42" s="33">
        <v>250</v>
      </c>
      <c r="R42" s="33">
        <v>75</v>
      </c>
      <c r="S42" s="35">
        <v>0</v>
      </c>
      <c r="T42" s="34">
        <v>27</v>
      </c>
    </row>
    <row r="43" spans="1:20" ht="12">
      <c r="A43" s="30" t="s">
        <v>81</v>
      </c>
      <c r="B43" s="31">
        <f t="shared" si="11"/>
        <v>3383</v>
      </c>
      <c r="C43" s="32">
        <f t="shared" si="12"/>
        <v>334</v>
      </c>
      <c r="D43" s="33">
        <v>298</v>
      </c>
      <c r="E43" s="33">
        <v>27</v>
      </c>
      <c r="F43" s="33">
        <v>9</v>
      </c>
      <c r="G43" s="32">
        <f t="shared" si="13"/>
        <v>1455</v>
      </c>
      <c r="H43" s="33">
        <v>26</v>
      </c>
      <c r="I43" s="33">
        <v>528</v>
      </c>
      <c r="J43" s="33">
        <v>901</v>
      </c>
      <c r="K43" s="32">
        <f t="shared" si="14"/>
        <v>1594</v>
      </c>
      <c r="L43" s="33">
        <v>1</v>
      </c>
      <c r="M43" s="33">
        <v>145</v>
      </c>
      <c r="N43" s="33">
        <v>564</v>
      </c>
      <c r="O43" s="33">
        <v>46</v>
      </c>
      <c r="P43" s="33">
        <v>10</v>
      </c>
      <c r="Q43" s="33">
        <v>682</v>
      </c>
      <c r="R43" s="33">
        <v>146</v>
      </c>
      <c r="S43" s="35">
        <v>0</v>
      </c>
      <c r="T43" s="34">
        <v>28</v>
      </c>
    </row>
    <row r="44" spans="1:20" ht="12">
      <c r="A44" s="30" t="s">
        <v>82</v>
      </c>
      <c r="B44" s="31">
        <f t="shared" si="11"/>
        <v>1099</v>
      </c>
      <c r="C44" s="32">
        <f t="shared" si="12"/>
        <v>277</v>
      </c>
      <c r="D44" s="33">
        <v>180</v>
      </c>
      <c r="E44" s="33">
        <v>91</v>
      </c>
      <c r="F44" s="33">
        <v>6</v>
      </c>
      <c r="G44" s="32">
        <f t="shared" si="13"/>
        <v>410</v>
      </c>
      <c r="H44" s="33">
        <v>9</v>
      </c>
      <c r="I44" s="33">
        <v>194</v>
      </c>
      <c r="J44" s="33">
        <v>207</v>
      </c>
      <c r="K44" s="32">
        <f t="shared" si="14"/>
        <v>412</v>
      </c>
      <c r="L44" s="33">
        <v>1</v>
      </c>
      <c r="M44" s="33">
        <v>45</v>
      </c>
      <c r="N44" s="33">
        <v>112</v>
      </c>
      <c r="O44" s="33">
        <v>7</v>
      </c>
      <c r="P44" s="35">
        <v>0</v>
      </c>
      <c r="Q44" s="33">
        <v>185</v>
      </c>
      <c r="R44" s="33">
        <v>62</v>
      </c>
      <c r="S44" s="35">
        <v>0</v>
      </c>
      <c r="T44" s="34">
        <v>29</v>
      </c>
    </row>
    <row r="45" spans="1:20" ht="12">
      <c r="A45" s="30" t="s">
        <v>83</v>
      </c>
      <c r="B45" s="31">
        <f t="shared" si="11"/>
        <v>2047</v>
      </c>
      <c r="C45" s="32">
        <f t="shared" si="12"/>
        <v>596</v>
      </c>
      <c r="D45" s="33">
        <v>442</v>
      </c>
      <c r="E45" s="33">
        <v>151</v>
      </c>
      <c r="F45" s="33">
        <v>3</v>
      </c>
      <c r="G45" s="32">
        <f t="shared" si="13"/>
        <v>634</v>
      </c>
      <c r="H45" s="33">
        <v>9</v>
      </c>
      <c r="I45" s="33">
        <v>295</v>
      </c>
      <c r="J45" s="33">
        <v>330</v>
      </c>
      <c r="K45" s="32">
        <f t="shared" si="14"/>
        <v>816</v>
      </c>
      <c r="L45" s="33">
        <v>7</v>
      </c>
      <c r="M45" s="33">
        <v>85</v>
      </c>
      <c r="N45" s="33">
        <v>284</v>
      </c>
      <c r="O45" s="33">
        <v>8</v>
      </c>
      <c r="P45" s="33">
        <v>1</v>
      </c>
      <c r="Q45" s="33">
        <v>329</v>
      </c>
      <c r="R45" s="33">
        <v>102</v>
      </c>
      <c r="S45" s="33">
        <v>1</v>
      </c>
      <c r="T45" s="34">
        <v>30</v>
      </c>
    </row>
    <row r="46" spans="1:20" ht="12">
      <c r="A46" s="30" t="s">
        <v>84</v>
      </c>
      <c r="B46" s="31">
        <f t="shared" si="11"/>
        <v>1508</v>
      </c>
      <c r="C46" s="32">
        <f t="shared" si="12"/>
        <v>240</v>
      </c>
      <c r="D46" s="33">
        <v>217</v>
      </c>
      <c r="E46" s="33">
        <v>21</v>
      </c>
      <c r="F46" s="33">
        <v>2</v>
      </c>
      <c r="G46" s="32">
        <f t="shared" si="13"/>
        <v>609</v>
      </c>
      <c r="H46" s="33">
        <v>5</v>
      </c>
      <c r="I46" s="33">
        <v>268</v>
      </c>
      <c r="J46" s="33">
        <v>336</v>
      </c>
      <c r="K46" s="32">
        <f t="shared" si="14"/>
        <v>659</v>
      </c>
      <c r="L46" s="33">
        <v>1</v>
      </c>
      <c r="M46" s="33">
        <v>59</v>
      </c>
      <c r="N46" s="33">
        <v>209</v>
      </c>
      <c r="O46" s="33">
        <v>29</v>
      </c>
      <c r="P46" s="33">
        <v>4</v>
      </c>
      <c r="Q46" s="33">
        <v>288</v>
      </c>
      <c r="R46" s="33">
        <v>69</v>
      </c>
      <c r="S46" s="35">
        <v>0</v>
      </c>
      <c r="T46" s="34">
        <v>31</v>
      </c>
    </row>
    <row r="47" spans="1:20" ht="12">
      <c r="A47" s="30" t="s">
        <v>85</v>
      </c>
      <c r="B47" s="31">
        <f t="shared" si="11"/>
        <v>2072</v>
      </c>
      <c r="C47" s="32">
        <f t="shared" si="12"/>
        <v>634</v>
      </c>
      <c r="D47" s="33">
        <v>47</v>
      </c>
      <c r="E47" s="35">
        <v>0</v>
      </c>
      <c r="F47" s="33">
        <v>587</v>
      </c>
      <c r="G47" s="32">
        <f t="shared" si="13"/>
        <v>642</v>
      </c>
      <c r="H47" s="33">
        <v>1</v>
      </c>
      <c r="I47" s="33">
        <v>257</v>
      </c>
      <c r="J47" s="33">
        <v>384</v>
      </c>
      <c r="K47" s="32">
        <f t="shared" si="14"/>
        <v>796</v>
      </c>
      <c r="L47" s="33">
        <v>2</v>
      </c>
      <c r="M47" s="33">
        <v>64</v>
      </c>
      <c r="N47" s="33">
        <v>239</v>
      </c>
      <c r="O47" s="33">
        <v>26</v>
      </c>
      <c r="P47" s="35">
        <v>0</v>
      </c>
      <c r="Q47" s="33">
        <v>379</v>
      </c>
      <c r="R47" s="33">
        <v>86</v>
      </c>
      <c r="S47" s="35">
        <v>0</v>
      </c>
      <c r="T47" s="34">
        <v>32</v>
      </c>
    </row>
    <row r="48" spans="1:20" ht="12">
      <c r="A48" s="30" t="s">
        <v>86</v>
      </c>
      <c r="B48" s="31">
        <f t="shared" si="11"/>
        <v>1344</v>
      </c>
      <c r="C48" s="32">
        <f t="shared" si="12"/>
        <v>365</v>
      </c>
      <c r="D48" s="33">
        <v>114</v>
      </c>
      <c r="E48" s="35">
        <v>0</v>
      </c>
      <c r="F48" s="33">
        <v>251</v>
      </c>
      <c r="G48" s="32">
        <f t="shared" si="13"/>
        <v>548</v>
      </c>
      <c r="H48" s="33">
        <v>4</v>
      </c>
      <c r="I48" s="33">
        <v>198</v>
      </c>
      <c r="J48" s="33">
        <v>346</v>
      </c>
      <c r="K48" s="32">
        <f t="shared" si="14"/>
        <v>431</v>
      </c>
      <c r="L48" s="35">
        <v>0</v>
      </c>
      <c r="M48" s="33">
        <v>43</v>
      </c>
      <c r="N48" s="33">
        <v>120</v>
      </c>
      <c r="O48" s="33">
        <v>11</v>
      </c>
      <c r="P48" s="33">
        <v>1</v>
      </c>
      <c r="Q48" s="33">
        <v>198</v>
      </c>
      <c r="R48" s="33">
        <v>58</v>
      </c>
      <c r="S48" s="35">
        <v>0</v>
      </c>
      <c r="T48" s="34">
        <v>33</v>
      </c>
    </row>
    <row r="49" spans="1:20" ht="12">
      <c r="A49" s="30" t="s">
        <v>87</v>
      </c>
      <c r="B49" s="31">
        <f t="shared" si="11"/>
        <v>4145</v>
      </c>
      <c r="C49" s="32">
        <f t="shared" si="12"/>
        <v>1430</v>
      </c>
      <c r="D49" s="33">
        <v>231</v>
      </c>
      <c r="E49" s="33">
        <v>24</v>
      </c>
      <c r="F49" s="33">
        <v>1175</v>
      </c>
      <c r="G49" s="32">
        <f t="shared" si="13"/>
        <v>1097</v>
      </c>
      <c r="H49" s="35">
        <v>0</v>
      </c>
      <c r="I49" s="33">
        <v>510</v>
      </c>
      <c r="J49" s="33">
        <v>587</v>
      </c>
      <c r="K49" s="32">
        <f t="shared" si="14"/>
        <v>1618</v>
      </c>
      <c r="L49" s="33">
        <v>4</v>
      </c>
      <c r="M49" s="33">
        <v>110</v>
      </c>
      <c r="N49" s="33">
        <v>523</v>
      </c>
      <c r="O49" s="33">
        <v>43</v>
      </c>
      <c r="P49" s="33">
        <v>3</v>
      </c>
      <c r="Q49" s="33">
        <v>783</v>
      </c>
      <c r="R49" s="33">
        <v>152</v>
      </c>
      <c r="S49" s="35">
        <v>0</v>
      </c>
      <c r="T49" s="34">
        <v>34</v>
      </c>
    </row>
    <row r="50" spans="1:20" s="42" customFormat="1" ht="12">
      <c r="A50" s="36" t="s">
        <v>88</v>
      </c>
      <c r="B50" s="37">
        <f t="shared" si="11"/>
        <v>28546</v>
      </c>
      <c r="C50" s="38">
        <f t="shared" si="12"/>
        <v>7517</v>
      </c>
      <c r="D50" s="38">
        <f>SUM(D51:D58)</f>
        <v>7347</v>
      </c>
      <c r="E50" s="38">
        <f>SUM(E51:E58)</f>
        <v>163</v>
      </c>
      <c r="F50" s="38">
        <f>SUM(F51:F58)</f>
        <v>7</v>
      </c>
      <c r="G50" s="38">
        <f t="shared" si="13"/>
        <v>8001</v>
      </c>
      <c r="H50" s="38">
        <f>SUM(H51:H58)</f>
        <v>38</v>
      </c>
      <c r="I50" s="38">
        <f>SUM(I51:I58)</f>
        <v>3970</v>
      </c>
      <c r="J50" s="38">
        <f>SUM(J51:J58)</f>
        <v>3993</v>
      </c>
      <c r="K50" s="38">
        <f t="shared" si="14"/>
        <v>13018</v>
      </c>
      <c r="L50" s="38">
        <f aca="true" t="shared" si="17" ref="L50:S50">SUM(L51:L58)</f>
        <v>99</v>
      </c>
      <c r="M50" s="38">
        <f t="shared" si="17"/>
        <v>1311</v>
      </c>
      <c r="N50" s="38">
        <f t="shared" si="17"/>
        <v>3861</v>
      </c>
      <c r="O50" s="38">
        <f t="shared" si="17"/>
        <v>334</v>
      </c>
      <c r="P50" s="38">
        <f t="shared" si="17"/>
        <v>56</v>
      </c>
      <c r="Q50" s="38">
        <f t="shared" si="17"/>
        <v>6170</v>
      </c>
      <c r="R50" s="38">
        <f t="shared" si="17"/>
        <v>1187</v>
      </c>
      <c r="S50" s="38">
        <f t="shared" si="17"/>
        <v>10</v>
      </c>
      <c r="T50" s="41" t="s">
        <v>89</v>
      </c>
    </row>
    <row r="51" spans="1:20" ht="12">
      <c r="A51" s="30" t="s">
        <v>90</v>
      </c>
      <c r="B51" s="31">
        <f t="shared" si="11"/>
        <v>5387</v>
      </c>
      <c r="C51" s="32">
        <f t="shared" si="12"/>
        <v>1436</v>
      </c>
      <c r="D51" s="33">
        <v>1426</v>
      </c>
      <c r="E51" s="33">
        <v>10</v>
      </c>
      <c r="F51" s="35">
        <v>0</v>
      </c>
      <c r="G51" s="32">
        <f t="shared" si="13"/>
        <v>1712</v>
      </c>
      <c r="H51" s="33">
        <v>11</v>
      </c>
      <c r="I51" s="33">
        <v>846</v>
      </c>
      <c r="J51" s="33">
        <v>855</v>
      </c>
      <c r="K51" s="32">
        <f t="shared" si="14"/>
        <v>2237</v>
      </c>
      <c r="L51" s="33">
        <v>18</v>
      </c>
      <c r="M51" s="33">
        <v>285</v>
      </c>
      <c r="N51" s="33">
        <v>750</v>
      </c>
      <c r="O51" s="33">
        <v>41</v>
      </c>
      <c r="P51" s="33">
        <v>2</v>
      </c>
      <c r="Q51" s="33">
        <v>976</v>
      </c>
      <c r="R51" s="33">
        <v>165</v>
      </c>
      <c r="S51" s="33">
        <v>2</v>
      </c>
      <c r="T51" s="34">
        <v>35</v>
      </c>
    </row>
    <row r="52" spans="1:20" ht="12">
      <c r="A52" s="30" t="s">
        <v>91</v>
      </c>
      <c r="B52" s="31">
        <f t="shared" si="11"/>
        <v>8700</v>
      </c>
      <c r="C52" s="32">
        <f t="shared" si="12"/>
        <v>1044</v>
      </c>
      <c r="D52" s="33">
        <v>976</v>
      </c>
      <c r="E52" s="33">
        <v>63</v>
      </c>
      <c r="F52" s="33">
        <v>5</v>
      </c>
      <c r="G52" s="32">
        <f t="shared" si="13"/>
        <v>2524</v>
      </c>
      <c r="H52" s="33">
        <v>1</v>
      </c>
      <c r="I52" s="33">
        <v>1183</v>
      </c>
      <c r="J52" s="33">
        <v>1340</v>
      </c>
      <c r="K52" s="32">
        <f t="shared" si="14"/>
        <v>5127</v>
      </c>
      <c r="L52" s="33">
        <v>56</v>
      </c>
      <c r="M52" s="33">
        <v>419</v>
      </c>
      <c r="N52" s="33">
        <v>1446</v>
      </c>
      <c r="O52" s="33">
        <v>158</v>
      </c>
      <c r="P52" s="33">
        <v>35</v>
      </c>
      <c r="Q52" s="33">
        <v>2578</v>
      </c>
      <c r="R52" s="33">
        <v>435</v>
      </c>
      <c r="S52" s="33">
        <v>5</v>
      </c>
      <c r="T52" s="34">
        <v>36</v>
      </c>
    </row>
    <row r="53" spans="1:20" ht="12">
      <c r="A53" s="30" t="s">
        <v>92</v>
      </c>
      <c r="B53" s="31">
        <f t="shared" si="11"/>
        <v>1372</v>
      </c>
      <c r="C53" s="32">
        <f t="shared" si="12"/>
        <v>482</v>
      </c>
      <c r="D53" s="33">
        <v>464</v>
      </c>
      <c r="E53" s="33">
        <v>18</v>
      </c>
      <c r="F53" s="35">
        <v>0</v>
      </c>
      <c r="G53" s="32">
        <f t="shared" si="13"/>
        <v>366</v>
      </c>
      <c r="H53" s="35">
        <v>0</v>
      </c>
      <c r="I53" s="33">
        <v>180</v>
      </c>
      <c r="J53" s="33">
        <v>186</v>
      </c>
      <c r="K53" s="32">
        <f t="shared" si="14"/>
        <v>521</v>
      </c>
      <c r="L53" s="33">
        <v>3</v>
      </c>
      <c r="M53" s="33">
        <v>50</v>
      </c>
      <c r="N53" s="33">
        <v>147</v>
      </c>
      <c r="O53" s="33">
        <v>9</v>
      </c>
      <c r="P53" s="33">
        <v>3</v>
      </c>
      <c r="Q53" s="33">
        <v>247</v>
      </c>
      <c r="R53" s="33">
        <v>62</v>
      </c>
      <c r="S53" s="33">
        <v>3</v>
      </c>
      <c r="T53" s="34">
        <v>37</v>
      </c>
    </row>
    <row r="54" spans="1:20" ht="12">
      <c r="A54" s="30" t="s">
        <v>93</v>
      </c>
      <c r="B54" s="31">
        <f t="shared" si="11"/>
        <v>3789</v>
      </c>
      <c r="C54" s="32">
        <f t="shared" si="12"/>
        <v>1530</v>
      </c>
      <c r="D54" s="33">
        <v>1500</v>
      </c>
      <c r="E54" s="33">
        <v>30</v>
      </c>
      <c r="F54" s="35">
        <v>0</v>
      </c>
      <c r="G54" s="32">
        <f t="shared" si="13"/>
        <v>699</v>
      </c>
      <c r="H54" s="33">
        <v>1</v>
      </c>
      <c r="I54" s="33">
        <v>419</v>
      </c>
      <c r="J54" s="33">
        <v>279</v>
      </c>
      <c r="K54" s="32">
        <f t="shared" si="14"/>
        <v>1560</v>
      </c>
      <c r="L54" s="33">
        <v>3</v>
      </c>
      <c r="M54" s="33">
        <v>124</v>
      </c>
      <c r="N54" s="33">
        <v>453</v>
      </c>
      <c r="O54" s="33">
        <v>31</v>
      </c>
      <c r="P54" s="33">
        <v>4</v>
      </c>
      <c r="Q54" s="33">
        <v>810</v>
      </c>
      <c r="R54" s="33">
        <v>135</v>
      </c>
      <c r="S54" s="35">
        <v>0</v>
      </c>
      <c r="T54" s="34">
        <v>38</v>
      </c>
    </row>
    <row r="55" spans="1:20" ht="12">
      <c r="A55" s="30" t="s">
        <v>94</v>
      </c>
      <c r="B55" s="31">
        <f t="shared" si="11"/>
        <v>2020</v>
      </c>
      <c r="C55" s="32">
        <f t="shared" si="12"/>
        <v>757</v>
      </c>
      <c r="D55" s="33">
        <v>738</v>
      </c>
      <c r="E55" s="33">
        <v>19</v>
      </c>
      <c r="F55" s="35">
        <v>0</v>
      </c>
      <c r="G55" s="32">
        <f t="shared" si="13"/>
        <v>493</v>
      </c>
      <c r="H55" s="33">
        <v>6</v>
      </c>
      <c r="I55" s="33">
        <v>289</v>
      </c>
      <c r="J55" s="33">
        <v>198</v>
      </c>
      <c r="K55" s="32">
        <f t="shared" si="14"/>
        <v>770</v>
      </c>
      <c r="L55" s="33">
        <v>2</v>
      </c>
      <c r="M55" s="33">
        <v>95</v>
      </c>
      <c r="N55" s="33">
        <v>218</v>
      </c>
      <c r="O55" s="33">
        <v>14</v>
      </c>
      <c r="P55" s="35">
        <v>0</v>
      </c>
      <c r="Q55" s="33">
        <v>364</v>
      </c>
      <c r="R55" s="33">
        <v>77</v>
      </c>
      <c r="S55" s="35">
        <v>0</v>
      </c>
      <c r="T55" s="34">
        <v>39</v>
      </c>
    </row>
    <row r="56" spans="1:20" ht="12">
      <c r="A56" s="30" t="s">
        <v>95</v>
      </c>
      <c r="B56" s="31">
        <f t="shared" si="11"/>
        <v>3412</v>
      </c>
      <c r="C56" s="32">
        <f t="shared" si="12"/>
        <v>1487</v>
      </c>
      <c r="D56" s="33">
        <v>1472</v>
      </c>
      <c r="E56" s="33">
        <v>15</v>
      </c>
      <c r="F56" s="35">
        <v>0</v>
      </c>
      <c r="G56" s="32">
        <f t="shared" si="13"/>
        <v>827</v>
      </c>
      <c r="H56" s="33">
        <v>19</v>
      </c>
      <c r="I56" s="33">
        <v>467</v>
      </c>
      <c r="J56" s="33">
        <v>341</v>
      </c>
      <c r="K56" s="32">
        <f t="shared" si="14"/>
        <v>1098</v>
      </c>
      <c r="L56" s="33">
        <v>2</v>
      </c>
      <c r="M56" s="33">
        <v>136</v>
      </c>
      <c r="N56" s="33">
        <v>347</v>
      </c>
      <c r="O56" s="33">
        <v>26</v>
      </c>
      <c r="P56" s="33">
        <v>2</v>
      </c>
      <c r="Q56" s="33">
        <v>449</v>
      </c>
      <c r="R56" s="33">
        <v>136</v>
      </c>
      <c r="S56" s="35">
        <v>0</v>
      </c>
      <c r="T56" s="34">
        <v>40</v>
      </c>
    </row>
    <row r="57" spans="1:20" ht="12">
      <c r="A57" s="30" t="s">
        <v>96</v>
      </c>
      <c r="B57" s="31">
        <f t="shared" si="11"/>
        <v>1419</v>
      </c>
      <c r="C57" s="32">
        <f t="shared" si="12"/>
        <v>318</v>
      </c>
      <c r="D57" s="33">
        <v>318</v>
      </c>
      <c r="E57" s="35">
        <v>0</v>
      </c>
      <c r="F57" s="35">
        <v>0</v>
      </c>
      <c r="G57" s="32">
        <f t="shared" si="13"/>
        <v>526</v>
      </c>
      <c r="H57" s="35">
        <v>0</v>
      </c>
      <c r="I57" s="33">
        <v>190</v>
      </c>
      <c r="J57" s="33">
        <v>336</v>
      </c>
      <c r="K57" s="32">
        <f t="shared" si="14"/>
        <v>575</v>
      </c>
      <c r="L57" s="33">
        <v>2</v>
      </c>
      <c r="M57" s="33">
        <v>64</v>
      </c>
      <c r="N57" s="33">
        <v>159</v>
      </c>
      <c r="O57" s="33">
        <v>15</v>
      </c>
      <c r="P57" s="33">
        <v>3</v>
      </c>
      <c r="Q57" s="33">
        <v>260</v>
      </c>
      <c r="R57" s="33">
        <v>72</v>
      </c>
      <c r="S57" s="35">
        <v>0</v>
      </c>
      <c r="T57" s="34">
        <v>41</v>
      </c>
    </row>
    <row r="58" spans="1:20" ht="12">
      <c r="A58" s="30" t="s">
        <v>97</v>
      </c>
      <c r="B58" s="31">
        <f t="shared" si="11"/>
        <v>2447</v>
      </c>
      <c r="C58" s="32">
        <f t="shared" si="12"/>
        <v>463</v>
      </c>
      <c r="D58" s="33">
        <v>453</v>
      </c>
      <c r="E58" s="33">
        <v>8</v>
      </c>
      <c r="F58" s="33">
        <v>2</v>
      </c>
      <c r="G58" s="32">
        <f t="shared" si="13"/>
        <v>854</v>
      </c>
      <c r="H58" s="35">
        <v>0</v>
      </c>
      <c r="I58" s="33">
        <v>396</v>
      </c>
      <c r="J58" s="33">
        <v>458</v>
      </c>
      <c r="K58" s="32">
        <f t="shared" si="14"/>
        <v>1130</v>
      </c>
      <c r="L58" s="33">
        <v>13</v>
      </c>
      <c r="M58" s="33">
        <v>138</v>
      </c>
      <c r="N58" s="33">
        <v>341</v>
      </c>
      <c r="O58" s="33">
        <v>40</v>
      </c>
      <c r="P58" s="33">
        <v>7</v>
      </c>
      <c r="Q58" s="33">
        <v>486</v>
      </c>
      <c r="R58" s="33">
        <v>105</v>
      </c>
      <c r="S58" s="35">
        <v>0</v>
      </c>
      <c r="T58" s="34">
        <v>42</v>
      </c>
    </row>
    <row r="59" spans="1:20" s="42" customFormat="1" ht="12">
      <c r="A59" s="36" t="s">
        <v>98</v>
      </c>
      <c r="B59" s="37">
        <f t="shared" si="11"/>
        <v>6528</v>
      </c>
      <c r="C59" s="38">
        <f t="shared" si="12"/>
        <v>3139</v>
      </c>
      <c r="D59" s="38">
        <f>SUM(D60:D62)</f>
        <v>3078</v>
      </c>
      <c r="E59" s="38">
        <f>SUM(E60:E62)</f>
        <v>57</v>
      </c>
      <c r="F59" s="38">
        <f>SUM(F60:F62)</f>
        <v>4</v>
      </c>
      <c r="G59" s="38">
        <f t="shared" si="13"/>
        <v>964</v>
      </c>
      <c r="H59" s="39">
        <f>SUM(H60:H62)</f>
        <v>0</v>
      </c>
      <c r="I59" s="38">
        <f>SUM(I60:I62)</f>
        <v>536</v>
      </c>
      <c r="J59" s="38">
        <f>SUM(J60:J62)</f>
        <v>428</v>
      </c>
      <c r="K59" s="38">
        <f t="shared" si="14"/>
        <v>2425</v>
      </c>
      <c r="L59" s="38">
        <f aca="true" t="shared" si="18" ref="L59:S59">SUM(L60:L62)</f>
        <v>4</v>
      </c>
      <c r="M59" s="38">
        <f t="shared" si="18"/>
        <v>208</v>
      </c>
      <c r="N59" s="38">
        <f t="shared" si="18"/>
        <v>673</v>
      </c>
      <c r="O59" s="38">
        <f t="shared" si="18"/>
        <v>38</v>
      </c>
      <c r="P59" s="38">
        <f t="shared" si="18"/>
        <v>1</v>
      </c>
      <c r="Q59" s="38">
        <f t="shared" si="18"/>
        <v>1216</v>
      </c>
      <c r="R59" s="38">
        <f t="shared" si="18"/>
        <v>285</v>
      </c>
      <c r="S59" s="39">
        <f t="shared" si="18"/>
        <v>0</v>
      </c>
      <c r="T59" s="41" t="s">
        <v>99</v>
      </c>
    </row>
    <row r="60" spans="1:20" ht="12">
      <c r="A60" s="30" t="s">
        <v>100</v>
      </c>
      <c r="B60" s="31">
        <f t="shared" si="11"/>
        <v>2204</v>
      </c>
      <c r="C60" s="32">
        <f t="shared" si="12"/>
        <v>1086</v>
      </c>
      <c r="D60" s="33">
        <v>1065</v>
      </c>
      <c r="E60" s="33">
        <v>21</v>
      </c>
      <c r="F60" s="35">
        <v>0</v>
      </c>
      <c r="G60" s="32">
        <f t="shared" si="13"/>
        <v>416</v>
      </c>
      <c r="H60" s="35">
        <v>0</v>
      </c>
      <c r="I60" s="33">
        <v>237</v>
      </c>
      <c r="J60" s="33">
        <v>179</v>
      </c>
      <c r="K60" s="32">
        <f t="shared" si="14"/>
        <v>702</v>
      </c>
      <c r="L60" s="33">
        <v>3</v>
      </c>
      <c r="M60" s="33">
        <v>80</v>
      </c>
      <c r="N60" s="33">
        <v>250</v>
      </c>
      <c r="O60" s="33">
        <v>14</v>
      </c>
      <c r="P60" s="35">
        <v>0</v>
      </c>
      <c r="Q60" s="33">
        <v>261</v>
      </c>
      <c r="R60" s="33">
        <v>94</v>
      </c>
      <c r="S60" s="35">
        <v>0</v>
      </c>
      <c r="T60" s="34">
        <v>43</v>
      </c>
    </row>
    <row r="61" spans="1:20" ht="12">
      <c r="A61" s="30" t="s">
        <v>101</v>
      </c>
      <c r="B61" s="31">
        <f t="shared" si="11"/>
        <v>2703</v>
      </c>
      <c r="C61" s="32">
        <f t="shared" si="12"/>
        <v>1308</v>
      </c>
      <c r="D61" s="33">
        <v>1290</v>
      </c>
      <c r="E61" s="33">
        <v>18</v>
      </c>
      <c r="F61" s="35">
        <v>0</v>
      </c>
      <c r="G61" s="32">
        <f t="shared" si="13"/>
        <v>312</v>
      </c>
      <c r="H61" s="35">
        <v>0</v>
      </c>
      <c r="I61" s="33">
        <v>181</v>
      </c>
      <c r="J61" s="33">
        <v>131</v>
      </c>
      <c r="K61" s="32">
        <f t="shared" si="14"/>
        <v>1083</v>
      </c>
      <c r="L61" s="33">
        <v>1</v>
      </c>
      <c r="M61" s="33">
        <v>77</v>
      </c>
      <c r="N61" s="33">
        <v>270</v>
      </c>
      <c r="O61" s="33">
        <v>12</v>
      </c>
      <c r="P61" s="35">
        <v>0</v>
      </c>
      <c r="Q61" s="33">
        <v>613</v>
      </c>
      <c r="R61" s="33">
        <v>110</v>
      </c>
      <c r="S61" s="35">
        <v>0</v>
      </c>
      <c r="T61" s="34">
        <v>44</v>
      </c>
    </row>
    <row r="62" spans="1:20" ht="12">
      <c r="A62" s="30" t="s">
        <v>102</v>
      </c>
      <c r="B62" s="31">
        <f t="shared" si="11"/>
        <v>1621</v>
      </c>
      <c r="C62" s="32">
        <f t="shared" si="12"/>
        <v>745</v>
      </c>
      <c r="D62" s="33">
        <v>723</v>
      </c>
      <c r="E62" s="33">
        <v>18</v>
      </c>
      <c r="F62" s="33">
        <v>4</v>
      </c>
      <c r="G62" s="32">
        <f t="shared" si="13"/>
        <v>236</v>
      </c>
      <c r="H62" s="35">
        <v>0</v>
      </c>
      <c r="I62" s="33">
        <v>118</v>
      </c>
      <c r="J62" s="33">
        <v>118</v>
      </c>
      <c r="K62" s="32">
        <f t="shared" si="14"/>
        <v>640</v>
      </c>
      <c r="L62" s="35">
        <v>0</v>
      </c>
      <c r="M62" s="33">
        <v>51</v>
      </c>
      <c r="N62" s="33">
        <v>153</v>
      </c>
      <c r="O62" s="33">
        <v>12</v>
      </c>
      <c r="P62" s="33">
        <v>1</v>
      </c>
      <c r="Q62" s="33">
        <v>342</v>
      </c>
      <c r="R62" s="33">
        <v>81</v>
      </c>
      <c r="S62" s="35">
        <v>0</v>
      </c>
      <c r="T62" s="34">
        <v>45</v>
      </c>
    </row>
    <row r="63" spans="1:20" s="42" customFormat="1" ht="12">
      <c r="A63" s="36" t="s">
        <v>103</v>
      </c>
      <c r="B63" s="37">
        <f t="shared" si="11"/>
        <v>16795</v>
      </c>
      <c r="C63" s="38">
        <f t="shared" si="12"/>
        <v>4348</v>
      </c>
      <c r="D63" s="38">
        <f>D64+D65</f>
        <v>4129</v>
      </c>
      <c r="E63" s="38">
        <f>E64+E65</f>
        <v>208</v>
      </c>
      <c r="F63" s="38">
        <f>F64+F65</f>
        <v>11</v>
      </c>
      <c r="G63" s="38">
        <f t="shared" si="13"/>
        <v>4143</v>
      </c>
      <c r="H63" s="38">
        <f>H64+H65</f>
        <v>66</v>
      </c>
      <c r="I63" s="38">
        <f>I64+I65</f>
        <v>2222</v>
      </c>
      <c r="J63" s="38">
        <f>J64+J65</f>
        <v>1855</v>
      </c>
      <c r="K63" s="38">
        <f t="shared" si="14"/>
        <v>8300</v>
      </c>
      <c r="L63" s="38">
        <f aca="true" t="shared" si="19" ref="L63:S63">L64+L65</f>
        <v>68</v>
      </c>
      <c r="M63" s="38">
        <f t="shared" si="19"/>
        <v>664</v>
      </c>
      <c r="N63" s="38">
        <f t="shared" si="19"/>
        <v>2641</v>
      </c>
      <c r="O63" s="38">
        <f t="shared" si="19"/>
        <v>222</v>
      </c>
      <c r="P63" s="38">
        <f t="shared" si="19"/>
        <v>37</v>
      </c>
      <c r="Q63" s="38">
        <f t="shared" si="19"/>
        <v>3392</v>
      </c>
      <c r="R63" s="38">
        <f t="shared" si="19"/>
        <v>1276</v>
      </c>
      <c r="S63" s="38">
        <f t="shared" si="19"/>
        <v>4</v>
      </c>
      <c r="T63" s="41" t="s">
        <v>104</v>
      </c>
    </row>
    <row r="64" spans="1:20" ht="12">
      <c r="A64" s="30" t="s">
        <v>105</v>
      </c>
      <c r="B64" s="31">
        <f t="shared" si="11"/>
        <v>6423</v>
      </c>
      <c r="C64" s="32">
        <f t="shared" si="12"/>
        <v>2045</v>
      </c>
      <c r="D64" s="33">
        <v>1917</v>
      </c>
      <c r="E64" s="33">
        <v>122</v>
      </c>
      <c r="F64" s="33">
        <v>6</v>
      </c>
      <c r="G64" s="32">
        <f t="shared" si="13"/>
        <v>1606</v>
      </c>
      <c r="H64" s="33">
        <v>47</v>
      </c>
      <c r="I64" s="33">
        <v>967</v>
      </c>
      <c r="J64" s="33">
        <v>592</v>
      </c>
      <c r="K64" s="32">
        <f t="shared" si="14"/>
        <v>2768</v>
      </c>
      <c r="L64" s="33">
        <v>36</v>
      </c>
      <c r="M64" s="33">
        <v>229</v>
      </c>
      <c r="N64" s="33">
        <v>851</v>
      </c>
      <c r="O64" s="33">
        <v>57</v>
      </c>
      <c r="P64" s="33">
        <v>17</v>
      </c>
      <c r="Q64" s="33">
        <v>1323</v>
      </c>
      <c r="R64" s="33">
        <v>255</v>
      </c>
      <c r="S64" s="33">
        <v>4</v>
      </c>
      <c r="T64" s="34">
        <v>46</v>
      </c>
    </row>
    <row r="65" spans="1:20" ht="12">
      <c r="A65" s="30" t="s">
        <v>106</v>
      </c>
      <c r="B65" s="31">
        <f t="shared" si="11"/>
        <v>10372</v>
      </c>
      <c r="C65" s="32">
        <f t="shared" si="12"/>
        <v>2303</v>
      </c>
      <c r="D65" s="33">
        <v>2212</v>
      </c>
      <c r="E65" s="33">
        <v>86</v>
      </c>
      <c r="F65" s="33">
        <v>5</v>
      </c>
      <c r="G65" s="32">
        <f t="shared" si="13"/>
        <v>2537</v>
      </c>
      <c r="H65" s="33">
        <v>19</v>
      </c>
      <c r="I65" s="33">
        <v>1255</v>
      </c>
      <c r="J65" s="33">
        <v>1263</v>
      </c>
      <c r="K65" s="32">
        <f t="shared" si="14"/>
        <v>5532</v>
      </c>
      <c r="L65" s="33">
        <v>32</v>
      </c>
      <c r="M65" s="33">
        <v>435</v>
      </c>
      <c r="N65" s="33">
        <v>1790</v>
      </c>
      <c r="O65" s="33">
        <v>165</v>
      </c>
      <c r="P65" s="33">
        <v>20</v>
      </c>
      <c r="Q65" s="33">
        <v>2069</v>
      </c>
      <c r="R65" s="33">
        <v>1021</v>
      </c>
      <c r="S65" s="35">
        <v>0</v>
      </c>
      <c r="T65" s="34">
        <v>47</v>
      </c>
    </row>
    <row r="66" spans="1:20" s="42" customFormat="1" ht="12">
      <c r="A66" s="36" t="s">
        <v>107</v>
      </c>
      <c r="B66" s="37">
        <f t="shared" si="11"/>
        <v>8377</v>
      </c>
      <c r="C66" s="38">
        <f t="shared" si="12"/>
        <v>2552</v>
      </c>
      <c r="D66" s="38">
        <f>SUM(D67:D71)</f>
        <v>2097</v>
      </c>
      <c r="E66" s="38">
        <f>SUM(E67:E71)</f>
        <v>450</v>
      </c>
      <c r="F66" s="38">
        <f>SUM(F67:F71)</f>
        <v>5</v>
      </c>
      <c r="G66" s="38">
        <f t="shared" si="13"/>
        <v>2328</v>
      </c>
      <c r="H66" s="38">
        <f>SUM(H67:H71)</f>
        <v>20</v>
      </c>
      <c r="I66" s="38">
        <f>SUM(I67:I71)</f>
        <v>1304</v>
      </c>
      <c r="J66" s="38">
        <f>SUM(J67:J71)</f>
        <v>1004</v>
      </c>
      <c r="K66" s="38">
        <f t="shared" si="14"/>
        <v>3486</v>
      </c>
      <c r="L66" s="38">
        <f aca="true" t="shared" si="20" ref="L66:S66">SUM(L67:L71)</f>
        <v>20</v>
      </c>
      <c r="M66" s="38">
        <f t="shared" si="20"/>
        <v>325</v>
      </c>
      <c r="N66" s="38">
        <f t="shared" si="20"/>
        <v>1049</v>
      </c>
      <c r="O66" s="38">
        <f t="shared" si="20"/>
        <v>56</v>
      </c>
      <c r="P66" s="38">
        <f t="shared" si="20"/>
        <v>12</v>
      </c>
      <c r="Q66" s="38">
        <f t="shared" si="20"/>
        <v>1639</v>
      </c>
      <c r="R66" s="38">
        <f t="shared" si="20"/>
        <v>385</v>
      </c>
      <c r="S66" s="38">
        <f t="shared" si="20"/>
        <v>11</v>
      </c>
      <c r="T66" s="41" t="s">
        <v>108</v>
      </c>
    </row>
    <row r="67" spans="1:20" ht="12">
      <c r="A67" s="30" t="s">
        <v>109</v>
      </c>
      <c r="B67" s="31">
        <f t="shared" si="11"/>
        <v>856</v>
      </c>
      <c r="C67" s="32">
        <f t="shared" si="12"/>
        <v>260</v>
      </c>
      <c r="D67" s="33">
        <v>191</v>
      </c>
      <c r="E67" s="33">
        <v>69</v>
      </c>
      <c r="F67" s="35">
        <v>0</v>
      </c>
      <c r="G67" s="32">
        <f t="shared" si="13"/>
        <v>258</v>
      </c>
      <c r="H67" s="33">
        <v>2</v>
      </c>
      <c r="I67" s="33">
        <v>160</v>
      </c>
      <c r="J67" s="33">
        <v>96</v>
      </c>
      <c r="K67" s="32">
        <f t="shared" si="14"/>
        <v>338</v>
      </c>
      <c r="L67" s="35">
        <v>0</v>
      </c>
      <c r="M67" s="33">
        <v>23</v>
      </c>
      <c r="N67" s="33">
        <v>81</v>
      </c>
      <c r="O67" s="33">
        <v>3</v>
      </c>
      <c r="P67" s="35">
        <v>0</v>
      </c>
      <c r="Q67" s="33">
        <v>178</v>
      </c>
      <c r="R67" s="33">
        <v>53</v>
      </c>
      <c r="S67" s="35">
        <v>0</v>
      </c>
      <c r="T67" s="34">
        <v>48</v>
      </c>
    </row>
    <row r="68" spans="1:20" ht="12">
      <c r="A68" s="30" t="s">
        <v>110</v>
      </c>
      <c r="B68" s="31">
        <f t="shared" si="11"/>
        <v>730</v>
      </c>
      <c r="C68" s="32">
        <f t="shared" si="12"/>
        <v>262</v>
      </c>
      <c r="D68" s="33">
        <v>177</v>
      </c>
      <c r="E68" s="33">
        <v>85</v>
      </c>
      <c r="F68" s="35">
        <v>0</v>
      </c>
      <c r="G68" s="32">
        <f t="shared" si="13"/>
        <v>143</v>
      </c>
      <c r="H68" s="35">
        <v>0</v>
      </c>
      <c r="I68" s="33">
        <v>75</v>
      </c>
      <c r="J68" s="33">
        <v>68</v>
      </c>
      <c r="K68" s="32">
        <f t="shared" si="14"/>
        <v>325</v>
      </c>
      <c r="L68" s="35">
        <v>0</v>
      </c>
      <c r="M68" s="33">
        <v>37</v>
      </c>
      <c r="N68" s="33">
        <v>96</v>
      </c>
      <c r="O68" s="33">
        <v>6</v>
      </c>
      <c r="P68" s="35">
        <v>0</v>
      </c>
      <c r="Q68" s="33">
        <v>139</v>
      </c>
      <c r="R68" s="33">
        <v>47</v>
      </c>
      <c r="S68" s="35">
        <v>0</v>
      </c>
      <c r="T68" s="34">
        <v>49</v>
      </c>
    </row>
    <row r="69" spans="1:20" ht="12">
      <c r="A69" s="30" t="s">
        <v>111</v>
      </c>
      <c r="B69" s="31">
        <f t="shared" si="11"/>
        <v>811</v>
      </c>
      <c r="C69" s="32">
        <f t="shared" si="12"/>
        <v>317</v>
      </c>
      <c r="D69" s="33">
        <v>198</v>
      </c>
      <c r="E69" s="33">
        <v>119</v>
      </c>
      <c r="F69" s="35">
        <v>0</v>
      </c>
      <c r="G69" s="32">
        <f t="shared" si="13"/>
        <v>189</v>
      </c>
      <c r="H69" s="35">
        <v>0</v>
      </c>
      <c r="I69" s="33">
        <v>102</v>
      </c>
      <c r="J69" s="33">
        <v>87</v>
      </c>
      <c r="K69" s="32">
        <f t="shared" si="14"/>
        <v>304</v>
      </c>
      <c r="L69" s="35">
        <v>0</v>
      </c>
      <c r="M69" s="33">
        <v>32</v>
      </c>
      <c r="N69" s="33">
        <v>58</v>
      </c>
      <c r="O69" s="35">
        <v>0</v>
      </c>
      <c r="P69" s="35">
        <v>0</v>
      </c>
      <c r="Q69" s="33">
        <v>160</v>
      </c>
      <c r="R69" s="33">
        <v>54</v>
      </c>
      <c r="S69" s="33">
        <v>1</v>
      </c>
      <c r="T69" s="34">
        <v>50</v>
      </c>
    </row>
    <row r="70" spans="1:20" ht="12">
      <c r="A70" s="30" t="s">
        <v>112</v>
      </c>
      <c r="B70" s="31">
        <f t="shared" si="11"/>
        <v>2179</v>
      </c>
      <c r="C70" s="32">
        <f t="shared" si="12"/>
        <v>707</v>
      </c>
      <c r="D70" s="33">
        <v>643</v>
      </c>
      <c r="E70" s="33">
        <v>64</v>
      </c>
      <c r="F70" s="35">
        <v>0</v>
      </c>
      <c r="G70" s="32">
        <f t="shared" si="13"/>
        <v>642</v>
      </c>
      <c r="H70" s="33">
        <v>3</v>
      </c>
      <c r="I70" s="33">
        <v>327</v>
      </c>
      <c r="J70" s="33">
        <v>312</v>
      </c>
      <c r="K70" s="32">
        <f t="shared" si="14"/>
        <v>822</v>
      </c>
      <c r="L70" s="33">
        <v>5</v>
      </c>
      <c r="M70" s="33">
        <v>87</v>
      </c>
      <c r="N70" s="33">
        <v>265</v>
      </c>
      <c r="O70" s="33">
        <v>17</v>
      </c>
      <c r="P70" s="33">
        <v>8</v>
      </c>
      <c r="Q70" s="33">
        <v>350</v>
      </c>
      <c r="R70" s="33">
        <v>90</v>
      </c>
      <c r="S70" s="33">
        <v>8</v>
      </c>
      <c r="T70" s="34">
        <v>51</v>
      </c>
    </row>
    <row r="71" spans="1:20" ht="12">
      <c r="A71" s="30" t="s">
        <v>113</v>
      </c>
      <c r="B71" s="31">
        <f>C71+G71+K71+S71</f>
        <v>3801</v>
      </c>
      <c r="C71" s="32">
        <f>SUM(D71:F71)</f>
        <v>1006</v>
      </c>
      <c r="D71" s="33">
        <v>888</v>
      </c>
      <c r="E71" s="33">
        <v>113</v>
      </c>
      <c r="F71" s="33">
        <v>5</v>
      </c>
      <c r="G71" s="32">
        <f>SUM(H71:J71)</f>
        <v>1096</v>
      </c>
      <c r="H71" s="33">
        <v>15</v>
      </c>
      <c r="I71" s="33">
        <v>640</v>
      </c>
      <c r="J71" s="33">
        <v>441</v>
      </c>
      <c r="K71" s="32">
        <f>SUM(L71:R71)</f>
        <v>1697</v>
      </c>
      <c r="L71" s="33">
        <v>15</v>
      </c>
      <c r="M71" s="33">
        <v>146</v>
      </c>
      <c r="N71" s="33">
        <v>549</v>
      </c>
      <c r="O71" s="33">
        <v>30</v>
      </c>
      <c r="P71" s="33">
        <v>4</v>
      </c>
      <c r="Q71" s="33">
        <v>812</v>
      </c>
      <c r="R71" s="33">
        <v>141</v>
      </c>
      <c r="S71" s="33">
        <v>2</v>
      </c>
      <c r="T71" s="34">
        <v>52</v>
      </c>
    </row>
    <row r="72" spans="1:20" s="42" customFormat="1" ht="12">
      <c r="A72" s="36" t="s">
        <v>114</v>
      </c>
      <c r="B72" s="37">
        <f>C72+G72+K72+S72</f>
        <v>9911</v>
      </c>
      <c r="C72" s="38">
        <f>SUM(D72:F72)</f>
        <v>2268</v>
      </c>
      <c r="D72" s="38">
        <f>SUM(D73:D76)</f>
        <v>2114</v>
      </c>
      <c r="E72" s="38">
        <f>SUM(E73:E76)</f>
        <v>150</v>
      </c>
      <c r="F72" s="38">
        <f>SUM(F73:F76)</f>
        <v>4</v>
      </c>
      <c r="G72" s="38">
        <f>SUM(H72:J72)</f>
        <v>3562</v>
      </c>
      <c r="H72" s="38">
        <f>SUM(H73:H76)</f>
        <v>9</v>
      </c>
      <c r="I72" s="38">
        <f>SUM(I73:I76)</f>
        <v>1534</v>
      </c>
      <c r="J72" s="38">
        <f>SUM(J73:J76)</f>
        <v>2019</v>
      </c>
      <c r="K72" s="38">
        <f>SUM(L72:R72)</f>
        <v>4078</v>
      </c>
      <c r="L72" s="38">
        <f aca="true" t="shared" si="21" ref="L72:S72">SUM(L73:L76)</f>
        <v>9</v>
      </c>
      <c r="M72" s="38">
        <f t="shared" si="21"/>
        <v>362</v>
      </c>
      <c r="N72" s="38">
        <f t="shared" si="21"/>
        <v>1372</v>
      </c>
      <c r="O72" s="38">
        <f t="shared" si="21"/>
        <v>111</v>
      </c>
      <c r="P72" s="38">
        <f t="shared" si="21"/>
        <v>5</v>
      </c>
      <c r="Q72" s="38">
        <f t="shared" si="21"/>
        <v>1820</v>
      </c>
      <c r="R72" s="38">
        <f t="shared" si="21"/>
        <v>399</v>
      </c>
      <c r="S72" s="38">
        <f t="shared" si="21"/>
        <v>3</v>
      </c>
      <c r="T72" s="41" t="s">
        <v>115</v>
      </c>
    </row>
    <row r="73" spans="1:20" ht="12">
      <c r="A73" s="30" t="s">
        <v>116</v>
      </c>
      <c r="B73" s="31">
        <f>C73+G73+K73+S73</f>
        <v>2907</v>
      </c>
      <c r="C73" s="32">
        <f>SUM(D73:F73)</f>
        <v>684</v>
      </c>
      <c r="D73" s="33">
        <v>681</v>
      </c>
      <c r="E73" s="33">
        <v>2</v>
      </c>
      <c r="F73" s="33">
        <v>1</v>
      </c>
      <c r="G73" s="32">
        <f>SUM(H73:J73)</f>
        <v>997</v>
      </c>
      <c r="H73" s="33">
        <v>3</v>
      </c>
      <c r="I73" s="33">
        <v>298</v>
      </c>
      <c r="J73" s="33">
        <v>696</v>
      </c>
      <c r="K73" s="32">
        <f>SUM(L73:R73)</f>
        <v>1224</v>
      </c>
      <c r="L73" s="33">
        <v>3</v>
      </c>
      <c r="M73" s="33">
        <v>108</v>
      </c>
      <c r="N73" s="33">
        <v>428</v>
      </c>
      <c r="O73" s="33">
        <v>54</v>
      </c>
      <c r="P73" s="33">
        <v>2</v>
      </c>
      <c r="Q73" s="33">
        <v>535</v>
      </c>
      <c r="R73" s="33">
        <v>94</v>
      </c>
      <c r="S73" s="33">
        <v>2</v>
      </c>
      <c r="T73" s="34">
        <v>53</v>
      </c>
    </row>
    <row r="74" spans="1:20" ht="12">
      <c r="A74" s="30" t="s">
        <v>117</v>
      </c>
      <c r="B74" s="31">
        <f>C74+G74+K74+S74</f>
        <v>2110</v>
      </c>
      <c r="C74" s="32">
        <f>SUM(D74:F74)</f>
        <v>453</v>
      </c>
      <c r="D74" s="33">
        <v>423</v>
      </c>
      <c r="E74" s="33">
        <v>30</v>
      </c>
      <c r="F74" s="35">
        <v>0</v>
      </c>
      <c r="G74" s="32">
        <f>SUM(H74:J74)</f>
        <v>758</v>
      </c>
      <c r="H74" s="33">
        <v>5</v>
      </c>
      <c r="I74" s="33">
        <v>354</v>
      </c>
      <c r="J74" s="33">
        <v>399</v>
      </c>
      <c r="K74" s="32">
        <f>SUM(L74:R74)</f>
        <v>899</v>
      </c>
      <c r="L74" s="33">
        <v>1</v>
      </c>
      <c r="M74" s="33">
        <v>88</v>
      </c>
      <c r="N74" s="33">
        <v>323</v>
      </c>
      <c r="O74" s="33">
        <v>24</v>
      </c>
      <c r="P74" s="33">
        <v>2</v>
      </c>
      <c r="Q74" s="33">
        <v>366</v>
      </c>
      <c r="R74" s="33">
        <v>95</v>
      </c>
      <c r="S74" s="35">
        <v>0</v>
      </c>
      <c r="T74" s="34">
        <v>54</v>
      </c>
    </row>
    <row r="75" spans="1:20" ht="12">
      <c r="A75" s="30" t="s">
        <v>118</v>
      </c>
      <c r="B75" s="31">
        <f>C75+G75+K75+S75</f>
        <v>3080</v>
      </c>
      <c r="C75" s="32">
        <f>SUM(D75:F75)</f>
        <v>733</v>
      </c>
      <c r="D75" s="33">
        <v>678</v>
      </c>
      <c r="E75" s="33">
        <v>52</v>
      </c>
      <c r="F75" s="33">
        <v>3</v>
      </c>
      <c r="G75" s="32">
        <f>SUM(H75:J75)</f>
        <v>1134</v>
      </c>
      <c r="H75" s="35">
        <v>0</v>
      </c>
      <c r="I75" s="33">
        <v>499</v>
      </c>
      <c r="J75" s="33">
        <v>635</v>
      </c>
      <c r="K75" s="32">
        <f>SUM(L75:R75)</f>
        <v>1213</v>
      </c>
      <c r="L75" s="33">
        <v>3</v>
      </c>
      <c r="M75" s="33">
        <v>104</v>
      </c>
      <c r="N75" s="33">
        <v>374</v>
      </c>
      <c r="O75" s="33">
        <v>25</v>
      </c>
      <c r="P75" s="35">
        <v>0</v>
      </c>
      <c r="Q75" s="33">
        <v>591</v>
      </c>
      <c r="R75" s="33">
        <v>116</v>
      </c>
      <c r="S75" s="35">
        <v>0</v>
      </c>
      <c r="T75" s="34">
        <v>55</v>
      </c>
    </row>
    <row r="76" spans="1:20" ht="12">
      <c r="A76" s="30" t="s">
        <v>119</v>
      </c>
      <c r="B76" s="31">
        <f>C76+G76+K76+S76</f>
        <v>1814</v>
      </c>
      <c r="C76" s="32">
        <f>SUM(D76:F76)</f>
        <v>398</v>
      </c>
      <c r="D76" s="33">
        <v>332</v>
      </c>
      <c r="E76" s="33">
        <v>66</v>
      </c>
      <c r="F76" s="35">
        <v>0</v>
      </c>
      <c r="G76" s="32">
        <f>SUM(H76:J76)</f>
        <v>673</v>
      </c>
      <c r="H76" s="33">
        <v>1</v>
      </c>
      <c r="I76" s="33">
        <v>383</v>
      </c>
      <c r="J76" s="33">
        <v>289</v>
      </c>
      <c r="K76" s="32">
        <f>SUM(L76:R76)</f>
        <v>742</v>
      </c>
      <c r="L76" s="33">
        <v>2</v>
      </c>
      <c r="M76" s="33">
        <v>62</v>
      </c>
      <c r="N76" s="33">
        <v>247</v>
      </c>
      <c r="O76" s="33">
        <v>8</v>
      </c>
      <c r="P76" s="33">
        <v>1</v>
      </c>
      <c r="Q76" s="33">
        <v>328</v>
      </c>
      <c r="R76" s="33">
        <v>94</v>
      </c>
      <c r="S76" s="33">
        <v>1</v>
      </c>
      <c r="T76" s="34">
        <v>56</v>
      </c>
    </row>
    <row r="77" spans="1:20" s="42" customFormat="1" ht="12">
      <c r="A77" s="36" t="s">
        <v>120</v>
      </c>
      <c r="B77" s="37">
        <f>C77+G77+K77+S77</f>
        <v>7244</v>
      </c>
      <c r="C77" s="38">
        <f>SUM(D77:F77)</f>
        <v>2305</v>
      </c>
      <c r="D77" s="38">
        <f>D78+D79</f>
        <v>2254</v>
      </c>
      <c r="E77" s="38">
        <f>E78+E79</f>
        <v>42</v>
      </c>
      <c r="F77" s="38">
        <f>F78+F79</f>
        <v>9</v>
      </c>
      <c r="G77" s="38">
        <f>SUM(H77:J77)</f>
        <v>2193</v>
      </c>
      <c r="H77" s="38">
        <f>H78+H79</f>
        <v>6</v>
      </c>
      <c r="I77" s="38">
        <f>I78+I79</f>
        <v>1142</v>
      </c>
      <c r="J77" s="38">
        <f>J78+J79</f>
        <v>1045</v>
      </c>
      <c r="K77" s="38">
        <f>SUM(L77:R77)</f>
        <v>2746</v>
      </c>
      <c r="L77" s="38">
        <f aca="true" t="shared" si="22" ref="L77:S77">L78+L79</f>
        <v>9</v>
      </c>
      <c r="M77" s="38">
        <f t="shared" si="22"/>
        <v>244</v>
      </c>
      <c r="N77" s="38">
        <f t="shared" si="22"/>
        <v>817</v>
      </c>
      <c r="O77" s="38">
        <f t="shared" si="22"/>
        <v>57</v>
      </c>
      <c r="P77" s="38">
        <f t="shared" si="22"/>
        <v>6</v>
      </c>
      <c r="Q77" s="38">
        <f t="shared" si="22"/>
        <v>1354</v>
      </c>
      <c r="R77" s="38">
        <f t="shared" si="22"/>
        <v>259</v>
      </c>
      <c r="S77" s="39">
        <f t="shared" si="22"/>
        <v>0</v>
      </c>
      <c r="T77" s="41" t="s">
        <v>121</v>
      </c>
    </row>
    <row r="78" spans="1:20" ht="12">
      <c r="A78" s="30" t="s">
        <v>122</v>
      </c>
      <c r="B78" s="31">
        <f>C78+G78+K78+S78</f>
        <v>2772</v>
      </c>
      <c r="C78" s="32">
        <f>SUM(D78:F78)</f>
        <v>695</v>
      </c>
      <c r="D78" s="33">
        <v>672</v>
      </c>
      <c r="E78" s="33">
        <v>23</v>
      </c>
      <c r="F78" s="35">
        <v>0</v>
      </c>
      <c r="G78" s="32">
        <f>SUM(H78:J78)</f>
        <v>1006</v>
      </c>
      <c r="H78" s="33">
        <v>3</v>
      </c>
      <c r="I78" s="33">
        <v>464</v>
      </c>
      <c r="J78" s="33">
        <v>539</v>
      </c>
      <c r="K78" s="32">
        <f>SUM(L78:R78)</f>
        <v>1071</v>
      </c>
      <c r="L78" s="33">
        <v>2</v>
      </c>
      <c r="M78" s="33">
        <v>98</v>
      </c>
      <c r="N78" s="33">
        <v>288</v>
      </c>
      <c r="O78" s="33">
        <v>19</v>
      </c>
      <c r="P78" s="33">
        <v>2</v>
      </c>
      <c r="Q78" s="33">
        <v>552</v>
      </c>
      <c r="R78" s="33">
        <v>110</v>
      </c>
      <c r="S78" s="35">
        <v>0</v>
      </c>
      <c r="T78" s="34">
        <v>57</v>
      </c>
    </row>
    <row r="79" spans="1:20" ht="12">
      <c r="A79" s="43" t="s">
        <v>123</v>
      </c>
      <c r="B79" s="44">
        <f>C79+G79+K79+S79</f>
        <v>4472</v>
      </c>
      <c r="C79" s="45">
        <f>SUM(D79:F79)</f>
        <v>1610</v>
      </c>
      <c r="D79" s="46">
        <v>1582</v>
      </c>
      <c r="E79" s="46">
        <v>19</v>
      </c>
      <c r="F79" s="46">
        <v>9</v>
      </c>
      <c r="G79" s="45">
        <f>SUM(H79:J79)</f>
        <v>1187</v>
      </c>
      <c r="H79" s="46">
        <v>3</v>
      </c>
      <c r="I79" s="46">
        <v>678</v>
      </c>
      <c r="J79" s="46">
        <v>506</v>
      </c>
      <c r="K79" s="45">
        <f>SUM(L79:R79)</f>
        <v>1675</v>
      </c>
      <c r="L79" s="46">
        <v>7</v>
      </c>
      <c r="M79" s="46">
        <v>146</v>
      </c>
      <c r="N79" s="46">
        <v>529</v>
      </c>
      <c r="O79" s="46">
        <v>38</v>
      </c>
      <c r="P79" s="46">
        <v>4</v>
      </c>
      <c r="Q79" s="46">
        <v>802</v>
      </c>
      <c r="R79" s="46">
        <v>149</v>
      </c>
      <c r="S79" s="47">
        <v>0</v>
      </c>
      <c r="T79" s="48">
        <v>58</v>
      </c>
    </row>
    <row r="80" ht="12">
      <c r="A80" s="3" t="s">
        <v>124</v>
      </c>
    </row>
  </sheetData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2001-03-08T06:32:03Z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