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15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\m">'115'!$AB$35:$AB$36</definedName>
    <definedName name="\p" localSheetId="0">'115'!$AB$30:$AB$32</definedName>
    <definedName name="\P">#REF!</definedName>
    <definedName name="_xlnm.Print_Area" localSheetId="0">'115'!$A$1:$AA$26</definedName>
    <definedName name="Print_Area_MI" localSheetId="0">'115'!$M$1:$Z$29</definedName>
    <definedName name="PRNL">'115'!$A$1:$L$29</definedName>
    <definedName name="PRNR">'115'!$M$1:$Z$29</definedName>
  </definedNames>
  <calcPr fullCalcOnLoad="1"/>
</workbook>
</file>

<file path=xl/sharedStrings.xml><?xml version="1.0" encoding="utf-8"?>
<sst xmlns="http://schemas.openxmlformats.org/spreadsheetml/2006/main" count="87" uniqueCount="45">
  <si>
    <t xml:space="preserve">  115.  構　      造     　 別  　    着       　 工     　 建     　 築     　 数 </t>
  </si>
  <si>
    <t>単位：床面積＝平方メ―トル、工事費予定額：百万円</t>
  </si>
  <si>
    <t>総　　　　　　数</t>
  </si>
  <si>
    <t>木           造</t>
  </si>
  <si>
    <t>鉄骨鉄筋コンクリ―ト造</t>
  </si>
  <si>
    <t>鉄筋コンク   リート造</t>
  </si>
  <si>
    <t>鉄     骨     造</t>
  </si>
  <si>
    <t>コンクリ―トブロック造</t>
  </si>
  <si>
    <t>そ     の     他</t>
  </si>
  <si>
    <t>表示</t>
  </si>
  <si>
    <t>床  面  積</t>
  </si>
  <si>
    <t>工事費予定額</t>
  </si>
  <si>
    <t>番号</t>
  </si>
  <si>
    <t>平成７年度</t>
  </si>
  <si>
    <t>７</t>
  </si>
  <si>
    <t>　  　８</t>
  </si>
  <si>
    <t>８</t>
  </si>
  <si>
    <t>　  　９</t>
  </si>
  <si>
    <t>９</t>
  </si>
  <si>
    <t>　   １０</t>
  </si>
  <si>
    <t>１０</t>
  </si>
  <si>
    <t>　   １１</t>
  </si>
  <si>
    <t>１１</t>
  </si>
  <si>
    <t>１１／　１</t>
  </si>
  <si>
    <t>１</t>
  </si>
  <si>
    <t>　　　　２</t>
  </si>
  <si>
    <t>-</t>
  </si>
  <si>
    <t>２</t>
  </si>
  <si>
    <t>　　　　３</t>
  </si>
  <si>
    <t>３</t>
  </si>
  <si>
    <t>　　　　４</t>
  </si>
  <si>
    <t>４</t>
  </si>
  <si>
    <t>　　　　５</t>
  </si>
  <si>
    <t>５</t>
  </si>
  <si>
    <t>　　　　６</t>
  </si>
  <si>
    <t>６</t>
  </si>
  <si>
    <t>　　　　７</t>
  </si>
  <si>
    <t>　　　　８</t>
  </si>
  <si>
    <t>　　　　９</t>
  </si>
  <si>
    <t>　　　１０</t>
  </si>
  <si>
    <t>　　　１１</t>
  </si>
  <si>
    <t>　　　１２</t>
  </si>
  <si>
    <t>１２</t>
  </si>
  <si>
    <t xml:space="preserve">      資料：建設省建設経済局「建設統計月報」・「建築統計年報」</t>
  </si>
  <si>
    <t>１０／　１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</si>
</sst>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76">
    <xf numFmtId="0" fontId="0" fillId="0" borderId="0" xfId="0" applyAlignment="1">
      <alignment/>
    </xf>
    <xf numFmtId="37" fontId="4" fillId="0" borderId="0" xfId="21" applyAlignment="1" applyProtection="1">
      <alignment horizontal="left"/>
      <protection/>
    </xf>
    <xf numFmtId="37" fontId="4" fillId="0" borderId="0" xfId="21">
      <alignment/>
      <protection/>
    </xf>
    <xf numFmtId="37" fontId="5" fillId="0" borderId="0" xfId="21" applyFont="1" applyAlignment="1" applyProtection="1">
      <alignment horizontal="centerContinuous"/>
      <protection/>
    </xf>
    <xf numFmtId="37" fontId="6" fillId="0" borderId="0" xfId="21" applyFont="1" applyAlignment="1">
      <alignment horizontal="centerContinuous"/>
      <protection/>
    </xf>
    <xf numFmtId="37" fontId="6" fillId="0" borderId="0" xfId="21" applyFont="1">
      <alignment/>
      <protection/>
    </xf>
    <xf numFmtId="37" fontId="4" fillId="0" borderId="1" xfId="21" applyBorder="1">
      <alignment/>
      <protection/>
    </xf>
    <xf numFmtId="37" fontId="4" fillId="0" borderId="1" xfId="21" applyFont="1" applyBorder="1" applyAlignment="1" applyProtection="1">
      <alignment horizontal="left"/>
      <protection/>
    </xf>
    <xf numFmtId="37" fontId="4" fillId="0" borderId="2" xfId="21" applyFont="1" applyBorder="1" applyAlignment="1" applyProtection="1">
      <alignment horizontal="center"/>
      <protection/>
    </xf>
    <xf numFmtId="37" fontId="4" fillId="0" borderId="3" xfId="21" applyBorder="1" applyAlignment="1" applyProtection="1">
      <alignment horizontal="center"/>
      <protection/>
    </xf>
    <xf numFmtId="37" fontId="4" fillId="0" borderId="2" xfId="21" applyBorder="1" applyAlignment="1" applyProtection="1">
      <alignment horizontal="center"/>
      <protection/>
    </xf>
    <xf numFmtId="37" fontId="4" fillId="0" borderId="4" xfId="21" applyBorder="1" applyAlignment="1" applyProtection="1">
      <alignment horizontal="center"/>
      <protection/>
    </xf>
    <xf numFmtId="37" fontId="4" fillId="0" borderId="5" xfId="21" applyBorder="1" applyAlignment="1" applyProtection="1">
      <alignment horizontal="center"/>
      <protection/>
    </xf>
    <xf numFmtId="37" fontId="4" fillId="0" borderId="6" xfId="21" applyBorder="1" applyAlignment="1" applyProtection="1">
      <alignment horizontal="center"/>
      <protection/>
    </xf>
    <xf numFmtId="37" fontId="4" fillId="0" borderId="7" xfId="21" applyBorder="1" applyAlignment="1" applyProtection="1">
      <alignment horizontal="center"/>
      <protection/>
    </xf>
    <xf numFmtId="37" fontId="4" fillId="0" borderId="8" xfId="21" applyFont="1" applyBorder="1" applyAlignment="1">
      <alignment horizontal="center"/>
      <protection/>
    </xf>
    <xf numFmtId="37" fontId="4" fillId="0" borderId="6" xfId="21" applyBorder="1">
      <alignment/>
      <protection/>
    </xf>
    <xf numFmtId="37" fontId="4" fillId="0" borderId="9" xfId="21" applyBorder="1" applyAlignment="1" applyProtection="1">
      <alignment horizontal="center"/>
      <protection/>
    </xf>
    <xf numFmtId="37" fontId="4" fillId="0" borderId="10" xfId="21" applyBorder="1" applyAlignment="1" applyProtection="1">
      <alignment horizontal="center"/>
      <protection/>
    </xf>
    <xf numFmtId="37" fontId="4" fillId="0" borderId="11" xfId="21" applyFont="1" applyBorder="1" applyAlignment="1" applyProtection="1">
      <alignment horizontal="center"/>
      <protection/>
    </xf>
    <xf numFmtId="37" fontId="4" fillId="0" borderId="10" xfId="21" applyBorder="1" applyAlignment="1" applyProtection="1">
      <alignment horizontal="center"/>
      <protection/>
    </xf>
    <xf numFmtId="37" fontId="4" fillId="0" borderId="10" xfId="21" applyFont="1" applyBorder="1" applyAlignment="1" applyProtection="1">
      <alignment horizontal="center"/>
      <protection/>
    </xf>
    <xf numFmtId="37" fontId="4" fillId="0" borderId="11" xfId="21" applyBorder="1" applyAlignment="1" applyProtection="1">
      <alignment horizontal="center"/>
      <protection/>
    </xf>
    <xf numFmtId="37" fontId="4" fillId="0" borderId="12" xfId="21" applyBorder="1" applyAlignment="1" applyProtection="1">
      <alignment horizontal="center"/>
      <protection/>
    </xf>
    <xf numFmtId="37" fontId="4" fillId="0" borderId="13" xfId="21" applyBorder="1" applyAlignment="1" applyProtection="1">
      <alignment horizontal="center"/>
      <protection/>
    </xf>
    <xf numFmtId="37" fontId="4" fillId="0" borderId="14" xfId="21" applyBorder="1" applyAlignment="1" applyProtection="1">
      <alignment horizontal="center"/>
      <protection/>
    </xf>
    <xf numFmtId="37" fontId="4" fillId="0" borderId="5" xfId="21" applyFont="1" applyBorder="1" applyAlignment="1">
      <alignment horizontal="center"/>
      <protection/>
    </xf>
    <xf numFmtId="49" fontId="4" fillId="0" borderId="0" xfId="20" applyNumberFormat="1" applyFont="1" applyAlignment="1" applyProtection="1">
      <alignment horizontal="center"/>
      <protection/>
    </xf>
    <xf numFmtId="41" fontId="4" fillId="0" borderId="11" xfId="21" applyNumberFormat="1" applyBorder="1" applyProtection="1">
      <alignment/>
      <protection/>
    </xf>
    <xf numFmtId="41" fontId="4" fillId="0" borderId="15" xfId="21" applyNumberFormat="1" applyBorder="1" applyProtection="1">
      <alignment/>
      <protection/>
    </xf>
    <xf numFmtId="41" fontId="4" fillId="0" borderId="15" xfId="21" applyNumberFormat="1" applyBorder="1">
      <alignment/>
      <protection/>
    </xf>
    <xf numFmtId="41" fontId="4" fillId="0" borderId="10" xfId="21" applyNumberFormat="1" applyBorder="1" applyProtection="1">
      <alignment/>
      <protection/>
    </xf>
    <xf numFmtId="49" fontId="0" fillId="0" borderId="8" xfId="20" applyNumberFormat="1" applyFont="1" applyBorder="1" applyAlignment="1" quotePrefix="1">
      <alignment horizontal="center"/>
      <protection/>
    </xf>
    <xf numFmtId="41" fontId="4" fillId="0" borderId="8" xfId="21" applyNumberFormat="1" applyBorder="1" applyProtection="1">
      <alignment/>
      <protection/>
    </xf>
    <xf numFmtId="41" fontId="4" fillId="0" borderId="0" xfId="21" applyNumberFormat="1" applyBorder="1" applyProtection="1">
      <alignment/>
      <protection/>
    </xf>
    <xf numFmtId="41" fontId="4" fillId="0" borderId="0" xfId="21" applyNumberFormat="1" applyBorder="1">
      <alignment/>
      <protection/>
    </xf>
    <xf numFmtId="41" fontId="4" fillId="0" borderId="16" xfId="21" applyNumberFormat="1" applyBorder="1" applyProtection="1">
      <alignment/>
      <protection/>
    </xf>
    <xf numFmtId="37" fontId="4" fillId="0" borderId="0" xfId="21" applyFont="1" applyAlignment="1" applyProtection="1">
      <alignment horizontal="left"/>
      <protection/>
    </xf>
    <xf numFmtId="49" fontId="7" fillId="0" borderId="0" xfId="20" applyNumberFormat="1" applyFont="1" applyAlignment="1" applyProtection="1">
      <alignment horizontal="left"/>
      <protection/>
    </xf>
    <xf numFmtId="41" fontId="7" fillId="0" borderId="8" xfId="21" applyNumberFormat="1" applyFont="1" applyBorder="1" applyProtection="1">
      <alignment/>
      <protection/>
    </xf>
    <xf numFmtId="41" fontId="7" fillId="0" borderId="0" xfId="21" applyNumberFormat="1" applyFont="1" applyBorder="1" applyProtection="1">
      <alignment/>
      <protection/>
    </xf>
    <xf numFmtId="41" fontId="7" fillId="0" borderId="0" xfId="21" applyNumberFormat="1" applyFont="1" applyBorder="1">
      <alignment/>
      <protection/>
    </xf>
    <xf numFmtId="41" fontId="7" fillId="0" borderId="16" xfId="21" applyNumberFormat="1" applyFont="1" applyBorder="1" applyProtection="1">
      <alignment/>
      <protection/>
    </xf>
    <xf numFmtId="49" fontId="8" fillId="0" borderId="8" xfId="20" applyNumberFormat="1" applyFont="1" applyBorder="1" applyAlignment="1" quotePrefix="1">
      <alignment horizontal="center"/>
      <protection/>
    </xf>
    <xf numFmtId="37" fontId="7" fillId="0" borderId="0" xfId="21" applyFont="1">
      <alignment/>
      <protection/>
    </xf>
    <xf numFmtId="41" fontId="4" fillId="0" borderId="8" xfId="21" applyNumberFormat="1" applyBorder="1">
      <alignment/>
      <protection/>
    </xf>
    <xf numFmtId="41" fontId="4" fillId="0" borderId="16" xfId="21" applyNumberFormat="1" applyBorder="1">
      <alignment/>
      <protection/>
    </xf>
    <xf numFmtId="37" fontId="4" fillId="0" borderId="0" xfId="21" applyFont="1" applyAlignment="1" applyProtection="1" quotePrefix="1">
      <alignment horizontal="left"/>
      <protection/>
    </xf>
    <xf numFmtId="41" fontId="4" fillId="0" borderId="0" xfId="21" applyNumberFormat="1" applyBorder="1" applyAlignment="1" applyProtection="1">
      <alignment horizontal="right"/>
      <protection/>
    </xf>
    <xf numFmtId="41" fontId="4" fillId="0" borderId="16" xfId="21" applyNumberFormat="1" applyBorder="1" applyAlignment="1" applyProtection="1">
      <alignment horizontal="right"/>
      <protection/>
    </xf>
    <xf numFmtId="37" fontId="4" fillId="0" borderId="0" xfId="21" applyAlignment="1" applyProtection="1" quotePrefix="1">
      <alignment horizontal="left"/>
      <protection/>
    </xf>
    <xf numFmtId="41" fontId="4" fillId="0" borderId="0" xfId="21" applyNumberFormat="1" applyBorder="1" applyAlignment="1">
      <alignment horizontal="right"/>
      <protection/>
    </xf>
    <xf numFmtId="41" fontId="4" fillId="0" borderId="0" xfId="16" applyNumberFormat="1" applyBorder="1" applyAlignment="1" applyProtection="1">
      <alignment horizontal="right"/>
      <protection/>
    </xf>
    <xf numFmtId="41" fontId="4" fillId="0" borderId="0" xfId="21" applyNumberFormat="1" applyBorder="1" applyAlignment="1">
      <alignment/>
      <protection/>
    </xf>
    <xf numFmtId="41" fontId="4" fillId="0" borderId="0" xfId="16" applyNumberFormat="1" applyBorder="1" applyAlignment="1" applyProtection="1">
      <alignment/>
      <protection/>
    </xf>
    <xf numFmtId="37" fontId="4" fillId="0" borderId="1" xfId="21" applyBorder="1" applyAlignment="1" applyProtection="1">
      <alignment horizontal="left"/>
      <protection/>
    </xf>
    <xf numFmtId="41" fontId="4" fillId="0" borderId="17" xfId="21" applyNumberFormat="1" applyBorder="1" applyProtection="1">
      <alignment/>
      <protection/>
    </xf>
    <xf numFmtId="41" fontId="4" fillId="0" borderId="1" xfId="21" applyNumberFormat="1" applyBorder="1" applyProtection="1">
      <alignment/>
      <protection/>
    </xf>
    <xf numFmtId="41" fontId="4" fillId="0" borderId="1" xfId="21" applyNumberFormat="1" applyBorder="1">
      <alignment/>
      <protection/>
    </xf>
    <xf numFmtId="41" fontId="4" fillId="0" borderId="1" xfId="21" applyNumberFormat="1" applyBorder="1" applyAlignment="1" applyProtection="1">
      <alignment horizontal="right"/>
      <protection/>
    </xf>
    <xf numFmtId="41" fontId="4" fillId="0" borderId="1" xfId="21" applyNumberFormat="1" applyBorder="1" applyAlignment="1" applyProtection="1">
      <alignment/>
      <protection/>
    </xf>
    <xf numFmtId="41" fontId="4" fillId="0" borderId="1" xfId="21" applyNumberFormat="1" applyBorder="1" applyAlignment="1">
      <alignment/>
      <protection/>
    </xf>
    <xf numFmtId="41" fontId="4" fillId="0" borderId="18" xfId="21" applyNumberFormat="1" applyBorder="1" applyAlignment="1" applyProtection="1">
      <alignment/>
      <protection/>
    </xf>
    <xf numFmtId="49" fontId="0" fillId="0" borderId="17" xfId="20" applyNumberFormat="1" applyFont="1" applyBorder="1" applyAlignment="1" quotePrefix="1">
      <alignment horizontal="center"/>
      <protection/>
    </xf>
    <xf numFmtId="37" fontId="4" fillId="0" borderId="8" xfId="21" applyNumberFormat="1" applyBorder="1" applyProtection="1">
      <alignment/>
      <protection/>
    </xf>
    <xf numFmtId="37" fontId="4" fillId="0" borderId="0" xfId="21" applyNumberFormat="1" applyBorder="1" applyProtection="1">
      <alignment/>
      <protection/>
    </xf>
    <xf numFmtId="37" fontId="4" fillId="0" borderId="0" xfId="21" applyBorder="1">
      <alignment/>
      <protection/>
    </xf>
    <xf numFmtId="37" fontId="4" fillId="0" borderId="0" xfId="21" applyNumberFormat="1" applyBorder="1" applyAlignment="1" applyProtection="1">
      <alignment horizontal="right"/>
      <protection/>
    </xf>
    <xf numFmtId="37" fontId="4" fillId="0" borderId="16" xfId="21" applyNumberFormat="1" applyBorder="1" applyAlignment="1" applyProtection="1">
      <alignment horizontal="right"/>
      <protection/>
    </xf>
    <xf numFmtId="37" fontId="4" fillId="0" borderId="0" xfId="21" applyBorder="1" applyAlignment="1">
      <alignment horizontal="right"/>
      <protection/>
    </xf>
    <xf numFmtId="38" fontId="4" fillId="0" borderId="0" xfId="16" applyBorder="1" applyAlignment="1" applyProtection="1">
      <alignment horizontal="right"/>
      <protection/>
    </xf>
    <xf numFmtId="37" fontId="4" fillId="0" borderId="0" xfId="21" applyBorder="1" applyAlignment="1">
      <alignment/>
      <protection/>
    </xf>
    <xf numFmtId="38" fontId="4" fillId="0" borderId="0" xfId="16" applyBorder="1" applyAlignment="1" applyProtection="1">
      <alignment/>
      <protection/>
    </xf>
    <xf numFmtId="37" fontId="4" fillId="0" borderId="0" xfId="21" applyNumberFormat="1" applyBorder="1" applyAlignment="1" applyProtection="1">
      <alignment/>
      <protection/>
    </xf>
    <xf numFmtId="37" fontId="4" fillId="0" borderId="16" xfId="21" applyNumberFormat="1" applyBorder="1" applyAlignment="1" applyProtection="1">
      <alignment/>
      <protection/>
    </xf>
    <xf numFmtId="186" fontId="4" fillId="0" borderId="0" xfId="21" applyNumberFormat="1" applyBorder="1" applyProtection="1">
      <alignment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  <cellStyle name="標準_１１５構造別住宅着工建築数" xfId="21"/>
    <cellStyle name="標準_１１６利用別着工新設住宅数" xfId="22"/>
    <cellStyle name="標準_78" xfId="23"/>
    <cellStyle name="標準_統計年鑑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52"/>
  <sheetViews>
    <sheetView tabSelected="1" zoomScaleSheetLayoutView="75" workbookViewId="0" topLeftCell="A1">
      <selection activeCell="A3" sqref="A3"/>
    </sheetView>
  </sheetViews>
  <sheetFormatPr defaultColWidth="14.75390625" defaultRowHeight="12.75"/>
  <cols>
    <col min="1" max="1" width="19.625" style="2" customWidth="1"/>
    <col min="2" max="3" width="23.75390625" style="2" customWidth="1"/>
    <col min="4" max="4" width="3.875" style="2" customWidth="1"/>
    <col min="5" max="5" width="22.75390625" style="2" customWidth="1"/>
    <col min="6" max="6" width="23.75390625" style="2" customWidth="1"/>
    <col min="7" max="7" width="3.875" style="2" customWidth="1"/>
    <col min="8" max="8" width="22.75390625" style="2" customWidth="1"/>
    <col min="9" max="9" width="3.875" style="2" customWidth="1"/>
    <col min="10" max="10" width="22.75390625" style="2" customWidth="1"/>
    <col min="11" max="11" width="3.875" style="2" customWidth="1"/>
    <col min="12" max="12" width="22.75390625" style="2" customWidth="1"/>
    <col min="13" max="13" width="3.875" style="2" customWidth="1"/>
    <col min="14" max="14" width="22.75390625" style="2" customWidth="1"/>
    <col min="15" max="15" width="3.875" style="2" customWidth="1"/>
    <col min="16" max="16" width="22.75390625" style="2" customWidth="1"/>
    <col min="17" max="17" width="3.875" style="2" customWidth="1"/>
    <col min="18" max="18" width="22.75390625" style="2" customWidth="1"/>
    <col min="19" max="19" width="3.875" style="2" customWidth="1"/>
    <col min="20" max="20" width="22.75390625" style="2" customWidth="1"/>
    <col min="21" max="21" width="3.875" style="2" customWidth="1"/>
    <col min="22" max="22" width="22.75390625" style="2" customWidth="1"/>
    <col min="23" max="23" width="3.875" style="2" customWidth="1"/>
    <col min="24" max="24" width="22.75390625" style="2" customWidth="1"/>
    <col min="25" max="25" width="3.875" style="2" customWidth="1"/>
    <col min="26" max="26" width="22.75390625" style="2" customWidth="1"/>
    <col min="27" max="27" width="8.75390625" style="2" customWidth="1"/>
    <col min="28" max="16384" width="14.75390625" style="2" customWidth="1"/>
  </cols>
  <sheetData>
    <row r="1" ht="17.25">
      <c r="A1" s="1"/>
    </row>
    <row r="3" spans="1:26" s="5" customFormat="1" ht="30.7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18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 t="s">
        <v>1</v>
      </c>
      <c r="T4" s="6"/>
      <c r="U4" s="6"/>
      <c r="V4" s="6"/>
      <c r="W4" s="6"/>
      <c r="X4" s="6"/>
      <c r="Y4" s="6"/>
      <c r="Z4" s="6"/>
      <c r="AA4" s="6"/>
    </row>
    <row r="5" spans="2:27" ht="30" customHeight="1">
      <c r="B5" s="8" t="s">
        <v>2</v>
      </c>
      <c r="C5" s="9"/>
      <c r="D5" s="10" t="s">
        <v>3</v>
      </c>
      <c r="E5" s="11"/>
      <c r="F5" s="9"/>
      <c r="G5" s="8" t="s">
        <v>4</v>
      </c>
      <c r="H5" s="11"/>
      <c r="I5" s="11"/>
      <c r="J5" s="9"/>
      <c r="K5" s="8" t="s">
        <v>5</v>
      </c>
      <c r="L5" s="11"/>
      <c r="M5" s="11"/>
      <c r="N5" s="11"/>
      <c r="O5" s="12" t="s">
        <v>6</v>
      </c>
      <c r="P5" s="13"/>
      <c r="Q5" s="13"/>
      <c r="R5" s="14"/>
      <c r="S5" s="10" t="s">
        <v>7</v>
      </c>
      <c r="T5" s="11"/>
      <c r="U5" s="11"/>
      <c r="V5" s="9"/>
      <c r="W5" s="10" t="s">
        <v>8</v>
      </c>
      <c r="X5" s="11"/>
      <c r="Y5" s="11"/>
      <c r="Z5" s="9"/>
      <c r="AA5" s="15" t="s">
        <v>9</v>
      </c>
    </row>
    <row r="6" spans="1:27" ht="30" customHeight="1">
      <c r="A6" s="16"/>
      <c r="B6" s="17" t="s">
        <v>10</v>
      </c>
      <c r="C6" s="18" t="s">
        <v>11</v>
      </c>
      <c r="D6" s="19" t="s">
        <v>10</v>
      </c>
      <c r="E6" s="20"/>
      <c r="F6" s="21" t="s">
        <v>11</v>
      </c>
      <c r="G6" s="22" t="s">
        <v>10</v>
      </c>
      <c r="H6" s="20"/>
      <c r="I6" s="19" t="s">
        <v>11</v>
      </c>
      <c r="J6" s="20"/>
      <c r="K6" s="23" t="s">
        <v>10</v>
      </c>
      <c r="L6" s="24"/>
      <c r="M6" s="23" t="s">
        <v>11</v>
      </c>
      <c r="N6" s="24"/>
      <c r="O6" s="23" t="s">
        <v>10</v>
      </c>
      <c r="P6" s="25"/>
      <c r="Q6" s="22" t="s">
        <v>11</v>
      </c>
      <c r="R6" s="20"/>
      <c r="S6" s="22" t="s">
        <v>10</v>
      </c>
      <c r="T6" s="20"/>
      <c r="U6" s="22" t="s">
        <v>11</v>
      </c>
      <c r="V6" s="20"/>
      <c r="W6" s="22" t="s">
        <v>10</v>
      </c>
      <c r="X6" s="20"/>
      <c r="Y6" s="22" t="s">
        <v>11</v>
      </c>
      <c r="Z6" s="20"/>
      <c r="AA6" s="26" t="s">
        <v>12</v>
      </c>
    </row>
    <row r="7" spans="1:27" ht="30" customHeight="1">
      <c r="A7" s="27" t="s">
        <v>13</v>
      </c>
      <c r="B7" s="28">
        <v>2299135</v>
      </c>
      <c r="C7" s="29">
        <v>335072</v>
      </c>
      <c r="D7" s="30"/>
      <c r="E7" s="29">
        <v>883743</v>
      </c>
      <c r="F7" s="29">
        <v>122437</v>
      </c>
      <c r="G7" s="30"/>
      <c r="H7" s="29">
        <v>123603</v>
      </c>
      <c r="I7" s="30"/>
      <c r="J7" s="29">
        <v>26097</v>
      </c>
      <c r="K7" s="30"/>
      <c r="L7" s="29">
        <v>382952</v>
      </c>
      <c r="M7" s="30"/>
      <c r="N7" s="29">
        <v>68745</v>
      </c>
      <c r="O7" s="30"/>
      <c r="P7" s="29">
        <v>905271</v>
      </c>
      <c r="Q7" s="30"/>
      <c r="R7" s="29">
        <v>117370</v>
      </c>
      <c r="S7" s="30"/>
      <c r="T7" s="29">
        <v>2786</v>
      </c>
      <c r="U7" s="30"/>
      <c r="V7" s="29">
        <v>359</v>
      </c>
      <c r="W7" s="30"/>
      <c r="X7" s="29">
        <v>780</v>
      </c>
      <c r="Y7" s="30"/>
      <c r="Z7" s="31">
        <v>64</v>
      </c>
      <c r="AA7" s="32" t="s">
        <v>14</v>
      </c>
    </row>
    <row r="8" spans="1:27" ht="30" customHeight="1">
      <c r="A8" s="1" t="s">
        <v>15</v>
      </c>
      <c r="B8" s="33">
        <v>2650885</v>
      </c>
      <c r="C8" s="34">
        <v>402895</v>
      </c>
      <c r="D8" s="35"/>
      <c r="E8" s="34">
        <v>1016479</v>
      </c>
      <c r="F8" s="34">
        <v>143595</v>
      </c>
      <c r="G8" s="35"/>
      <c r="H8" s="34">
        <v>207359</v>
      </c>
      <c r="I8" s="35"/>
      <c r="J8" s="34">
        <v>52472</v>
      </c>
      <c r="K8" s="35"/>
      <c r="L8" s="34">
        <v>501119</v>
      </c>
      <c r="M8" s="35"/>
      <c r="N8" s="34">
        <v>94180</v>
      </c>
      <c r="O8" s="35"/>
      <c r="P8" s="34">
        <v>919889</v>
      </c>
      <c r="Q8" s="35"/>
      <c r="R8" s="34">
        <v>112134</v>
      </c>
      <c r="S8" s="35"/>
      <c r="T8" s="34">
        <v>2299</v>
      </c>
      <c r="U8" s="35"/>
      <c r="V8" s="34">
        <v>277</v>
      </c>
      <c r="W8" s="35"/>
      <c r="X8" s="34">
        <v>3740</v>
      </c>
      <c r="Y8" s="35"/>
      <c r="Z8" s="36">
        <v>237</v>
      </c>
      <c r="AA8" s="32" t="s">
        <v>16</v>
      </c>
    </row>
    <row r="9" spans="1:27" ht="30" customHeight="1">
      <c r="A9" s="1" t="s">
        <v>17</v>
      </c>
      <c r="B9" s="33">
        <v>2254588</v>
      </c>
      <c r="C9" s="34">
        <v>337181</v>
      </c>
      <c r="D9" s="35"/>
      <c r="E9" s="34">
        <v>729049</v>
      </c>
      <c r="F9" s="34">
        <v>101708</v>
      </c>
      <c r="G9" s="35"/>
      <c r="H9" s="34">
        <v>178657</v>
      </c>
      <c r="I9" s="35"/>
      <c r="J9" s="34">
        <v>42534</v>
      </c>
      <c r="K9" s="35"/>
      <c r="L9" s="34">
        <v>529921</v>
      </c>
      <c r="M9" s="35"/>
      <c r="N9" s="34">
        <v>95893</v>
      </c>
      <c r="O9" s="35"/>
      <c r="P9" s="34">
        <v>810965</v>
      </c>
      <c r="Q9" s="35"/>
      <c r="R9" s="34">
        <v>96579</v>
      </c>
      <c r="S9" s="35"/>
      <c r="T9" s="34">
        <v>2595</v>
      </c>
      <c r="U9" s="35"/>
      <c r="V9" s="34">
        <v>265</v>
      </c>
      <c r="W9" s="35"/>
      <c r="X9" s="34">
        <v>3401</v>
      </c>
      <c r="Y9" s="35"/>
      <c r="Z9" s="36">
        <v>202</v>
      </c>
      <c r="AA9" s="32" t="s">
        <v>18</v>
      </c>
    </row>
    <row r="10" spans="1:27" ht="30" customHeight="1">
      <c r="A10" s="37" t="s">
        <v>19</v>
      </c>
      <c r="B10" s="33">
        <v>2137266</v>
      </c>
      <c r="C10" s="34">
        <v>321561</v>
      </c>
      <c r="D10" s="35"/>
      <c r="E10" s="34">
        <v>737918</v>
      </c>
      <c r="F10" s="34">
        <v>102038.01</v>
      </c>
      <c r="G10" s="35"/>
      <c r="H10" s="34">
        <v>107238</v>
      </c>
      <c r="I10" s="35"/>
      <c r="J10" s="34">
        <v>17347.92</v>
      </c>
      <c r="K10" s="35"/>
      <c r="L10" s="34">
        <v>429267</v>
      </c>
      <c r="M10" s="35"/>
      <c r="N10" s="34">
        <v>87333.42</v>
      </c>
      <c r="O10" s="35"/>
      <c r="P10" s="34">
        <v>854678</v>
      </c>
      <c r="Q10" s="35"/>
      <c r="R10" s="34">
        <v>113942.58</v>
      </c>
      <c r="S10" s="35"/>
      <c r="T10" s="34">
        <v>1095</v>
      </c>
      <c r="U10" s="35"/>
      <c r="V10" s="34">
        <v>84</v>
      </c>
      <c r="W10" s="35"/>
      <c r="X10" s="34">
        <v>7070</v>
      </c>
      <c r="Y10" s="35"/>
      <c r="Z10" s="36">
        <v>821.78</v>
      </c>
      <c r="AA10" s="32" t="s">
        <v>20</v>
      </c>
    </row>
    <row r="11" spans="1:27" ht="30" customHeight="1">
      <c r="A11" s="1"/>
      <c r="B11" s="33"/>
      <c r="C11" s="34"/>
      <c r="D11" s="35"/>
      <c r="E11" s="34"/>
      <c r="F11" s="34"/>
      <c r="G11" s="35"/>
      <c r="H11" s="34"/>
      <c r="I11" s="35"/>
      <c r="J11" s="34"/>
      <c r="K11" s="35"/>
      <c r="L11" s="34"/>
      <c r="M11" s="35"/>
      <c r="N11" s="34"/>
      <c r="O11" s="35"/>
      <c r="P11" s="34"/>
      <c r="Q11" s="35"/>
      <c r="R11" s="34"/>
      <c r="S11" s="35"/>
      <c r="T11" s="34"/>
      <c r="U11" s="35"/>
      <c r="V11" s="34"/>
      <c r="W11" s="35"/>
      <c r="X11" s="34"/>
      <c r="Y11" s="35"/>
      <c r="Z11" s="36"/>
      <c r="AA11" s="32"/>
    </row>
    <row r="12" spans="1:27" s="44" customFormat="1" ht="30" customHeight="1">
      <c r="A12" s="38" t="s">
        <v>21</v>
      </c>
      <c r="B12" s="39">
        <f>SUM(B14:B25)</f>
        <v>1918716</v>
      </c>
      <c r="C12" s="40">
        <f>SUM(C14:C25)</f>
        <v>26664023</v>
      </c>
      <c r="D12" s="41"/>
      <c r="E12" s="40">
        <f>SUM(E14:E25)</f>
        <v>800435</v>
      </c>
      <c r="F12" s="40">
        <f>SUM(F14:F25)</f>
        <v>11274694</v>
      </c>
      <c r="G12" s="41"/>
      <c r="H12" s="40">
        <f>SUM(H14:H25)</f>
        <v>108199</v>
      </c>
      <c r="I12" s="41"/>
      <c r="J12" s="40">
        <f>SUM(J14:J25)</f>
        <v>1525997</v>
      </c>
      <c r="K12" s="41"/>
      <c r="L12" s="40">
        <f>SUM(L14:L25)</f>
        <v>319990</v>
      </c>
      <c r="M12" s="41"/>
      <c r="N12" s="40">
        <f>SUM(N14:N25)</f>
        <v>5818964</v>
      </c>
      <c r="O12" s="41"/>
      <c r="P12" s="40">
        <f>SUM(P14:P25)</f>
        <v>686443</v>
      </c>
      <c r="Q12" s="41"/>
      <c r="R12" s="40">
        <f>SUM(R14:R25)</f>
        <v>8012072</v>
      </c>
      <c r="S12" s="41"/>
      <c r="T12" s="40">
        <f>SUM(T14:T25)</f>
        <v>1098</v>
      </c>
      <c r="U12" s="41"/>
      <c r="V12" s="40">
        <f>SUM(V14:V25)</f>
        <v>13241</v>
      </c>
      <c r="W12" s="41"/>
      <c r="X12" s="40">
        <f>SUM(X14:X25)</f>
        <v>2551</v>
      </c>
      <c r="Y12" s="41"/>
      <c r="Z12" s="42">
        <f>SUM(Z14:Z25)</f>
        <v>19055</v>
      </c>
      <c r="AA12" s="43" t="s">
        <v>22</v>
      </c>
    </row>
    <row r="13" spans="2:27" ht="30" customHeight="1">
      <c r="B13" s="4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6"/>
      <c r="AA13" s="43"/>
    </row>
    <row r="14" spans="1:27" ht="30" customHeight="1">
      <c r="A14" s="47" t="s">
        <v>23</v>
      </c>
      <c r="B14" s="33">
        <f aca="true" t="shared" si="0" ref="B14:B25">SUM(E14,H14,L14,P14,T14,X14)</f>
        <v>137665</v>
      </c>
      <c r="C14" s="34">
        <f aca="true" t="shared" si="1" ref="C14:C25">INT(SUM(F14,J14,N14,R14,V14,Z14))</f>
        <v>1802245</v>
      </c>
      <c r="D14" s="35"/>
      <c r="E14" s="34">
        <v>43977</v>
      </c>
      <c r="F14" s="34">
        <v>602055</v>
      </c>
      <c r="G14" s="35"/>
      <c r="H14" s="48">
        <v>13047</v>
      </c>
      <c r="I14" s="35"/>
      <c r="J14" s="48">
        <v>184940</v>
      </c>
      <c r="K14" s="35"/>
      <c r="L14" s="34">
        <v>15927</v>
      </c>
      <c r="M14" s="35"/>
      <c r="N14" s="34">
        <v>299410</v>
      </c>
      <c r="O14" s="35"/>
      <c r="P14" s="34">
        <v>64625</v>
      </c>
      <c r="Q14" s="35"/>
      <c r="R14" s="34">
        <v>714854</v>
      </c>
      <c r="S14" s="35"/>
      <c r="T14" s="34">
        <v>54</v>
      </c>
      <c r="U14" s="35"/>
      <c r="V14" s="34">
        <v>796</v>
      </c>
      <c r="W14" s="35"/>
      <c r="X14" s="48">
        <v>35</v>
      </c>
      <c r="Y14" s="35"/>
      <c r="Z14" s="49">
        <v>190</v>
      </c>
      <c r="AA14" s="32" t="s">
        <v>24</v>
      </c>
    </row>
    <row r="15" spans="1:27" ht="30" customHeight="1">
      <c r="A15" s="50" t="s">
        <v>25</v>
      </c>
      <c r="B15" s="33">
        <f t="shared" si="0"/>
        <v>180240</v>
      </c>
      <c r="C15" s="34">
        <f t="shared" si="1"/>
        <v>2398612</v>
      </c>
      <c r="D15" s="35"/>
      <c r="E15" s="34">
        <v>72699</v>
      </c>
      <c r="F15" s="34">
        <v>1010013</v>
      </c>
      <c r="G15" s="35"/>
      <c r="H15" s="48">
        <v>3714</v>
      </c>
      <c r="I15" s="35"/>
      <c r="J15" s="48">
        <v>45000</v>
      </c>
      <c r="K15" s="35"/>
      <c r="L15" s="34">
        <v>36637</v>
      </c>
      <c r="M15" s="35"/>
      <c r="N15" s="34">
        <v>614060</v>
      </c>
      <c r="O15" s="35"/>
      <c r="P15" s="34">
        <v>67084</v>
      </c>
      <c r="Q15" s="35"/>
      <c r="R15" s="34">
        <v>728154</v>
      </c>
      <c r="S15" s="35"/>
      <c r="T15" s="34">
        <v>106</v>
      </c>
      <c r="U15" s="35"/>
      <c r="V15" s="34">
        <v>1385</v>
      </c>
      <c r="W15" s="35"/>
      <c r="X15" s="48" t="s">
        <v>26</v>
      </c>
      <c r="Y15" s="35"/>
      <c r="Z15" s="48" t="s">
        <v>26</v>
      </c>
      <c r="AA15" s="32" t="s">
        <v>27</v>
      </c>
    </row>
    <row r="16" spans="1:27" ht="30" customHeight="1">
      <c r="A16" s="50" t="s">
        <v>28</v>
      </c>
      <c r="B16" s="33">
        <f t="shared" si="0"/>
        <v>141005</v>
      </c>
      <c r="C16" s="34">
        <f t="shared" si="1"/>
        <v>1963339</v>
      </c>
      <c r="D16" s="35"/>
      <c r="E16" s="34">
        <v>73467</v>
      </c>
      <c r="F16" s="34">
        <v>1003173</v>
      </c>
      <c r="G16" s="35"/>
      <c r="H16" s="48" t="s">
        <v>26</v>
      </c>
      <c r="I16" s="51"/>
      <c r="J16" s="48">
        <f>SUM(J30)/100</f>
        <v>0</v>
      </c>
      <c r="K16" s="35"/>
      <c r="L16" s="34">
        <v>17758</v>
      </c>
      <c r="M16" s="35"/>
      <c r="N16" s="34">
        <v>313160</v>
      </c>
      <c r="O16" s="35"/>
      <c r="P16" s="34">
        <v>49516</v>
      </c>
      <c r="Q16" s="35"/>
      <c r="R16" s="34">
        <v>644506</v>
      </c>
      <c r="S16" s="35"/>
      <c r="T16" s="34">
        <v>75</v>
      </c>
      <c r="U16" s="35"/>
      <c r="V16" s="34">
        <v>780</v>
      </c>
      <c r="W16" s="35"/>
      <c r="X16" s="48">
        <v>189</v>
      </c>
      <c r="Y16" s="35"/>
      <c r="Z16" s="49">
        <v>1720</v>
      </c>
      <c r="AA16" s="32" t="s">
        <v>29</v>
      </c>
    </row>
    <row r="17" spans="1:27" ht="30" customHeight="1">
      <c r="A17" s="50" t="s">
        <v>30</v>
      </c>
      <c r="B17" s="33">
        <f t="shared" si="0"/>
        <v>162176</v>
      </c>
      <c r="C17" s="34">
        <f t="shared" si="1"/>
        <v>2274843</v>
      </c>
      <c r="D17" s="35"/>
      <c r="E17" s="34">
        <v>67717</v>
      </c>
      <c r="F17" s="34">
        <v>947507</v>
      </c>
      <c r="G17" s="35"/>
      <c r="H17" s="52">
        <v>13819</v>
      </c>
      <c r="I17" s="53"/>
      <c r="J17" s="52">
        <v>240000</v>
      </c>
      <c r="K17" s="35"/>
      <c r="L17" s="34">
        <v>24171</v>
      </c>
      <c r="M17" s="35"/>
      <c r="N17" s="34">
        <v>352750</v>
      </c>
      <c r="O17" s="35"/>
      <c r="P17" s="34">
        <v>55536</v>
      </c>
      <c r="Q17" s="35"/>
      <c r="R17" s="34">
        <v>726156</v>
      </c>
      <c r="S17" s="35"/>
      <c r="T17" s="34">
        <v>40</v>
      </c>
      <c r="U17" s="35"/>
      <c r="V17" s="34">
        <v>430</v>
      </c>
      <c r="W17" s="35"/>
      <c r="X17" s="48">
        <v>893</v>
      </c>
      <c r="Y17" s="35"/>
      <c r="Z17" s="49">
        <v>8000</v>
      </c>
      <c r="AA17" s="32" t="s">
        <v>31</v>
      </c>
    </row>
    <row r="18" spans="1:27" ht="30" customHeight="1">
      <c r="A18" s="1" t="s">
        <v>32</v>
      </c>
      <c r="B18" s="33">
        <f t="shared" si="0"/>
        <v>175690</v>
      </c>
      <c r="C18" s="34">
        <f t="shared" si="1"/>
        <v>2305247</v>
      </c>
      <c r="D18" s="35"/>
      <c r="E18" s="34">
        <v>73938</v>
      </c>
      <c r="F18" s="34">
        <v>1042762</v>
      </c>
      <c r="G18" s="35"/>
      <c r="H18" s="48" t="s">
        <v>26</v>
      </c>
      <c r="I18" s="35"/>
      <c r="J18" s="48" t="s">
        <v>26</v>
      </c>
      <c r="K18" s="35"/>
      <c r="L18" s="34">
        <v>17854</v>
      </c>
      <c r="M18" s="35"/>
      <c r="N18" s="34">
        <v>390550</v>
      </c>
      <c r="O18" s="35"/>
      <c r="P18" s="34">
        <v>83829</v>
      </c>
      <c r="Q18" s="35"/>
      <c r="R18" s="34">
        <v>871790</v>
      </c>
      <c r="S18" s="35"/>
      <c r="T18" s="34">
        <v>23</v>
      </c>
      <c r="U18" s="35"/>
      <c r="V18" s="34">
        <v>50</v>
      </c>
      <c r="W18" s="35"/>
      <c r="X18" s="48">
        <v>46</v>
      </c>
      <c r="Y18" s="51"/>
      <c r="Z18" s="49">
        <v>95</v>
      </c>
      <c r="AA18" s="32" t="s">
        <v>33</v>
      </c>
    </row>
    <row r="19" spans="1:27" ht="30" customHeight="1">
      <c r="A19" s="1" t="s">
        <v>34</v>
      </c>
      <c r="B19" s="33">
        <f t="shared" si="0"/>
        <v>209972</v>
      </c>
      <c r="C19" s="34">
        <f t="shared" si="1"/>
        <v>2841152</v>
      </c>
      <c r="D19" s="35"/>
      <c r="E19" s="34">
        <v>87625</v>
      </c>
      <c r="F19" s="34">
        <v>1251422</v>
      </c>
      <c r="G19" s="35"/>
      <c r="H19" s="48">
        <v>13250</v>
      </c>
      <c r="I19" s="35"/>
      <c r="J19" s="48">
        <v>193370</v>
      </c>
      <c r="K19" s="35"/>
      <c r="L19" s="34">
        <v>35614</v>
      </c>
      <c r="M19" s="35"/>
      <c r="N19" s="34">
        <v>719137</v>
      </c>
      <c r="O19" s="35"/>
      <c r="P19" s="34">
        <v>73225</v>
      </c>
      <c r="Q19" s="35"/>
      <c r="R19" s="34">
        <v>675193</v>
      </c>
      <c r="S19" s="35"/>
      <c r="T19" s="34">
        <v>166</v>
      </c>
      <c r="U19" s="35"/>
      <c r="V19" s="34">
        <v>1700</v>
      </c>
      <c r="W19" s="35"/>
      <c r="X19" s="48">
        <v>92</v>
      </c>
      <c r="Y19" s="53"/>
      <c r="Z19" s="49">
        <v>330</v>
      </c>
      <c r="AA19" s="32" t="s">
        <v>35</v>
      </c>
    </row>
    <row r="20" spans="1:27" ht="30" customHeight="1">
      <c r="A20" s="1" t="s">
        <v>36</v>
      </c>
      <c r="B20" s="33">
        <f t="shared" si="0"/>
        <v>134497</v>
      </c>
      <c r="C20" s="34">
        <f t="shared" si="1"/>
        <v>1878222</v>
      </c>
      <c r="D20" s="35"/>
      <c r="E20" s="34">
        <v>67042</v>
      </c>
      <c r="F20" s="34">
        <v>955985</v>
      </c>
      <c r="G20" s="35"/>
      <c r="H20" s="48">
        <v>514</v>
      </c>
      <c r="I20" s="51"/>
      <c r="J20" s="48">
        <v>7500</v>
      </c>
      <c r="K20" s="35"/>
      <c r="L20" s="34">
        <v>25316</v>
      </c>
      <c r="M20" s="35"/>
      <c r="N20" s="34">
        <v>461535</v>
      </c>
      <c r="O20" s="35"/>
      <c r="P20" s="34">
        <v>41520</v>
      </c>
      <c r="Q20" s="35"/>
      <c r="R20" s="34">
        <v>452182</v>
      </c>
      <c r="S20" s="35"/>
      <c r="T20" s="34">
        <v>69</v>
      </c>
      <c r="U20" s="35"/>
      <c r="V20" s="34">
        <v>720</v>
      </c>
      <c r="W20" s="35"/>
      <c r="X20" s="48">
        <v>36</v>
      </c>
      <c r="Y20" s="51"/>
      <c r="Z20" s="49">
        <v>300</v>
      </c>
      <c r="AA20" s="32" t="s">
        <v>14</v>
      </c>
    </row>
    <row r="21" spans="1:27" ht="30" customHeight="1">
      <c r="A21" s="1" t="s">
        <v>37</v>
      </c>
      <c r="B21" s="33">
        <f t="shared" si="0"/>
        <v>158456</v>
      </c>
      <c r="C21" s="34">
        <f t="shared" si="1"/>
        <v>2333633</v>
      </c>
      <c r="D21" s="35"/>
      <c r="E21" s="34">
        <v>61628</v>
      </c>
      <c r="F21" s="34">
        <v>885553</v>
      </c>
      <c r="G21" s="35"/>
      <c r="H21" s="54">
        <v>8377</v>
      </c>
      <c r="I21" s="53"/>
      <c r="J21" s="54">
        <v>99050</v>
      </c>
      <c r="K21" s="35"/>
      <c r="L21" s="34">
        <v>39504</v>
      </c>
      <c r="M21" s="35"/>
      <c r="N21" s="34">
        <v>711426</v>
      </c>
      <c r="O21" s="35"/>
      <c r="P21" s="34">
        <v>48877</v>
      </c>
      <c r="Q21" s="35"/>
      <c r="R21" s="34">
        <v>637184</v>
      </c>
      <c r="S21" s="35"/>
      <c r="T21" s="34">
        <v>13</v>
      </c>
      <c r="U21" s="35"/>
      <c r="V21" s="34">
        <v>300</v>
      </c>
      <c r="W21" s="35"/>
      <c r="X21" s="48">
        <v>57</v>
      </c>
      <c r="Y21" s="53"/>
      <c r="Z21" s="49">
        <v>120</v>
      </c>
      <c r="AA21" s="32" t="s">
        <v>16</v>
      </c>
    </row>
    <row r="22" spans="1:27" ht="30" customHeight="1">
      <c r="A22" s="1" t="s">
        <v>38</v>
      </c>
      <c r="B22" s="33">
        <f t="shared" si="0"/>
        <v>154981</v>
      </c>
      <c r="C22" s="34">
        <f t="shared" si="1"/>
        <v>2216885</v>
      </c>
      <c r="D22" s="35"/>
      <c r="E22" s="34">
        <v>61093</v>
      </c>
      <c r="F22" s="34">
        <v>893359</v>
      </c>
      <c r="G22" s="35"/>
      <c r="H22" s="34">
        <v>3077</v>
      </c>
      <c r="I22" s="35"/>
      <c r="J22" s="34">
        <v>37800</v>
      </c>
      <c r="K22" s="35"/>
      <c r="L22" s="34">
        <v>49417</v>
      </c>
      <c r="M22" s="35"/>
      <c r="N22" s="34">
        <v>778585</v>
      </c>
      <c r="O22" s="35"/>
      <c r="P22" s="34">
        <v>40856</v>
      </c>
      <c r="Q22" s="35"/>
      <c r="R22" s="34">
        <v>503851</v>
      </c>
      <c r="S22" s="35"/>
      <c r="T22" s="34">
        <v>143</v>
      </c>
      <c r="U22" s="35"/>
      <c r="V22" s="34">
        <v>2190</v>
      </c>
      <c r="W22" s="35"/>
      <c r="X22" s="48">
        <v>395</v>
      </c>
      <c r="Y22" s="35"/>
      <c r="Z22" s="49">
        <v>1100</v>
      </c>
      <c r="AA22" s="32" t="s">
        <v>18</v>
      </c>
    </row>
    <row r="23" spans="1:27" ht="30" customHeight="1">
      <c r="A23" s="1" t="s">
        <v>39</v>
      </c>
      <c r="B23" s="33">
        <f t="shared" si="0"/>
        <v>137836</v>
      </c>
      <c r="C23" s="34">
        <f t="shared" si="1"/>
        <v>1961041</v>
      </c>
      <c r="D23" s="35"/>
      <c r="E23" s="34">
        <v>52684</v>
      </c>
      <c r="F23" s="34">
        <v>731196</v>
      </c>
      <c r="G23" s="35"/>
      <c r="H23" s="34">
        <v>13163</v>
      </c>
      <c r="I23" s="35"/>
      <c r="J23" s="34">
        <v>164595</v>
      </c>
      <c r="K23" s="35"/>
      <c r="L23" s="34">
        <v>21133</v>
      </c>
      <c r="M23" s="35"/>
      <c r="N23" s="34">
        <v>490310</v>
      </c>
      <c r="O23" s="35"/>
      <c r="P23" s="34">
        <v>50602</v>
      </c>
      <c r="Q23" s="35"/>
      <c r="R23" s="34">
        <v>573780</v>
      </c>
      <c r="S23" s="35"/>
      <c r="T23" s="34">
        <v>40</v>
      </c>
      <c r="U23" s="35"/>
      <c r="V23" s="34">
        <v>400</v>
      </c>
      <c r="W23" s="35"/>
      <c r="X23" s="48">
        <v>214</v>
      </c>
      <c r="Y23" s="35"/>
      <c r="Z23" s="49">
        <v>760</v>
      </c>
      <c r="AA23" s="32" t="s">
        <v>20</v>
      </c>
    </row>
    <row r="24" spans="1:27" ht="30" customHeight="1">
      <c r="A24" s="1" t="s">
        <v>40</v>
      </c>
      <c r="B24" s="33">
        <f t="shared" si="0"/>
        <v>189240</v>
      </c>
      <c r="C24" s="34">
        <f t="shared" si="1"/>
        <v>2722435</v>
      </c>
      <c r="D24" s="35"/>
      <c r="E24" s="34">
        <v>67781</v>
      </c>
      <c r="F24" s="34">
        <v>961255</v>
      </c>
      <c r="G24" s="35"/>
      <c r="H24" s="34">
        <v>33560</v>
      </c>
      <c r="I24" s="35"/>
      <c r="J24" s="34">
        <v>476500</v>
      </c>
      <c r="K24" s="35"/>
      <c r="L24" s="34">
        <v>20980</v>
      </c>
      <c r="M24" s="35"/>
      <c r="N24" s="34">
        <v>419706</v>
      </c>
      <c r="O24" s="35"/>
      <c r="P24" s="34">
        <v>66222</v>
      </c>
      <c r="Q24" s="35"/>
      <c r="R24" s="34">
        <v>855734</v>
      </c>
      <c r="S24" s="35"/>
      <c r="T24" s="34">
        <v>228</v>
      </c>
      <c r="U24" s="35"/>
      <c r="V24" s="34">
        <v>3040</v>
      </c>
      <c r="W24" s="35"/>
      <c r="X24" s="48">
        <v>469</v>
      </c>
      <c r="Y24" s="51"/>
      <c r="Z24" s="49">
        <v>6200</v>
      </c>
      <c r="AA24" s="32" t="s">
        <v>22</v>
      </c>
    </row>
    <row r="25" spans="1:27" ht="30" customHeight="1" thickBot="1">
      <c r="A25" s="55" t="s">
        <v>41</v>
      </c>
      <c r="B25" s="56">
        <f t="shared" si="0"/>
        <v>136958</v>
      </c>
      <c r="C25" s="57">
        <f t="shared" si="1"/>
        <v>1966369</v>
      </c>
      <c r="D25" s="58"/>
      <c r="E25" s="57">
        <v>70784</v>
      </c>
      <c r="F25" s="57">
        <v>990414</v>
      </c>
      <c r="G25" s="58"/>
      <c r="H25" s="57">
        <v>5678</v>
      </c>
      <c r="I25" s="58"/>
      <c r="J25" s="57">
        <v>77242</v>
      </c>
      <c r="K25" s="58"/>
      <c r="L25" s="57">
        <v>15679</v>
      </c>
      <c r="M25" s="58"/>
      <c r="N25" s="57">
        <v>268335</v>
      </c>
      <c r="O25" s="58"/>
      <c r="P25" s="57">
        <v>44551</v>
      </c>
      <c r="Q25" s="58"/>
      <c r="R25" s="57">
        <v>628688</v>
      </c>
      <c r="S25" s="58"/>
      <c r="T25" s="59">
        <v>141</v>
      </c>
      <c r="U25" s="58"/>
      <c r="V25" s="59">
        <v>1450</v>
      </c>
      <c r="W25" s="58"/>
      <c r="X25" s="60">
        <v>125</v>
      </c>
      <c r="Y25" s="61"/>
      <c r="Z25" s="62">
        <v>240</v>
      </c>
      <c r="AA25" s="63" t="s">
        <v>42</v>
      </c>
    </row>
    <row r="26" ht="17.25">
      <c r="A26" s="1" t="s">
        <v>43</v>
      </c>
    </row>
    <row r="28" spans="1:26" ht="17.25">
      <c r="A28" s="47" t="s">
        <v>44</v>
      </c>
      <c r="B28" s="64">
        <f aca="true" t="shared" si="2" ref="B28:B39">SUM(E28,H28,L28,P28,T28,X28)</f>
        <v>249947</v>
      </c>
      <c r="C28" s="65">
        <f aca="true" t="shared" si="3" ref="C28:C39">SUM(F28,J28,N28,R28,V28,Z28)</f>
        <v>4799475</v>
      </c>
      <c r="D28" s="66"/>
      <c r="E28" s="65">
        <v>62485</v>
      </c>
      <c r="F28" s="65">
        <v>882427</v>
      </c>
      <c r="G28" s="66"/>
      <c r="H28" s="67">
        <v>1934</v>
      </c>
      <c r="I28" s="66"/>
      <c r="J28" s="67">
        <v>35000</v>
      </c>
      <c r="K28" s="66"/>
      <c r="L28" s="65">
        <v>123753</v>
      </c>
      <c r="M28" s="66"/>
      <c r="N28" s="65">
        <v>3116994</v>
      </c>
      <c r="O28" s="66"/>
      <c r="P28" s="65">
        <v>61623</v>
      </c>
      <c r="Q28" s="66"/>
      <c r="R28" s="65">
        <v>762648</v>
      </c>
      <c r="S28" s="66"/>
      <c r="T28" s="65">
        <v>152</v>
      </c>
      <c r="U28" s="66"/>
      <c r="V28" s="65">
        <v>2406</v>
      </c>
      <c r="W28" s="66"/>
      <c r="X28" s="67" t="s">
        <v>26</v>
      </c>
      <c r="Y28" s="66"/>
      <c r="Z28" s="68" t="s">
        <v>26</v>
      </c>
    </row>
    <row r="29" spans="1:26" ht="17.25">
      <c r="A29" s="50" t="s">
        <v>25</v>
      </c>
      <c r="B29" s="64">
        <f t="shared" si="2"/>
        <v>127459</v>
      </c>
      <c r="C29" s="65">
        <f t="shared" si="3"/>
        <v>1909241</v>
      </c>
      <c r="D29" s="66"/>
      <c r="E29" s="65">
        <v>50130</v>
      </c>
      <c r="F29" s="65">
        <v>701783</v>
      </c>
      <c r="G29" s="66"/>
      <c r="H29" s="67">
        <v>6582</v>
      </c>
      <c r="I29" s="66"/>
      <c r="J29" s="67">
        <v>82579</v>
      </c>
      <c r="K29" s="66"/>
      <c r="L29" s="65">
        <v>28011</v>
      </c>
      <c r="M29" s="66"/>
      <c r="N29" s="65">
        <v>599744</v>
      </c>
      <c r="O29" s="66"/>
      <c r="P29" s="65">
        <v>42578</v>
      </c>
      <c r="Q29" s="66"/>
      <c r="R29" s="65">
        <v>523935</v>
      </c>
      <c r="S29" s="66"/>
      <c r="T29" s="65">
        <v>57</v>
      </c>
      <c r="U29" s="66"/>
      <c r="V29" s="65">
        <v>400</v>
      </c>
      <c r="W29" s="66"/>
      <c r="X29" s="67">
        <v>101</v>
      </c>
      <c r="Y29" s="66"/>
      <c r="Z29" s="68">
        <v>800</v>
      </c>
    </row>
    <row r="30" spans="1:26" ht="17.25">
      <c r="A30" s="50" t="s">
        <v>28</v>
      </c>
      <c r="B30" s="64">
        <f t="shared" si="2"/>
        <v>161431</v>
      </c>
      <c r="C30" s="65">
        <f t="shared" si="3"/>
        <v>1917258</v>
      </c>
      <c r="D30" s="66"/>
      <c r="E30" s="65">
        <v>52368</v>
      </c>
      <c r="F30" s="65">
        <v>694278</v>
      </c>
      <c r="G30" s="66"/>
      <c r="H30" s="67" t="s">
        <v>26</v>
      </c>
      <c r="I30" s="69"/>
      <c r="J30" s="67" t="s">
        <v>26</v>
      </c>
      <c r="K30" s="66"/>
      <c r="L30" s="65">
        <v>23267</v>
      </c>
      <c r="M30" s="66"/>
      <c r="N30" s="65">
        <v>381962</v>
      </c>
      <c r="O30" s="66"/>
      <c r="P30" s="65">
        <v>85744</v>
      </c>
      <c r="Q30" s="66"/>
      <c r="R30" s="65">
        <v>840648</v>
      </c>
      <c r="S30" s="66"/>
      <c r="T30" s="65">
        <v>52</v>
      </c>
      <c r="U30" s="66"/>
      <c r="V30" s="65">
        <v>370</v>
      </c>
      <c r="W30" s="66"/>
      <c r="X30" s="67" t="s">
        <v>26</v>
      </c>
      <c r="Y30" s="66"/>
      <c r="Z30" s="68" t="s">
        <v>26</v>
      </c>
    </row>
    <row r="31" spans="1:26" ht="17.25">
      <c r="A31" s="50" t="s">
        <v>30</v>
      </c>
      <c r="B31" s="64">
        <f t="shared" si="2"/>
        <v>195696</v>
      </c>
      <c r="C31" s="65">
        <f t="shared" si="3"/>
        <v>3121788</v>
      </c>
      <c r="D31" s="66"/>
      <c r="E31" s="65">
        <v>63614</v>
      </c>
      <c r="F31" s="65">
        <v>884717</v>
      </c>
      <c r="G31" s="66"/>
      <c r="H31" s="70">
        <v>485</v>
      </c>
      <c r="I31" s="71"/>
      <c r="J31" s="70">
        <v>5700</v>
      </c>
      <c r="K31" s="66"/>
      <c r="L31" s="65">
        <v>20085</v>
      </c>
      <c r="M31" s="66"/>
      <c r="N31" s="65">
        <v>289250</v>
      </c>
      <c r="O31" s="66"/>
      <c r="P31" s="65">
        <v>111228</v>
      </c>
      <c r="Q31" s="66"/>
      <c r="R31" s="65">
        <v>1941191</v>
      </c>
      <c r="S31" s="66"/>
      <c r="T31" s="65">
        <v>17</v>
      </c>
      <c r="U31" s="66"/>
      <c r="V31" s="65">
        <v>200</v>
      </c>
      <c r="W31" s="66"/>
      <c r="X31" s="67">
        <v>267</v>
      </c>
      <c r="Y31" s="66"/>
      <c r="Z31" s="68">
        <v>730</v>
      </c>
    </row>
    <row r="32" spans="1:26" ht="17.25">
      <c r="A32" s="1" t="s">
        <v>32</v>
      </c>
      <c r="B32" s="64">
        <f t="shared" si="2"/>
        <v>190977</v>
      </c>
      <c r="C32" s="65">
        <f t="shared" si="3"/>
        <v>2297111</v>
      </c>
      <c r="D32" s="66"/>
      <c r="E32" s="65">
        <v>55948</v>
      </c>
      <c r="F32" s="65">
        <v>744985</v>
      </c>
      <c r="G32" s="66"/>
      <c r="H32" s="67">
        <v>5150</v>
      </c>
      <c r="I32" s="66"/>
      <c r="J32" s="67">
        <v>60380</v>
      </c>
      <c r="K32" s="66"/>
      <c r="L32" s="65">
        <v>27662</v>
      </c>
      <c r="M32" s="66"/>
      <c r="N32" s="65">
        <v>473223</v>
      </c>
      <c r="O32" s="66"/>
      <c r="P32" s="65">
        <v>101906</v>
      </c>
      <c r="Q32" s="66"/>
      <c r="R32" s="65">
        <v>1017868</v>
      </c>
      <c r="S32" s="66"/>
      <c r="T32" s="65">
        <v>90</v>
      </c>
      <c r="U32" s="66"/>
      <c r="V32" s="65">
        <v>325</v>
      </c>
      <c r="W32" s="66"/>
      <c r="X32" s="67">
        <v>221</v>
      </c>
      <c r="Y32" s="69"/>
      <c r="Z32" s="68">
        <v>330</v>
      </c>
    </row>
    <row r="33" spans="1:26" ht="17.25">
      <c r="A33" s="1" t="s">
        <v>34</v>
      </c>
      <c r="B33" s="64">
        <f t="shared" si="2"/>
        <v>136873</v>
      </c>
      <c r="C33" s="65">
        <f t="shared" si="3"/>
        <v>1824540</v>
      </c>
      <c r="D33" s="66"/>
      <c r="E33" s="65">
        <v>65451</v>
      </c>
      <c r="F33" s="65">
        <v>919592</v>
      </c>
      <c r="G33" s="66"/>
      <c r="H33" s="67">
        <v>3642</v>
      </c>
      <c r="I33" s="66"/>
      <c r="J33" s="67">
        <v>50570</v>
      </c>
      <c r="K33" s="66"/>
      <c r="L33" s="65">
        <v>20616</v>
      </c>
      <c r="M33" s="66"/>
      <c r="N33" s="65">
        <v>268560</v>
      </c>
      <c r="O33" s="66"/>
      <c r="P33" s="65">
        <v>46615</v>
      </c>
      <c r="Q33" s="66"/>
      <c r="R33" s="65">
        <v>584593</v>
      </c>
      <c r="S33" s="66"/>
      <c r="T33" s="65">
        <v>51</v>
      </c>
      <c r="U33" s="66"/>
      <c r="V33" s="65">
        <v>450</v>
      </c>
      <c r="W33" s="66"/>
      <c r="X33" s="67">
        <v>498</v>
      </c>
      <c r="Y33" s="71"/>
      <c r="Z33" s="68">
        <v>775</v>
      </c>
    </row>
    <row r="34" spans="1:26" ht="17.25">
      <c r="A34" s="1" t="s">
        <v>36</v>
      </c>
      <c r="B34" s="64">
        <f t="shared" si="2"/>
        <v>121933</v>
      </c>
      <c r="C34" s="65">
        <f t="shared" si="3"/>
        <v>1637649</v>
      </c>
      <c r="D34" s="66"/>
      <c r="E34" s="65">
        <v>59274</v>
      </c>
      <c r="F34" s="65">
        <v>802614</v>
      </c>
      <c r="G34" s="66"/>
      <c r="H34" s="67">
        <v>3414</v>
      </c>
      <c r="I34" s="69"/>
      <c r="J34" s="67">
        <v>41000</v>
      </c>
      <c r="K34" s="66"/>
      <c r="L34" s="65">
        <v>15070</v>
      </c>
      <c r="M34" s="66"/>
      <c r="N34" s="65">
        <v>280344</v>
      </c>
      <c r="O34" s="66"/>
      <c r="P34" s="65">
        <v>44153</v>
      </c>
      <c r="Q34" s="66"/>
      <c r="R34" s="65">
        <v>513491</v>
      </c>
      <c r="S34" s="66"/>
      <c r="T34" s="65">
        <v>22</v>
      </c>
      <c r="U34" s="66"/>
      <c r="V34" s="65">
        <v>200</v>
      </c>
      <c r="W34" s="66"/>
      <c r="X34" s="67" t="s">
        <v>26</v>
      </c>
      <c r="Y34" s="69"/>
      <c r="Z34" s="68" t="s">
        <v>26</v>
      </c>
    </row>
    <row r="35" spans="1:26" ht="17.25">
      <c r="A35" s="1" t="s">
        <v>37</v>
      </c>
      <c r="B35" s="64">
        <f t="shared" si="2"/>
        <v>170149</v>
      </c>
      <c r="C35" s="65">
        <f t="shared" si="3"/>
        <v>2770117</v>
      </c>
      <c r="D35" s="66"/>
      <c r="E35" s="65">
        <v>65733</v>
      </c>
      <c r="F35" s="65">
        <v>933440</v>
      </c>
      <c r="G35" s="66"/>
      <c r="H35" s="72">
        <v>2723</v>
      </c>
      <c r="I35" s="71"/>
      <c r="J35" s="72">
        <v>11500</v>
      </c>
      <c r="K35" s="66"/>
      <c r="L35" s="65">
        <v>32531</v>
      </c>
      <c r="M35" s="66"/>
      <c r="N35" s="65">
        <v>593736</v>
      </c>
      <c r="O35" s="66"/>
      <c r="P35" s="65">
        <v>67495</v>
      </c>
      <c r="Q35" s="66"/>
      <c r="R35" s="65">
        <v>1190397</v>
      </c>
      <c r="S35" s="66"/>
      <c r="T35" s="65">
        <v>76</v>
      </c>
      <c r="U35" s="66"/>
      <c r="V35" s="65">
        <v>310</v>
      </c>
      <c r="W35" s="66"/>
      <c r="X35" s="67">
        <v>1591</v>
      </c>
      <c r="Y35" s="71"/>
      <c r="Z35" s="68">
        <v>40734</v>
      </c>
    </row>
    <row r="36" spans="1:26" ht="17.25">
      <c r="A36" s="1" t="s">
        <v>38</v>
      </c>
      <c r="B36" s="64">
        <f t="shared" si="2"/>
        <v>308555</v>
      </c>
      <c r="C36" s="65">
        <f t="shared" si="3"/>
        <v>5242615</v>
      </c>
      <c r="D36" s="66"/>
      <c r="E36" s="65">
        <v>62412</v>
      </c>
      <c r="F36" s="65">
        <v>869470</v>
      </c>
      <c r="G36" s="66"/>
      <c r="H36" s="65">
        <v>68129</v>
      </c>
      <c r="I36" s="66"/>
      <c r="J36" s="65">
        <v>1238313</v>
      </c>
      <c r="K36" s="66"/>
      <c r="L36" s="65">
        <v>54626</v>
      </c>
      <c r="M36" s="66"/>
      <c r="N36" s="65">
        <v>1136060</v>
      </c>
      <c r="O36" s="66"/>
      <c r="P36" s="65">
        <v>122708</v>
      </c>
      <c r="Q36" s="66"/>
      <c r="R36" s="65">
        <v>1994383</v>
      </c>
      <c r="S36" s="66"/>
      <c r="T36" s="65">
        <v>379</v>
      </c>
      <c r="U36" s="66"/>
      <c r="V36" s="65">
        <v>2089</v>
      </c>
      <c r="W36" s="66"/>
      <c r="X36" s="67">
        <v>301</v>
      </c>
      <c r="Y36" s="66"/>
      <c r="Z36" s="68">
        <v>2300</v>
      </c>
    </row>
    <row r="37" spans="1:26" ht="17.25">
      <c r="A37" s="1" t="s">
        <v>39</v>
      </c>
      <c r="B37" s="64">
        <f t="shared" si="2"/>
        <v>163992</v>
      </c>
      <c r="C37" s="65">
        <f t="shared" si="3"/>
        <v>2184891</v>
      </c>
      <c r="D37" s="66"/>
      <c r="E37" s="65">
        <v>68097</v>
      </c>
      <c r="F37" s="65">
        <v>930722</v>
      </c>
      <c r="G37" s="66"/>
      <c r="H37" s="65">
        <v>7041</v>
      </c>
      <c r="I37" s="66"/>
      <c r="J37" s="65">
        <v>79450</v>
      </c>
      <c r="K37" s="66"/>
      <c r="L37" s="65">
        <v>23586</v>
      </c>
      <c r="M37" s="66"/>
      <c r="N37" s="65">
        <v>456802</v>
      </c>
      <c r="O37" s="66"/>
      <c r="P37" s="65">
        <v>62029</v>
      </c>
      <c r="Q37" s="66"/>
      <c r="R37" s="65">
        <v>690036</v>
      </c>
      <c r="S37" s="66"/>
      <c r="T37" s="65">
        <v>169</v>
      </c>
      <c r="U37" s="66"/>
      <c r="V37" s="65">
        <v>1550</v>
      </c>
      <c r="W37" s="66"/>
      <c r="X37" s="67">
        <v>3070</v>
      </c>
      <c r="Y37" s="66"/>
      <c r="Z37" s="68">
        <v>26331</v>
      </c>
    </row>
    <row r="38" spans="1:26" ht="17.25">
      <c r="A38" s="1" t="s">
        <v>40</v>
      </c>
      <c r="B38" s="64">
        <f t="shared" si="2"/>
        <v>173828</v>
      </c>
      <c r="C38" s="65">
        <f t="shared" si="3"/>
        <v>2499394</v>
      </c>
      <c r="D38" s="66"/>
      <c r="E38" s="65">
        <v>71363</v>
      </c>
      <c r="F38" s="65">
        <v>1001876</v>
      </c>
      <c r="G38" s="66"/>
      <c r="H38" s="65">
        <v>5588</v>
      </c>
      <c r="I38" s="66"/>
      <c r="J38" s="65">
        <v>80300</v>
      </c>
      <c r="K38" s="66"/>
      <c r="L38" s="65">
        <v>34219</v>
      </c>
      <c r="M38" s="66"/>
      <c r="N38" s="65">
        <v>622094</v>
      </c>
      <c r="O38" s="66"/>
      <c r="P38" s="65">
        <v>61625</v>
      </c>
      <c r="Q38" s="66"/>
      <c r="R38" s="65">
        <v>784936</v>
      </c>
      <c r="S38" s="66"/>
      <c r="T38" s="65">
        <v>30</v>
      </c>
      <c r="U38" s="66"/>
      <c r="V38" s="65">
        <v>100</v>
      </c>
      <c r="W38" s="66"/>
      <c r="X38" s="67">
        <v>1003</v>
      </c>
      <c r="Y38" s="69"/>
      <c r="Z38" s="68">
        <v>10088</v>
      </c>
    </row>
    <row r="39" spans="1:26" ht="17.25">
      <c r="A39" s="1" t="s">
        <v>41</v>
      </c>
      <c r="B39" s="64">
        <f t="shared" si="2"/>
        <v>136426</v>
      </c>
      <c r="C39" s="65">
        <f t="shared" si="3"/>
        <v>1952692</v>
      </c>
      <c r="D39" s="66"/>
      <c r="E39" s="65">
        <v>61043</v>
      </c>
      <c r="F39" s="65">
        <v>837897</v>
      </c>
      <c r="G39" s="66"/>
      <c r="H39" s="65">
        <v>2550</v>
      </c>
      <c r="I39" s="66"/>
      <c r="J39" s="65">
        <v>50000</v>
      </c>
      <c r="K39" s="66"/>
      <c r="L39" s="65">
        <v>25841</v>
      </c>
      <c r="M39" s="66"/>
      <c r="N39" s="65">
        <v>514573</v>
      </c>
      <c r="O39" s="66"/>
      <c r="P39" s="65">
        <v>46974</v>
      </c>
      <c r="Q39" s="66"/>
      <c r="R39" s="65">
        <v>550132</v>
      </c>
      <c r="S39" s="66"/>
      <c r="T39" s="67" t="s">
        <v>26</v>
      </c>
      <c r="U39" s="66"/>
      <c r="V39" s="67" t="s">
        <v>26</v>
      </c>
      <c r="W39" s="66"/>
      <c r="X39" s="73">
        <v>18</v>
      </c>
      <c r="Y39" s="71"/>
      <c r="Z39" s="74">
        <v>90</v>
      </c>
    </row>
    <row r="41" ht="17.25">
      <c r="C41" s="75"/>
    </row>
    <row r="42" ht="17.25">
      <c r="C42" s="75"/>
    </row>
    <row r="43" ht="17.25">
      <c r="C43" s="75"/>
    </row>
    <row r="44" ht="17.25">
      <c r="C44" s="75"/>
    </row>
    <row r="45" ht="17.25">
      <c r="C45" s="75"/>
    </row>
    <row r="46" ht="17.25">
      <c r="C46" s="75"/>
    </row>
    <row r="47" ht="17.25">
      <c r="C47" s="75"/>
    </row>
    <row r="48" ht="17.25">
      <c r="C48" s="75"/>
    </row>
    <row r="49" ht="17.25">
      <c r="C49" s="75"/>
    </row>
    <row r="50" ht="17.25">
      <c r="C50" s="75"/>
    </row>
    <row r="51" ht="17.25">
      <c r="C51" s="75"/>
    </row>
    <row r="52" ht="17.25">
      <c r="C52" s="75"/>
    </row>
  </sheetData>
  <mergeCells count="18">
    <mergeCell ref="K5:N5"/>
    <mergeCell ref="K6:L6"/>
    <mergeCell ref="B5:C5"/>
    <mergeCell ref="D6:E6"/>
    <mergeCell ref="D5:F5"/>
    <mergeCell ref="G5:J5"/>
    <mergeCell ref="G6:H6"/>
    <mergeCell ref="I6:J6"/>
    <mergeCell ref="M6:N6"/>
    <mergeCell ref="W5:Z5"/>
    <mergeCell ref="W6:X6"/>
    <mergeCell ref="Y6:Z6"/>
    <mergeCell ref="O5:R5"/>
    <mergeCell ref="O6:P6"/>
    <mergeCell ref="Q6:R6"/>
    <mergeCell ref="S5:V5"/>
    <mergeCell ref="S6:T6"/>
    <mergeCell ref="U6:V6"/>
  </mergeCell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scale="53" r:id="rId1"/>
  <colBreaks count="1" manualBreakCount="1">
    <brk id="1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2001-03-06T06:54:06Z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