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6" sheetId="1" r:id="rId1"/>
  </sheets>
  <definedNames>
    <definedName name="_10.電気_ガスおよび水道" localSheetId="0">'126'!$A$1:$G$17</definedName>
    <definedName name="_xlnm.Print_Area" localSheetId="0">'126'!$A$1:$L$86</definedName>
  </definedNames>
  <calcPr fullCalcOnLoad="1"/>
</workbook>
</file>

<file path=xl/sharedStrings.xml><?xml version="1.0" encoding="utf-8"?>
<sst xmlns="http://schemas.openxmlformats.org/spreadsheetml/2006/main" count="99" uniqueCount="91">
  <si>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</si>
  <si>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</si>
  <si>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</si>
  <si>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</si>
  <si>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</si>
  <si>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</si>
  <si>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</si>
  <si>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</si>
  <si>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</si>
  <si>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行政区域内人口</t>
  </si>
  <si>
    <t>（次年度4/1現在）</t>
  </si>
  <si>
    <t>市  町  村</t>
  </si>
  <si>
    <t>施設数</t>
  </si>
  <si>
    <t>給水人口</t>
  </si>
  <si>
    <t>普及率</t>
  </si>
  <si>
    <t>統計オオイタ６月号より</t>
  </si>
  <si>
    <t>平成7年度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</si>
  <si>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</si>
  <si>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</si>
  <si>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</si>
  <si>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</si>
  <si>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</si>
  <si>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</si>
  <si>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</si>
  <si>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</si>
  <si>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</si>
  <si>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</si>
  <si>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</si>
  <si>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</si>
  <si>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</si>
  <si>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</si>
  <si>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</si>
  <si>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</si>
  <si>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</si>
  <si>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</si>
  <si>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</si>
  <si>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</si>
  <si>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</si>
  <si>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</si>
  <si>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</si>
  <si>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</si>
  <si>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</si>
  <si>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</si>
  <si>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</si>
  <si>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</si>
  <si>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</si>
  <si>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</si>
  <si>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</si>
  <si>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</si>
  <si>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</si>
  <si>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</si>
  <si>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</si>
  <si>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</si>
  <si>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</si>
  <si>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</si>
  <si>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</si>
  <si>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</si>
  <si>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</si>
  <si>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</si>
  <si>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</si>
  <si>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</si>
  <si>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</si>
  <si>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</si>
  <si>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</si>
  <si>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</si>
  <si>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</si>
  <si>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</si>
  <si>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</si>
  <si>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</si>
  <si>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</si>
  <si>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</si>
  <si>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</si>
  <si>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</si>
  <si>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</si>
  <si>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</si>
  <si>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</si>
  <si>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</si>
  <si>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</si>
  <si>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</si>
  <si>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</si>
  <si>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</si>
  <si>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</si>
  <si>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</si>
  <si>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</si>
  <si>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</si>
  <si>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</si>
  <si>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</si>
  <si>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</si>
  <si>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</si>
  <si>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資料：県生活衛生課「大分県の水道」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</si>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</sst>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82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Continuous" vertical="center"/>
      <protection/>
    </xf>
    <xf numFmtId="176" fontId="5" fillId="0" borderId="3" xfId="0" applyNumberFormat="1" applyFont="1" applyBorder="1" applyAlignment="1" applyProtection="1">
      <alignment horizontal="centerContinuous" vertical="center"/>
      <protection/>
    </xf>
    <xf numFmtId="182" fontId="5" fillId="0" borderId="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/>
    </xf>
    <xf numFmtId="182" fontId="5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76" fontId="6" fillId="0" borderId="5" xfId="0" applyNumberFormat="1" applyFont="1" applyBorder="1" applyAlignment="1" applyProtection="1" quotePrefix="1">
      <alignment horizontal="center"/>
      <protection locked="0"/>
    </xf>
    <xf numFmtId="176" fontId="0" fillId="0" borderId="5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Alignment="1">
      <alignment/>
    </xf>
    <xf numFmtId="183" fontId="0" fillId="0" borderId="0" xfId="0" applyNumberFormat="1" applyAlignment="1">
      <alignment/>
    </xf>
    <xf numFmtId="176" fontId="7" fillId="0" borderId="5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8" fillId="0" borderId="5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 applyProtection="1">
      <alignment horizontal="center"/>
      <protection/>
    </xf>
    <xf numFmtId="41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8" fillId="0" borderId="5" xfId="0" applyNumberFormat="1" applyFont="1" applyBorder="1" applyAlignment="1" applyProtection="1">
      <alignment horizontal="left"/>
      <protection/>
    </xf>
    <xf numFmtId="41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76" fontId="0" fillId="0" borderId="6" xfId="0" applyNumberFormat="1" applyFont="1" applyBorder="1" applyAlignment="1" applyProtection="1">
      <alignment horizontal="center"/>
      <protection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83" fontId="0" fillId="0" borderId="3" xfId="0" applyNumberFormat="1" applyBorder="1" applyAlignment="1">
      <alignment/>
    </xf>
    <xf numFmtId="41" fontId="9" fillId="0" borderId="3" xfId="0" applyNumberFormat="1" applyFont="1" applyBorder="1" applyAlignment="1" applyProtection="1">
      <alignment/>
      <protection locked="0"/>
    </xf>
    <xf numFmtId="177" fontId="9" fillId="0" borderId="3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9"/>
  <sheetViews>
    <sheetView tabSelected="1" workbookViewId="0" topLeftCell="A1">
      <selection activeCell="D13" sqref="D13"/>
    </sheetView>
  </sheetViews>
  <sheetFormatPr defaultColWidth="13.375" defaultRowHeight="12" customHeight="1"/>
  <cols>
    <col min="1" max="1" width="12.25390625" style="5" customWidth="1"/>
    <col min="2" max="2" width="8.75390625" style="5" customWidth="1"/>
    <col min="3" max="3" width="12.75390625" style="5" customWidth="1"/>
    <col min="4" max="4" width="10.75390625" style="49" customWidth="1"/>
    <col min="5" max="5" width="8.75390625" style="5" customWidth="1"/>
    <col min="6" max="6" width="12.75390625" style="5" customWidth="1"/>
    <col min="7" max="7" width="8.75390625" style="5" customWidth="1"/>
    <col min="8" max="8" width="12.75390625" style="5" customWidth="1"/>
    <col min="9" max="9" width="8.75390625" style="5" customWidth="1"/>
    <col min="10" max="10" width="12.75390625" style="5" customWidth="1"/>
    <col min="11" max="11" width="8.75390625" style="5" customWidth="1"/>
    <col min="12" max="12" width="12.75390625" style="5" customWidth="1"/>
    <col min="13" max="13" width="13.375" style="5" customWidth="1"/>
    <col min="14" max="14" width="14.25390625" style="5" bestFit="1" customWidth="1"/>
    <col min="15" max="15" width="21.75390625" style="5" bestFit="1" customWidth="1"/>
    <col min="16" max="16384" width="13.37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7"/>
      <c r="C2" s="7"/>
      <c r="D2" s="8"/>
      <c r="E2" s="7"/>
      <c r="F2" s="7"/>
      <c r="G2" s="9"/>
      <c r="H2" s="9"/>
      <c r="I2" s="10"/>
      <c r="J2" s="10"/>
      <c r="K2" s="10"/>
      <c r="L2" s="10" t="s">
        <v>2</v>
      </c>
      <c r="M2" s="4"/>
      <c r="N2" s="4"/>
    </row>
    <row r="3" spans="1:15" s="15" customFormat="1" ht="12" customHeight="1" thickTop="1">
      <c r="A3" s="11" t="s">
        <v>3</v>
      </c>
      <c r="B3" s="12" t="s">
        <v>4</v>
      </c>
      <c r="C3" s="13"/>
      <c r="D3" s="14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2"/>
      <c r="N3" s="16" t="s">
        <v>9</v>
      </c>
      <c r="O3" s="16" t="s">
        <v>10</v>
      </c>
    </row>
    <row r="4" spans="1:15" s="15" customFormat="1" ht="12" customHeight="1">
      <c r="A4" s="17" t="s">
        <v>11</v>
      </c>
      <c r="B4" s="18" t="s">
        <v>12</v>
      </c>
      <c r="C4" s="19" t="s">
        <v>13</v>
      </c>
      <c r="D4" s="20" t="s">
        <v>14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  <c r="K4" s="18" t="s">
        <v>12</v>
      </c>
      <c r="L4" s="19" t="s">
        <v>13</v>
      </c>
      <c r="O4" s="15" t="s">
        <v>15</v>
      </c>
    </row>
    <row r="5" spans="1:12" ht="12" customHeight="1">
      <c r="A5" s="21" t="s">
        <v>16</v>
      </c>
      <c r="B5" s="22">
        <v>354</v>
      </c>
      <c r="C5" s="22">
        <v>1062906</v>
      </c>
      <c r="D5" s="23">
        <v>86.4</v>
      </c>
      <c r="E5" s="22">
        <v>19</v>
      </c>
      <c r="F5" s="22">
        <v>890146</v>
      </c>
      <c r="G5" s="22">
        <v>274</v>
      </c>
      <c r="H5" s="22">
        <v>149441</v>
      </c>
      <c r="I5" s="22">
        <v>61</v>
      </c>
      <c r="J5" s="22">
        <v>23319</v>
      </c>
      <c r="K5" s="22">
        <v>348</v>
      </c>
      <c r="L5" s="22">
        <v>20254</v>
      </c>
    </row>
    <row r="6" spans="1:12" ht="12" customHeight="1">
      <c r="A6" s="24">
        <v>8</v>
      </c>
      <c r="B6" s="22">
        <v>359</v>
      </c>
      <c r="C6" s="22">
        <v>1067270</v>
      </c>
      <c r="D6" s="23">
        <v>87.04790583261016</v>
      </c>
      <c r="E6" s="22">
        <v>19</v>
      </c>
      <c r="F6" s="22">
        <v>893561</v>
      </c>
      <c r="G6" s="22">
        <v>279</v>
      </c>
      <c r="H6" s="22">
        <v>150673</v>
      </c>
      <c r="I6" s="22">
        <v>61</v>
      </c>
      <c r="J6" s="22">
        <v>23036</v>
      </c>
      <c r="K6" s="22">
        <v>332</v>
      </c>
      <c r="L6" s="22">
        <v>19026</v>
      </c>
    </row>
    <row r="7" spans="1:12" ht="12" customHeight="1">
      <c r="A7" s="24">
        <v>9</v>
      </c>
      <c r="B7" s="22">
        <v>361</v>
      </c>
      <c r="C7" s="22">
        <v>1072131</v>
      </c>
      <c r="D7" s="23">
        <v>87.50118340684058</v>
      </c>
      <c r="E7" s="22">
        <v>19</v>
      </c>
      <c r="F7" s="22">
        <v>897485</v>
      </c>
      <c r="G7" s="22">
        <v>283</v>
      </c>
      <c r="H7" s="22">
        <v>151698</v>
      </c>
      <c r="I7" s="22">
        <v>59</v>
      </c>
      <c r="J7" s="22">
        <v>22948</v>
      </c>
      <c r="K7" s="22">
        <v>328</v>
      </c>
      <c r="L7" s="22">
        <v>18477</v>
      </c>
    </row>
    <row r="8" spans="1:12" ht="12" customHeight="1">
      <c r="A8" s="24">
        <v>10</v>
      </c>
      <c r="B8" s="22">
        <v>359</v>
      </c>
      <c r="C8" s="22">
        <v>1076495</v>
      </c>
      <c r="D8" s="23">
        <v>88</v>
      </c>
      <c r="E8" s="22">
        <v>19</v>
      </c>
      <c r="F8" s="22">
        <v>901500</v>
      </c>
      <c r="G8" s="22">
        <v>283</v>
      </c>
      <c r="H8" s="22">
        <v>152939</v>
      </c>
      <c r="I8" s="22">
        <v>57</v>
      </c>
      <c r="J8" s="22">
        <v>22056</v>
      </c>
      <c r="K8" s="22">
        <v>388</v>
      </c>
      <c r="L8" s="22">
        <v>21831</v>
      </c>
    </row>
    <row r="9" spans="1:12" ht="12" customHeight="1">
      <c r="A9" s="25"/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4" s="31" customFormat="1" ht="12" customHeight="1">
      <c r="A10" s="28">
        <v>11</v>
      </c>
      <c r="B10" s="29">
        <f>B12+B13</f>
        <v>358</v>
      </c>
      <c r="C10" s="29">
        <f>C12+C13</f>
        <v>1078814</v>
      </c>
      <c r="D10" s="30">
        <v>88.3</v>
      </c>
      <c r="E10" s="29">
        <f aca="true" t="shared" si="0" ref="E10:L10">E12+E13</f>
        <v>19</v>
      </c>
      <c r="F10" s="29">
        <f t="shared" si="0"/>
        <v>903218</v>
      </c>
      <c r="G10" s="29">
        <f t="shared" si="0"/>
        <v>286</v>
      </c>
      <c r="H10" s="29">
        <f t="shared" si="0"/>
        <v>154096</v>
      </c>
      <c r="I10" s="29">
        <f t="shared" si="0"/>
        <v>53</v>
      </c>
      <c r="J10" s="29">
        <f t="shared" si="0"/>
        <v>21500</v>
      </c>
      <c r="K10" s="29">
        <f t="shared" si="0"/>
        <v>383</v>
      </c>
      <c r="L10" s="29">
        <f t="shared" si="0"/>
        <v>21282</v>
      </c>
      <c r="N10" s="32">
        <f>N12+N13</f>
        <v>1225276</v>
      </c>
    </row>
    <row r="11" spans="1:14" ht="12" customHeight="1">
      <c r="A11" s="25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N11" s="32"/>
    </row>
    <row r="12" spans="1:14" s="31" customFormat="1" ht="12" customHeight="1">
      <c r="A12" s="33" t="s">
        <v>17</v>
      </c>
      <c r="B12" s="29">
        <f>E12+G12+I12</f>
        <v>104</v>
      </c>
      <c r="C12" s="29">
        <f>F12+H12+J12</f>
        <v>852382</v>
      </c>
      <c r="D12" s="30">
        <v>93.7</v>
      </c>
      <c r="E12" s="29">
        <f aca="true" t="shared" si="1" ref="E12:L12">SUM(E15:E25)</f>
        <v>11</v>
      </c>
      <c r="F12" s="29">
        <f t="shared" si="1"/>
        <v>816347</v>
      </c>
      <c r="G12" s="29">
        <f t="shared" si="1"/>
        <v>69</v>
      </c>
      <c r="H12" s="29">
        <f t="shared" si="1"/>
        <v>20420</v>
      </c>
      <c r="I12" s="29">
        <f t="shared" si="1"/>
        <v>24</v>
      </c>
      <c r="J12" s="29">
        <f t="shared" si="1"/>
        <v>15615</v>
      </c>
      <c r="K12" s="29">
        <f t="shared" si="1"/>
        <v>103</v>
      </c>
      <c r="L12" s="29">
        <f t="shared" si="1"/>
        <v>6035</v>
      </c>
      <c r="N12" s="32">
        <f>SUM(N15:N25)</f>
        <v>909031</v>
      </c>
    </row>
    <row r="13" spans="1:14" s="31" customFormat="1" ht="12" customHeight="1">
      <c r="A13" s="33" t="s">
        <v>18</v>
      </c>
      <c r="B13" s="29">
        <f>E13+G13+I13</f>
        <v>254</v>
      </c>
      <c r="C13" s="29">
        <f>F13+H13+J13</f>
        <v>226432</v>
      </c>
      <c r="D13" s="30">
        <v>72.6</v>
      </c>
      <c r="E13" s="29">
        <f aca="true" t="shared" si="2" ref="E13:L13">E26+E30+E36+E39+E44+E46+E55+E64+E68+E71+E77+E82</f>
        <v>8</v>
      </c>
      <c r="F13" s="29">
        <f t="shared" si="2"/>
        <v>86871</v>
      </c>
      <c r="G13" s="29">
        <f t="shared" si="2"/>
        <v>217</v>
      </c>
      <c r="H13" s="29">
        <f t="shared" si="2"/>
        <v>133676</v>
      </c>
      <c r="I13" s="29">
        <f t="shared" si="2"/>
        <v>29</v>
      </c>
      <c r="J13" s="29">
        <f t="shared" si="2"/>
        <v>5885</v>
      </c>
      <c r="K13" s="29">
        <f t="shared" si="2"/>
        <v>280</v>
      </c>
      <c r="L13" s="29">
        <f t="shared" si="2"/>
        <v>15247</v>
      </c>
      <c r="N13" s="32">
        <f>N26+N30+N36+N39+N44+N46+N55+N64+N68+N71+N77+N82</f>
        <v>316245</v>
      </c>
    </row>
    <row r="14" spans="1:14" ht="12" customHeight="1">
      <c r="A14" s="34"/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N14" s="32"/>
    </row>
    <row r="15" spans="1:14" ht="12" customHeight="1">
      <c r="A15" s="35" t="s">
        <v>19</v>
      </c>
      <c r="B15" s="26">
        <f aca="true" t="shared" si="3" ref="B15:B46">E15+G15+I15</f>
        <v>14</v>
      </c>
      <c r="C15" s="26">
        <f aca="true" t="shared" si="4" ref="C15:C46">F15+H15+J15</f>
        <v>435621</v>
      </c>
      <c r="D15" s="27">
        <v>99.8</v>
      </c>
      <c r="E15" s="36">
        <v>1</v>
      </c>
      <c r="F15" s="36">
        <v>421450</v>
      </c>
      <c r="G15" s="36">
        <v>4</v>
      </c>
      <c r="H15" s="36">
        <v>737</v>
      </c>
      <c r="I15" s="36">
        <v>9</v>
      </c>
      <c r="J15" s="36">
        <v>13434</v>
      </c>
      <c r="K15" s="36">
        <v>18</v>
      </c>
      <c r="L15" s="36">
        <v>942</v>
      </c>
      <c r="N15" s="37">
        <v>432269</v>
      </c>
    </row>
    <row r="16" spans="1:14" ht="12" customHeight="1">
      <c r="A16" s="35" t="s">
        <v>20</v>
      </c>
      <c r="B16" s="26">
        <f t="shared" si="3"/>
        <v>9</v>
      </c>
      <c r="C16" s="26">
        <f t="shared" si="4"/>
        <v>125004</v>
      </c>
      <c r="D16" s="27">
        <v>99.2</v>
      </c>
      <c r="E16" s="36">
        <v>1</v>
      </c>
      <c r="F16" s="36">
        <v>123892</v>
      </c>
      <c r="G16" s="36">
        <v>3</v>
      </c>
      <c r="H16" s="36">
        <v>316</v>
      </c>
      <c r="I16" s="36">
        <v>5</v>
      </c>
      <c r="J16" s="36">
        <v>796</v>
      </c>
      <c r="K16" s="36">
        <v>7</v>
      </c>
      <c r="L16" s="36">
        <v>268</v>
      </c>
      <c r="N16" s="37">
        <v>126908</v>
      </c>
    </row>
    <row r="17" spans="1:14" ht="12" customHeight="1">
      <c r="A17" s="35" t="s">
        <v>21</v>
      </c>
      <c r="B17" s="26">
        <f t="shared" si="3"/>
        <v>3</v>
      </c>
      <c r="C17" s="26">
        <f t="shared" si="4"/>
        <v>55184</v>
      </c>
      <c r="D17" s="27">
        <v>82.7</v>
      </c>
      <c r="E17" s="36">
        <v>1</v>
      </c>
      <c r="F17" s="36">
        <v>54951</v>
      </c>
      <c r="G17" s="36">
        <v>0</v>
      </c>
      <c r="H17" s="36">
        <v>0</v>
      </c>
      <c r="I17" s="36">
        <v>2</v>
      </c>
      <c r="J17" s="36">
        <v>233</v>
      </c>
      <c r="K17" s="36">
        <v>1</v>
      </c>
      <c r="L17" s="36">
        <v>17</v>
      </c>
      <c r="N17" s="37">
        <v>67004</v>
      </c>
    </row>
    <row r="18" spans="1:14" ht="12" customHeight="1">
      <c r="A18" s="35" t="s">
        <v>22</v>
      </c>
      <c r="B18" s="26">
        <f t="shared" si="3"/>
        <v>26</v>
      </c>
      <c r="C18" s="26">
        <f t="shared" si="4"/>
        <v>57918</v>
      </c>
      <c r="D18" s="27">
        <v>92.3</v>
      </c>
      <c r="E18" s="36">
        <v>1</v>
      </c>
      <c r="F18" s="36">
        <v>49009</v>
      </c>
      <c r="G18" s="36">
        <v>24</v>
      </c>
      <c r="H18" s="36">
        <v>8779</v>
      </c>
      <c r="I18" s="36">
        <v>1</v>
      </c>
      <c r="J18" s="36">
        <v>130</v>
      </c>
      <c r="K18" s="36">
        <v>14</v>
      </c>
      <c r="L18" s="36">
        <v>980</v>
      </c>
      <c r="N18" s="37">
        <v>63193</v>
      </c>
    </row>
    <row r="19" spans="1:14" ht="12" customHeight="1">
      <c r="A19" s="35" t="s">
        <v>23</v>
      </c>
      <c r="B19" s="26">
        <f t="shared" si="3"/>
        <v>3</v>
      </c>
      <c r="C19" s="26">
        <f t="shared" si="4"/>
        <v>50469</v>
      </c>
      <c r="D19" s="27">
        <v>99.6</v>
      </c>
      <c r="E19" s="36">
        <v>1</v>
      </c>
      <c r="F19" s="36">
        <v>49169</v>
      </c>
      <c r="G19" s="36">
        <v>2</v>
      </c>
      <c r="H19" s="36">
        <v>1300</v>
      </c>
      <c r="I19" s="36">
        <v>0</v>
      </c>
      <c r="J19" s="36">
        <v>0</v>
      </c>
      <c r="K19" s="36">
        <v>0</v>
      </c>
      <c r="L19" s="36">
        <v>0</v>
      </c>
      <c r="N19" s="37">
        <v>50868</v>
      </c>
    </row>
    <row r="20" spans="1:14" ht="12" customHeight="1">
      <c r="A20" s="35" t="s">
        <v>24</v>
      </c>
      <c r="B20" s="26">
        <f t="shared" si="3"/>
        <v>8</v>
      </c>
      <c r="C20" s="26">
        <f t="shared" si="4"/>
        <v>34391</v>
      </c>
      <c r="D20" s="27">
        <v>96.3</v>
      </c>
      <c r="E20" s="36">
        <v>1</v>
      </c>
      <c r="F20" s="36">
        <v>33498</v>
      </c>
      <c r="G20" s="36">
        <v>7</v>
      </c>
      <c r="H20" s="36">
        <v>893</v>
      </c>
      <c r="I20" s="36">
        <v>0</v>
      </c>
      <c r="J20" s="36">
        <v>0</v>
      </c>
      <c r="K20" s="36">
        <v>13</v>
      </c>
      <c r="L20" s="36">
        <v>758</v>
      </c>
      <c r="N20" s="37">
        <v>36012</v>
      </c>
    </row>
    <row r="21" spans="1:14" ht="12" customHeight="1">
      <c r="A21" s="35" t="s">
        <v>25</v>
      </c>
      <c r="B21" s="26">
        <f t="shared" si="3"/>
        <v>13</v>
      </c>
      <c r="C21" s="26">
        <f t="shared" si="4"/>
        <v>22089</v>
      </c>
      <c r="D21" s="27">
        <v>94.9</v>
      </c>
      <c r="E21" s="36">
        <v>1</v>
      </c>
      <c r="F21" s="36">
        <v>18127</v>
      </c>
      <c r="G21" s="36">
        <v>12</v>
      </c>
      <c r="H21" s="36">
        <v>3962</v>
      </c>
      <c r="I21" s="36">
        <v>0</v>
      </c>
      <c r="J21" s="36">
        <v>0</v>
      </c>
      <c r="K21" s="36">
        <v>6</v>
      </c>
      <c r="L21" s="36">
        <v>374</v>
      </c>
      <c r="N21" s="37">
        <v>23939</v>
      </c>
    </row>
    <row r="22" spans="1:14" ht="12" customHeight="1">
      <c r="A22" s="35" t="s">
        <v>26</v>
      </c>
      <c r="B22" s="26">
        <f t="shared" si="3"/>
        <v>11</v>
      </c>
      <c r="C22" s="26">
        <f t="shared" si="4"/>
        <v>10734</v>
      </c>
      <c r="D22" s="27">
        <v>61</v>
      </c>
      <c r="E22" s="36">
        <v>1</v>
      </c>
      <c r="F22" s="36">
        <v>8638</v>
      </c>
      <c r="G22" s="36">
        <v>9</v>
      </c>
      <c r="H22" s="36">
        <v>1982</v>
      </c>
      <c r="I22" s="36">
        <v>1</v>
      </c>
      <c r="J22" s="36">
        <v>114</v>
      </c>
      <c r="K22" s="36">
        <v>18</v>
      </c>
      <c r="L22" s="36">
        <v>1048</v>
      </c>
      <c r="N22" s="37">
        <v>18107</v>
      </c>
    </row>
    <row r="23" spans="1:14" ht="12" customHeight="1">
      <c r="A23" s="35" t="s">
        <v>27</v>
      </c>
      <c r="B23" s="26">
        <f t="shared" si="3"/>
        <v>3</v>
      </c>
      <c r="C23" s="26">
        <f t="shared" si="4"/>
        <v>13603</v>
      </c>
      <c r="D23" s="27">
        <v>73.2</v>
      </c>
      <c r="E23" s="36">
        <v>1</v>
      </c>
      <c r="F23" s="36">
        <v>13339</v>
      </c>
      <c r="G23" s="36">
        <v>1</v>
      </c>
      <c r="H23" s="36">
        <v>155</v>
      </c>
      <c r="I23" s="36">
        <v>1</v>
      </c>
      <c r="J23" s="36">
        <v>109</v>
      </c>
      <c r="K23" s="36">
        <v>2</v>
      </c>
      <c r="L23" s="36">
        <v>125</v>
      </c>
      <c r="N23" s="37">
        <v>18887</v>
      </c>
    </row>
    <row r="24" spans="1:14" ht="12" customHeight="1">
      <c r="A24" s="35" t="s">
        <v>28</v>
      </c>
      <c r="B24" s="26">
        <f t="shared" si="3"/>
        <v>8</v>
      </c>
      <c r="C24" s="26">
        <f t="shared" si="4"/>
        <v>18078</v>
      </c>
      <c r="D24" s="27">
        <v>80.6</v>
      </c>
      <c r="E24" s="36">
        <v>1</v>
      </c>
      <c r="F24" s="36">
        <v>15960</v>
      </c>
      <c r="G24" s="36">
        <v>5</v>
      </c>
      <c r="H24" s="36">
        <v>1826</v>
      </c>
      <c r="I24" s="36">
        <v>2</v>
      </c>
      <c r="J24" s="36">
        <v>292</v>
      </c>
      <c r="K24" s="36">
        <v>16</v>
      </c>
      <c r="L24" s="36">
        <v>1175</v>
      </c>
      <c r="N24" s="37">
        <v>22081</v>
      </c>
    </row>
    <row r="25" spans="1:14" s="38" customFormat="1" ht="12" customHeight="1">
      <c r="A25" s="35" t="s">
        <v>29</v>
      </c>
      <c r="B25" s="26">
        <f t="shared" si="3"/>
        <v>6</v>
      </c>
      <c r="C25" s="26">
        <f t="shared" si="4"/>
        <v>29291</v>
      </c>
      <c r="D25" s="27">
        <v>59.2</v>
      </c>
      <c r="E25" s="36">
        <v>1</v>
      </c>
      <c r="F25" s="36">
        <v>28314</v>
      </c>
      <c r="G25" s="36">
        <v>2</v>
      </c>
      <c r="H25" s="36">
        <v>470</v>
      </c>
      <c r="I25" s="36">
        <v>3</v>
      </c>
      <c r="J25" s="36">
        <v>507</v>
      </c>
      <c r="K25" s="36">
        <v>8</v>
      </c>
      <c r="L25" s="36">
        <v>348</v>
      </c>
      <c r="N25" s="37">
        <v>49763</v>
      </c>
    </row>
    <row r="26" spans="1:14" s="41" customFormat="1" ht="12" customHeight="1">
      <c r="A26" s="39" t="s">
        <v>30</v>
      </c>
      <c r="B26" s="29">
        <f t="shared" si="3"/>
        <v>6</v>
      </c>
      <c r="C26" s="29">
        <f t="shared" si="4"/>
        <v>396</v>
      </c>
      <c r="D26" s="30">
        <v>4.1</v>
      </c>
      <c r="E26" s="40">
        <f aca="true" t="shared" si="5" ref="E26:L26">SUM(E27:E29)</f>
        <v>0</v>
      </c>
      <c r="F26" s="40">
        <f t="shared" si="5"/>
        <v>0</v>
      </c>
      <c r="G26" s="40">
        <f t="shared" si="5"/>
        <v>6</v>
      </c>
      <c r="H26" s="40">
        <f t="shared" si="5"/>
        <v>396</v>
      </c>
      <c r="I26" s="40">
        <f t="shared" si="5"/>
        <v>0</v>
      </c>
      <c r="J26" s="40">
        <f t="shared" si="5"/>
        <v>0</v>
      </c>
      <c r="K26" s="40">
        <f t="shared" si="5"/>
        <v>7</v>
      </c>
      <c r="L26" s="40">
        <f t="shared" si="5"/>
        <v>313</v>
      </c>
      <c r="N26" s="42">
        <f>SUM(N27:N29)</f>
        <v>9858</v>
      </c>
    </row>
    <row r="27" spans="1:14" s="38" customFormat="1" ht="12" customHeight="1">
      <c r="A27" s="35" t="s">
        <v>31</v>
      </c>
      <c r="B27" s="26">
        <f t="shared" si="3"/>
        <v>1</v>
      </c>
      <c r="C27" s="26">
        <f t="shared" si="4"/>
        <v>0</v>
      </c>
      <c r="D27" s="27">
        <f>100*C27/N27</f>
        <v>0</v>
      </c>
      <c r="E27" s="36">
        <v>0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50</v>
      </c>
      <c r="N27" s="37">
        <v>1946</v>
      </c>
    </row>
    <row r="28" spans="1:14" s="38" customFormat="1" ht="12" customHeight="1">
      <c r="A28" s="35" t="s">
        <v>32</v>
      </c>
      <c r="B28" s="26">
        <f t="shared" si="3"/>
        <v>2</v>
      </c>
      <c r="C28" s="26">
        <f t="shared" si="4"/>
        <v>271</v>
      </c>
      <c r="D28" s="27">
        <v>6.8</v>
      </c>
      <c r="E28" s="36">
        <v>0</v>
      </c>
      <c r="F28" s="36">
        <v>0</v>
      </c>
      <c r="G28" s="36">
        <v>2</v>
      </c>
      <c r="H28" s="36">
        <v>271</v>
      </c>
      <c r="I28" s="36">
        <v>0</v>
      </c>
      <c r="J28" s="36">
        <v>0</v>
      </c>
      <c r="K28" s="36">
        <v>2</v>
      </c>
      <c r="L28" s="36">
        <v>102</v>
      </c>
      <c r="N28" s="37">
        <v>4031</v>
      </c>
    </row>
    <row r="29" spans="1:14" s="38" customFormat="1" ht="12" customHeight="1">
      <c r="A29" s="35" t="s">
        <v>33</v>
      </c>
      <c r="B29" s="26">
        <f t="shared" si="3"/>
        <v>3</v>
      </c>
      <c r="C29" s="26">
        <f t="shared" si="4"/>
        <v>125</v>
      </c>
      <c r="D29" s="27">
        <v>3.3</v>
      </c>
      <c r="E29" s="36">
        <v>0</v>
      </c>
      <c r="F29" s="36">
        <v>0</v>
      </c>
      <c r="G29" s="36">
        <v>3</v>
      </c>
      <c r="H29" s="36">
        <v>125</v>
      </c>
      <c r="I29" s="36">
        <v>0</v>
      </c>
      <c r="J29" s="36">
        <v>0</v>
      </c>
      <c r="K29" s="36">
        <v>4</v>
      </c>
      <c r="L29" s="36">
        <v>161</v>
      </c>
      <c r="N29" s="37">
        <v>3881</v>
      </c>
    </row>
    <row r="30" spans="1:14" s="41" customFormat="1" ht="12" customHeight="1">
      <c r="A30" s="39" t="s">
        <v>34</v>
      </c>
      <c r="B30" s="29">
        <f t="shared" si="3"/>
        <v>18</v>
      </c>
      <c r="C30" s="29">
        <f t="shared" si="4"/>
        <v>21031</v>
      </c>
      <c r="D30" s="30">
        <v>55.5</v>
      </c>
      <c r="E30" s="40">
        <f aca="true" t="shared" si="6" ref="E30:L30">SUM(E31:E35)</f>
        <v>0</v>
      </c>
      <c r="F30" s="40">
        <f t="shared" si="6"/>
        <v>0</v>
      </c>
      <c r="G30" s="40">
        <f t="shared" si="6"/>
        <v>18</v>
      </c>
      <c r="H30" s="40">
        <f t="shared" si="6"/>
        <v>21031</v>
      </c>
      <c r="I30" s="40">
        <f t="shared" si="6"/>
        <v>0</v>
      </c>
      <c r="J30" s="40">
        <f t="shared" si="6"/>
        <v>0</v>
      </c>
      <c r="K30" s="40">
        <f t="shared" si="6"/>
        <v>22</v>
      </c>
      <c r="L30" s="40">
        <f t="shared" si="6"/>
        <v>1291</v>
      </c>
      <c r="N30" s="42">
        <f>SUM(N31:N35)</f>
        <v>38496</v>
      </c>
    </row>
    <row r="31" spans="1:14" s="38" customFormat="1" ht="12" customHeight="1">
      <c r="A31" s="35" t="s">
        <v>35</v>
      </c>
      <c r="B31" s="26">
        <f t="shared" si="3"/>
        <v>5</v>
      </c>
      <c r="C31" s="26">
        <f t="shared" si="4"/>
        <v>1068</v>
      </c>
      <c r="D31" s="27">
        <v>18.8</v>
      </c>
      <c r="E31" s="36">
        <v>0</v>
      </c>
      <c r="F31" s="36">
        <v>0</v>
      </c>
      <c r="G31" s="36">
        <v>5</v>
      </c>
      <c r="H31" s="36">
        <v>1068</v>
      </c>
      <c r="I31" s="36">
        <v>0</v>
      </c>
      <c r="J31" s="36">
        <v>0</v>
      </c>
      <c r="K31" s="36">
        <v>3</v>
      </c>
      <c r="L31" s="36">
        <v>103</v>
      </c>
      <c r="N31" s="37">
        <v>5881</v>
      </c>
    </row>
    <row r="32" spans="1:14" s="38" customFormat="1" ht="12" customHeight="1">
      <c r="A32" s="35" t="s">
        <v>36</v>
      </c>
      <c r="B32" s="26">
        <f t="shared" si="3"/>
        <v>1</v>
      </c>
      <c r="C32" s="26">
        <f t="shared" si="4"/>
        <v>2856</v>
      </c>
      <c r="D32" s="27">
        <v>100</v>
      </c>
      <c r="E32" s="36">
        <v>0</v>
      </c>
      <c r="F32" s="36">
        <v>0</v>
      </c>
      <c r="G32" s="36">
        <v>1</v>
      </c>
      <c r="H32" s="36">
        <v>2856</v>
      </c>
      <c r="I32" s="36">
        <v>0</v>
      </c>
      <c r="J32" s="36">
        <v>0</v>
      </c>
      <c r="K32" s="36">
        <v>0</v>
      </c>
      <c r="L32" s="36">
        <v>0</v>
      </c>
      <c r="N32" s="37">
        <v>2928</v>
      </c>
    </row>
    <row r="33" spans="1:14" s="38" customFormat="1" ht="12" customHeight="1">
      <c r="A33" s="35" t="s">
        <v>37</v>
      </c>
      <c r="B33" s="26">
        <f t="shared" si="3"/>
        <v>8</v>
      </c>
      <c r="C33" s="26">
        <f t="shared" si="4"/>
        <v>8096</v>
      </c>
      <c r="D33" s="27">
        <v>58.9</v>
      </c>
      <c r="E33" s="36">
        <v>0</v>
      </c>
      <c r="F33" s="36">
        <v>0</v>
      </c>
      <c r="G33" s="36">
        <v>8</v>
      </c>
      <c r="H33" s="36">
        <v>8096</v>
      </c>
      <c r="I33" s="36">
        <v>0</v>
      </c>
      <c r="J33" s="36">
        <v>0</v>
      </c>
      <c r="K33" s="36">
        <v>12</v>
      </c>
      <c r="L33" s="36">
        <v>817</v>
      </c>
      <c r="N33" s="37">
        <v>14110</v>
      </c>
    </row>
    <row r="34" spans="1:14" s="38" customFormat="1" ht="12" customHeight="1">
      <c r="A34" s="35" t="s">
        <v>38</v>
      </c>
      <c r="B34" s="26">
        <f t="shared" si="3"/>
        <v>1</v>
      </c>
      <c r="C34" s="26">
        <f t="shared" si="4"/>
        <v>4251</v>
      </c>
      <c r="D34" s="27">
        <v>72.8</v>
      </c>
      <c r="E34" s="36">
        <v>0</v>
      </c>
      <c r="F34" s="36">
        <v>0</v>
      </c>
      <c r="G34" s="36">
        <v>1</v>
      </c>
      <c r="H34" s="36">
        <v>4251</v>
      </c>
      <c r="I34" s="36">
        <v>0</v>
      </c>
      <c r="J34" s="36">
        <v>0</v>
      </c>
      <c r="K34" s="36">
        <v>2</v>
      </c>
      <c r="L34" s="36">
        <v>80</v>
      </c>
      <c r="N34" s="37">
        <v>5709</v>
      </c>
    </row>
    <row r="35" spans="1:14" s="38" customFormat="1" ht="12" customHeight="1">
      <c r="A35" s="35" t="s">
        <v>39</v>
      </c>
      <c r="B35" s="26">
        <f t="shared" si="3"/>
        <v>3</v>
      </c>
      <c r="C35" s="26">
        <f t="shared" si="4"/>
        <v>4760</v>
      </c>
      <c r="D35" s="27">
        <v>48.6</v>
      </c>
      <c r="E35" s="36">
        <v>0</v>
      </c>
      <c r="F35" s="36">
        <v>0</v>
      </c>
      <c r="G35" s="36">
        <v>3</v>
      </c>
      <c r="H35" s="36">
        <v>4760</v>
      </c>
      <c r="I35" s="36">
        <v>0</v>
      </c>
      <c r="J35" s="36">
        <v>0</v>
      </c>
      <c r="K35" s="36">
        <v>5</v>
      </c>
      <c r="L35" s="36">
        <v>291</v>
      </c>
      <c r="N35" s="37">
        <v>9868</v>
      </c>
    </row>
    <row r="36" spans="1:14" s="41" customFormat="1" ht="12" customHeight="1">
      <c r="A36" s="39" t="s">
        <v>40</v>
      </c>
      <c r="B36" s="29">
        <f t="shared" si="3"/>
        <v>12</v>
      </c>
      <c r="C36" s="29">
        <f t="shared" si="4"/>
        <v>33246</v>
      </c>
      <c r="D36" s="30">
        <v>96.2</v>
      </c>
      <c r="E36" s="40">
        <f aca="true" t="shared" si="7" ref="E36:L36">SUM(E37:E38)</f>
        <v>2</v>
      </c>
      <c r="F36" s="40">
        <f t="shared" si="7"/>
        <v>28182</v>
      </c>
      <c r="G36" s="40">
        <f t="shared" si="7"/>
        <v>8</v>
      </c>
      <c r="H36" s="40">
        <f t="shared" si="7"/>
        <v>4800</v>
      </c>
      <c r="I36" s="40">
        <f t="shared" si="7"/>
        <v>2</v>
      </c>
      <c r="J36" s="40">
        <f t="shared" si="7"/>
        <v>264</v>
      </c>
      <c r="K36" s="40">
        <f t="shared" si="7"/>
        <v>17</v>
      </c>
      <c r="L36" s="40">
        <f t="shared" si="7"/>
        <v>618</v>
      </c>
      <c r="N36" s="42">
        <f>SUM(N37:N38)</f>
        <v>34215</v>
      </c>
    </row>
    <row r="37" spans="1:14" s="38" customFormat="1" ht="12" customHeight="1">
      <c r="A37" s="35" t="s">
        <v>41</v>
      </c>
      <c r="B37" s="26">
        <f t="shared" si="3"/>
        <v>5</v>
      </c>
      <c r="C37" s="26">
        <f t="shared" si="4"/>
        <v>24733</v>
      </c>
      <c r="D37" s="27">
        <v>96.3</v>
      </c>
      <c r="E37" s="36">
        <v>1</v>
      </c>
      <c r="F37" s="36">
        <v>22754</v>
      </c>
      <c r="G37" s="36">
        <v>3</v>
      </c>
      <c r="H37" s="36">
        <v>1870</v>
      </c>
      <c r="I37" s="36">
        <v>1</v>
      </c>
      <c r="J37" s="36">
        <v>109</v>
      </c>
      <c r="K37" s="36">
        <v>7</v>
      </c>
      <c r="L37" s="36">
        <v>281</v>
      </c>
      <c r="N37" s="37">
        <v>25281</v>
      </c>
    </row>
    <row r="38" spans="1:14" s="38" customFormat="1" ht="12" customHeight="1">
      <c r="A38" s="35" t="s">
        <v>42</v>
      </c>
      <c r="B38" s="26">
        <f t="shared" si="3"/>
        <v>7</v>
      </c>
      <c r="C38" s="26">
        <f t="shared" si="4"/>
        <v>8513</v>
      </c>
      <c r="D38" s="27">
        <v>96.2</v>
      </c>
      <c r="E38" s="36">
        <v>1</v>
      </c>
      <c r="F38" s="36">
        <v>5428</v>
      </c>
      <c r="G38" s="36">
        <v>5</v>
      </c>
      <c r="H38" s="36">
        <v>2930</v>
      </c>
      <c r="I38" s="36">
        <v>1</v>
      </c>
      <c r="J38" s="36">
        <v>155</v>
      </c>
      <c r="K38" s="36">
        <v>10</v>
      </c>
      <c r="L38" s="36">
        <v>337</v>
      </c>
      <c r="N38" s="37">
        <v>8934</v>
      </c>
    </row>
    <row r="39" spans="1:14" s="41" customFormat="1" ht="12" customHeight="1">
      <c r="A39" s="39" t="s">
        <v>43</v>
      </c>
      <c r="B39" s="29">
        <f t="shared" si="3"/>
        <v>26</v>
      </c>
      <c r="C39" s="29">
        <f t="shared" si="4"/>
        <v>37202</v>
      </c>
      <c r="D39" s="30">
        <v>92.1</v>
      </c>
      <c r="E39" s="40">
        <f aca="true" t="shared" si="8" ref="E39:L39">SUM(E40:E43)</f>
        <v>2</v>
      </c>
      <c r="F39" s="40">
        <f t="shared" si="8"/>
        <v>21095</v>
      </c>
      <c r="G39" s="40">
        <f t="shared" si="8"/>
        <v>17</v>
      </c>
      <c r="H39" s="40">
        <f t="shared" si="8"/>
        <v>13597</v>
      </c>
      <c r="I39" s="40">
        <f t="shared" si="8"/>
        <v>7</v>
      </c>
      <c r="J39" s="40">
        <f t="shared" si="8"/>
        <v>2510</v>
      </c>
      <c r="K39" s="40">
        <f t="shared" si="8"/>
        <v>41</v>
      </c>
      <c r="L39" s="40">
        <f t="shared" si="8"/>
        <v>1808</v>
      </c>
      <c r="N39" s="42">
        <f>SUM(N40:N43)</f>
        <v>40089</v>
      </c>
    </row>
    <row r="40" spans="1:14" s="38" customFormat="1" ht="12" customHeight="1">
      <c r="A40" s="35" t="s">
        <v>44</v>
      </c>
      <c r="B40" s="26">
        <f t="shared" si="3"/>
        <v>5</v>
      </c>
      <c r="C40" s="26">
        <f t="shared" si="4"/>
        <v>4704</v>
      </c>
      <c r="D40" s="27">
        <v>91</v>
      </c>
      <c r="E40" s="36">
        <v>0</v>
      </c>
      <c r="F40" s="36">
        <v>0</v>
      </c>
      <c r="G40" s="36">
        <v>4</v>
      </c>
      <c r="H40" s="36">
        <v>4586</v>
      </c>
      <c r="I40" s="36">
        <v>1</v>
      </c>
      <c r="J40" s="36">
        <v>118</v>
      </c>
      <c r="K40" s="36">
        <v>7</v>
      </c>
      <c r="L40" s="36">
        <v>341</v>
      </c>
      <c r="N40" s="37">
        <v>5207</v>
      </c>
    </row>
    <row r="41" spans="1:14" s="38" customFormat="1" ht="12" customHeight="1">
      <c r="A41" s="35" t="s">
        <v>45</v>
      </c>
      <c r="B41" s="26">
        <f t="shared" si="3"/>
        <v>5</v>
      </c>
      <c r="C41" s="26">
        <f t="shared" si="4"/>
        <v>14081</v>
      </c>
      <c r="D41" s="27">
        <v>97.7</v>
      </c>
      <c r="E41" s="36">
        <v>1</v>
      </c>
      <c r="F41" s="36">
        <v>13403</v>
      </c>
      <c r="G41" s="36">
        <v>3</v>
      </c>
      <c r="H41" s="36">
        <v>548</v>
      </c>
      <c r="I41" s="36">
        <v>1</v>
      </c>
      <c r="J41" s="36">
        <v>130</v>
      </c>
      <c r="K41" s="36">
        <v>1</v>
      </c>
      <c r="L41" s="36">
        <v>49</v>
      </c>
      <c r="N41" s="37">
        <v>13817</v>
      </c>
    </row>
    <row r="42" spans="1:14" s="38" customFormat="1" ht="12" customHeight="1">
      <c r="A42" s="35" t="s">
        <v>46</v>
      </c>
      <c r="B42" s="26">
        <f t="shared" si="3"/>
        <v>6</v>
      </c>
      <c r="C42" s="26">
        <f t="shared" si="4"/>
        <v>7884</v>
      </c>
      <c r="D42" s="27">
        <v>83.4</v>
      </c>
      <c r="E42" s="36">
        <v>0</v>
      </c>
      <c r="F42" s="36">
        <v>0</v>
      </c>
      <c r="G42" s="36">
        <v>5</v>
      </c>
      <c r="H42" s="36">
        <v>7661</v>
      </c>
      <c r="I42" s="36">
        <v>1</v>
      </c>
      <c r="J42" s="36">
        <v>223</v>
      </c>
      <c r="K42" s="36">
        <v>16</v>
      </c>
      <c r="L42" s="36">
        <v>579</v>
      </c>
      <c r="N42" s="37">
        <v>9624</v>
      </c>
    </row>
    <row r="43" spans="1:14" s="38" customFormat="1" ht="12" customHeight="1">
      <c r="A43" s="35" t="s">
        <v>47</v>
      </c>
      <c r="B43" s="26">
        <f t="shared" si="3"/>
        <v>10</v>
      </c>
      <c r="C43" s="26">
        <f t="shared" si="4"/>
        <v>10533</v>
      </c>
      <c r="D43" s="27">
        <v>92.6</v>
      </c>
      <c r="E43" s="36">
        <v>1</v>
      </c>
      <c r="F43" s="36">
        <v>7692</v>
      </c>
      <c r="G43" s="36">
        <v>5</v>
      </c>
      <c r="H43" s="36">
        <v>802</v>
      </c>
      <c r="I43" s="36">
        <v>4</v>
      </c>
      <c r="J43" s="36">
        <v>2039</v>
      </c>
      <c r="K43" s="36">
        <v>17</v>
      </c>
      <c r="L43" s="36">
        <v>839</v>
      </c>
      <c r="N43" s="37">
        <v>11441</v>
      </c>
    </row>
    <row r="44" spans="1:14" s="41" customFormat="1" ht="12" customHeight="1">
      <c r="A44" s="39" t="s">
        <v>48</v>
      </c>
      <c r="B44" s="29">
        <f t="shared" si="3"/>
        <v>8</v>
      </c>
      <c r="C44" s="29">
        <f t="shared" si="4"/>
        <v>12966</v>
      </c>
      <c r="D44" s="30">
        <v>99.9</v>
      </c>
      <c r="E44" s="40">
        <f aca="true" t="shared" si="9" ref="E44:L44">E45</f>
        <v>1</v>
      </c>
      <c r="F44" s="40">
        <f t="shared" si="9"/>
        <v>8204</v>
      </c>
      <c r="G44" s="40">
        <f t="shared" si="9"/>
        <v>7</v>
      </c>
      <c r="H44" s="40">
        <f t="shared" si="9"/>
        <v>4762</v>
      </c>
      <c r="I44" s="40">
        <f t="shared" si="9"/>
        <v>0</v>
      </c>
      <c r="J44" s="40">
        <f t="shared" si="9"/>
        <v>0</v>
      </c>
      <c r="K44" s="40">
        <f t="shared" si="9"/>
        <v>0</v>
      </c>
      <c r="L44" s="40">
        <f t="shared" si="9"/>
        <v>0</v>
      </c>
      <c r="N44" s="42">
        <f>N45</f>
        <v>13519</v>
      </c>
    </row>
    <row r="45" spans="1:14" s="38" customFormat="1" ht="12" customHeight="1">
      <c r="A45" s="35" t="s">
        <v>49</v>
      </c>
      <c r="B45" s="26">
        <f t="shared" si="3"/>
        <v>8</v>
      </c>
      <c r="C45" s="26">
        <f t="shared" si="4"/>
        <v>12966</v>
      </c>
      <c r="D45" s="27">
        <v>99.9</v>
      </c>
      <c r="E45" s="36">
        <v>1</v>
      </c>
      <c r="F45" s="36">
        <v>8204</v>
      </c>
      <c r="G45" s="36">
        <v>7</v>
      </c>
      <c r="H45" s="36">
        <v>4762</v>
      </c>
      <c r="I45" s="36">
        <v>0</v>
      </c>
      <c r="J45" s="36">
        <v>0</v>
      </c>
      <c r="K45" s="36">
        <v>0</v>
      </c>
      <c r="L45" s="36">
        <v>0</v>
      </c>
      <c r="N45" s="37">
        <v>13519</v>
      </c>
    </row>
    <row r="46" spans="1:14" s="41" customFormat="1" ht="12" customHeight="1">
      <c r="A46" s="39" t="s">
        <v>50</v>
      </c>
      <c r="B46" s="29">
        <f t="shared" si="3"/>
        <v>52</v>
      </c>
      <c r="C46" s="29">
        <f t="shared" si="4"/>
        <v>33089</v>
      </c>
      <c r="D46" s="30">
        <v>95.4</v>
      </c>
      <c r="E46" s="40">
        <f aca="true" t="shared" si="10" ref="E46:L46">SUM(E47:E54)</f>
        <v>0</v>
      </c>
      <c r="F46" s="40">
        <f t="shared" si="10"/>
        <v>0</v>
      </c>
      <c r="G46" s="40">
        <f t="shared" si="10"/>
        <v>50</v>
      </c>
      <c r="H46" s="40">
        <f t="shared" si="10"/>
        <v>32842</v>
      </c>
      <c r="I46" s="40">
        <f t="shared" si="10"/>
        <v>2</v>
      </c>
      <c r="J46" s="40">
        <f t="shared" si="10"/>
        <v>247</v>
      </c>
      <c r="K46" s="40">
        <f t="shared" si="10"/>
        <v>7</v>
      </c>
      <c r="L46" s="40">
        <f t="shared" si="10"/>
        <v>351</v>
      </c>
      <c r="N46" s="42">
        <f>SUM(N47:N54)</f>
        <v>35650</v>
      </c>
    </row>
    <row r="47" spans="1:14" s="38" customFormat="1" ht="12" customHeight="1">
      <c r="A47" s="35" t="s">
        <v>51</v>
      </c>
      <c r="B47" s="26">
        <f aca="true" t="shared" si="11" ref="B47:B78">E47+G47+I47</f>
        <v>5</v>
      </c>
      <c r="C47" s="26">
        <f aca="true" t="shared" si="12" ref="C47:C78">F47+H47+J47</f>
        <v>2723</v>
      </c>
      <c r="D47" s="27">
        <v>98.9</v>
      </c>
      <c r="E47" s="36">
        <v>0</v>
      </c>
      <c r="F47" s="36">
        <v>0</v>
      </c>
      <c r="G47" s="36">
        <v>5</v>
      </c>
      <c r="H47" s="36">
        <v>2723</v>
      </c>
      <c r="I47" s="36">
        <v>0</v>
      </c>
      <c r="J47" s="36">
        <v>0</v>
      </c>
      <c r="K47" s="36">
        <v>1</v>
      </c>
      <c r="L47" s="36">
        <v>29</v>
      </c>
      <c r="N47" s="37">
        <v>2852</v>
      </c>
    </row>
    <row r="48" spans="1:14" s="38" customFormat="1" ht="12" customHeight="1">
      <c r="A48" s="35" t="s">
        <v>52</v>
      </c>
      <c r="B48" s="26">
        <f t="shared" si="11"/>
        <v>7</v>
      </c>
      <c r="C48" s="26">
        <f t="shared" si="12"/>
        <v>6932</v>
      </c>
      <c r="D48" s="27">
        <v>98</v>
      </c>
      <c r="E48" s="36">
        <v>0</v>
      </c>
      <c r="F48" s="36">
        <v>0</v>
      </c>
      <c r="G48" s="36">
        <v>5</v>
      </c>
      <c r="H48" s="36">
        <v>6685</v>
      </c>
      <c r="I48" s="36">
        <v>2</v>
      </c>
      <c r="J48" s="36">
        <v>247</v>
      </c>
      <c r="K48" s="36">
        <v>0</v>
      </c>
      <c r="L48" s="36">
        <v>0</v>
      </c>
      <c r="N48" s="37">
        <v>7076</v>
      </c>
    </row>
    <row r="49" spans="1:14" s="38" customFormat="1" ht="12" customHeight="1">
      <c r="A49" s="35" t="s">
        <v>53</v>
      </c>
      <c r="B49" s="26">
        <f t="shared" si="11"/>
        <v>5</v>
      </c>
      <c r="C49" s="26">
        <f t="shared" si="12"/>
        <v>1800</v>
      </c>
      <c r="D49" s="27">
        <v>83.3</v>
      </c>
      <c r="E49" s="36">
        <v>0</v>
      </c>
      <c r="F49" s="36">
        <v>0</v>
      </c>
      <c r="G49" s="36">
        <v>5</v>
      </c>
      <c r="H49" s="36">
        <v>1800</v>
      </c>
      <c r="I49" s="36">
        <v>0</v>
      </c>
      <c r="J49" s="36">
        <v>0</v>
      </c>
      <c r="K49" s="36">
        <v>4</v>
      </c>
      <c r="L49" s="36">
        <v>236</v>
      </c>
      <c r="N49" s="37">
        <v>2197</v>
      </c>
    </row>
    <row r="50" spans="1:14" s="38" customFormat="1" ht="12" customHeight="1">
      <c r="A50" s="35" t="s">
        <v>54</v>
      </c>
      <c r="B50" s="26">
        <f t="shared" si="11"/>
        <v>8</v>
      </c>
      <c r="C50" s="26">
        <f t="shared" si="12"/>
        <v>3179</v>
      </c>
      <c r="D50" s="27">
        <v>84.4</v>
      </c>
      <c r="E50" s="36">
        <v>0</v>
      </c>
      <c r="F50" s="36">
        <v>0</v>
      </c>
      <c r="G50" s="36">
        <v>8</v>
      </c>
      <c r="H50" s="36">
        <v>3179</v>
      </c>
      <c r="I50" s="36">
        <v>0</v>
      </c>
      <c r="J50" s="36">
        <v>0</v>
      </c>
      <c r="K50" s="36">
        <v>0</v>
      </c>
      <c r="L50" s="36">
        <v>0</v>
      </c>
      <c r="N50" s="37">
        <v>3949</v>
      </c>
    </row>
    <row r="51" spans="1:14" s="38" customFormat="1" ht="12" customHeight="1">
      <c r="A51" s="35" t="s">
        <v>55</v>
      </c>
      <c r="B51" s="26">
        <f t="shared" si="11"/>
        <v>3</v>
      </c>
      <c r="C51" s="26">
        <f t="shared" si="12"/>
        <v>2835</v>
      </c>
      <c r="D51" s="27">
        <v>98.2</v>
      </c>
      <c r="E51" s="36">
        <v>0</v>
      </c>
      <c r="F51" s="36">
        <v>0</v>
      </c>
      <c r="G51" s="36">
        <v>3</v>
      </c>
      <c r="H51" s="36">
        <v>2835</v>
      </c>
      <c r="I51" s="36">
        <v>0</v>
      </c>
      <c r="J51" s="36">
        <v>0</v>
      </c>
      <c r="K51" s="36">
        <v>0</v>
      </c>
      <c r="L51" s="36">
        <v>0</v>
      </c>
      <c r="N51" s="37">
        <v>2944</v>
      </c>
    </row>
    <row r="52" spans="1:14" s="38" customFormat="1" ht="12" customHeight="1">
      <c r="A52" s="35" t="s">
        <v>56</v>
      </c>
      <c r="B52" s="26">
        <f t="shared" si="11"/>
        <v>7</v>
      </c>
      <c r="C52" s="26">
        <f t="shared" si="12"/>
        <v>4390</v>
      </c>
      <c r="D52" s="27">
        <v>99.8</v>
      </c>
      <c r="E52" s="36">
        <v>0</v>
      </c>
      <c r="F52" s="36">
        <v>0</v>
      </c>
      <c r="G52" s="36">
        <v>7</v>
      </c>
      <c r="H52" s="36">
        <v>4390</v>
      </c>
      <c r="I52" s="36">
        <v>0</v>
      </c>
      <c r="J52" s="36">
        <v>0</v>
      </c>
      <c r="K52" s="36">
        <v>0</v>
      </c>
      <c r="L52" s="36">
        <v>0</v>
      </c>
      <c r="N52" s="37">
        <v>4547</v>
      </c>
    </row>
    <row r="53" spans="1:14" s="38" customFormat="1" ht="12" customHeight="1">
      <c r="A53" s="35" t="s">
        <v>57</v>
      </c>
      <c r="B53" s="26">
        <f t="shared" si="11"/>
        <v>2</v>
      </c>
      <c r="C53" s="26">
        <f t="shared" si="12"/>
        <v>2504</v>
      </c>
      <c r="D53" s="27">
        <v>97.9</v>
      </c>
      <c r="E53" s="36">
        <v>0</v>
      </c>
      <c r="F53" s="36">
        <v>0</v>
      </c>
      <c r="G53" s="36">
        <v>2</v>
      </c>
      <c r="H53" s="36">
        <v>2504</v>
      </c>
      <c r="I53" s="36">
        <v>0</v>
      </c>
      <c r="J53" s="36">
        <v>0</v>
      </c>
      <c r="K53" s="36">
        <v>1</v>
      </c>
      <c r="L53" s="36">
        <v>49</v>
      </c>
      <c r="N53" s="37">
        <v>2654</v>
      </c>
    </row>
    <row r="54" spans="1:14" s="38" customFormat="1" ht="12" customHeight="1">
      <c r="A54" s="35" t="s">
        <v>58</v>
      </c>
      <c r="B54" s="26">
        <f t="shared" si="11"/>
        <v>15</v>
      </c>
      <c r="C54" s="26">
        <f t="shared" si="12"/>
        <v>8726</v>
      </c>
      <c r="D54" s="27">
        <v>96</v>
      </c>
      <c r="E54" s="36">
        <v>0</v>
      </c>
      <c r="F54" s="36">
        <v>0</v>
      </c>
      <c r="G54" s="36">
        <v>15</v>
      </c>
      <c r="H54" s="36">
        <v>8726</v>
      </c>
      <c r="I54" s="36">
        <v>0</v>
      </c>
      <c r="J54" s="36">
        <v>0</v>
      </c>
      <c r="K54" s="36">
        <v>1</v>
      </c>
      <c r="L54" s="36">
        <v>37</v>
      </c>
      <c r="N54" s="37">
        <v>9431</v>
      </c>
    </row>
    <row r="55" spans="1:14" s="41" customFormat="1" ht="12" customHeight="1">
      <c r="A55" s="39" t="s">
        <v>59</v>
      </c>
      <c r="B55" s="29">
        <f t="shared" si="11"/>
        <v>29</v>
      </c>
      <c r="C55" s="29">
        <f t="shared" si="12"/>
        <v>35272</v>
      </c>
      <c r="D55" s="30">
        <v>66.4</v>
      </c>
      <c r="E55" s="40">
        <f aca="true" t="shared" si="13" ref="E55:L55">SUM(E56:E63)</f>
        <v>2</v>
      </c>
      <c r="F55" s="40">
        <f t="shared" si="13"/>
        <v>20290</v>
      </c>
      <c r="G55" s="40">
        <f t="shared" si="13"/>
        <v>18</v>
      </c>
      <c r="H55" s="40">
        <f t="shared" si="13"/>
        <v>13677</v>
      </c>
      <c r="I55" s="40">
        <f t="shared" si="13"/>
        <v>9</v>
      </c>
      <c r="J55" s="40">
        <f t="shared" si="13"/>
        <v>1305</v>
      </c>
      <c r="K55" s="40">
        <f t="shared" si="13"/>
        <v>74</v>
      </c>
      <c r="L55" s="40">
        <f t="shared" si="13"/>
        <v>3777</v>
      </c>
      <c r="N55" s="42">
        <f>SUM(N56:N63)</f>
        <v>54087</v>
      </c>
    </row>
    <row r="56" spans="1:14" s="38" customFormat="1" ht="12" customHeight="1">
      <c r="A56" s="35" t="s">
        <v>60</v>
      </c>
      <c r="B56" s="26">
        <f t="shared" si="11"/>
        <v>3</v>
      </c>
      <c r="C56" s="26">
        <f t="shared" si="12"/>
        <v>8844</v>
      </c>
      <c r="D56" s="27">
        <v>90.3</v>
      </c>
      <c r="E56" s="36">
        <v>1</v>
      </c>
      <c r="F56" s="36">
        <v>7683</v>
      </c>
      <c r="G56" s="36">
        <v>1</v>
      </c>
      <c r="H56" s="36">
        <v>984</v>
      </c>
      <c r="I56" s="36">
        <v>1</v>
      </c>
      <c r="J56" s="36">
        <v>177</v>
      </c>
      <c r="K56" s="36">
        <v>11</v>
      </c>
      <c r="L56" s="36">
        <v>553</v>
      </c>
      <c r="N56" s="37">
        <v>9973</v>
      </c>
    </row>
    <row r="57" spans="1:14" s="38" customFormat="1" ht="12" customHeight="1">
      <c r="A57" s="35" t="s">
        <v>61</v>
      </c>
      <c r="B57" s="26">
        <f t="shared" si="11"/>
        <v>6</v>
      </c>
      <c r="C57" s="26">
        <f t="shared" si="12"/>
        <v>14609</v>
      </c>
      <c r="D57" s="27">
        <v>81</v>
      </c>
      <c r="E57" s="36">
        <v>1</v>
      </c>
      <c r="F57" s="36">
        <v>12607</v>
      </c>
      <c r="G57" s="36">
        <v>3</v>
      </c>
      <c r="H57" s="36">
        <v>1779</v>
      </c>
      <c r="I57" s="36">
        <v>2</v>
      </c>
      <c r="J57" s="36">
        <v>223</v>
      </c>
      <c r="K57" s="36">
        <v>23</v>
      </c>
      <c r="L57" s="36">
        <v>1140</v>
      </c>
      <c r="N57" s="37">
        <v>18172</v>
      </c>
    </row>
    <row r="58" spans="1:14" s="38" customFormat="1" ht="12" customHeight="1">
      <c r="A58" s="35" t="s">
        <v>62</v>
      </c>
      <c r="B58" s="26">
        <f t="shared" si="11"/>
        <v>4</v>
      </c>
      <c r="C58" s="26">
        <f t="shared" si="12"/>
        <v>1016</v>
      </c>
      <c r="D58" s="27">
        <v>40.5</v>
      </c>
      <c r="E58" s="36">
        <v>0</v>
      </c>
      <c r="F58" s="36">
        <v>0</v>
      </c>
      <c r="G58" s="36">
        <v>2</v>
      </c>
      <c r="H58" s="36">
        <v>813</v>
      </c>
      <c r="I58" s="36">
        <v>2</v>
      </c>
      <c r="J58" s="36">
        <v>203</v>
      </c>
      <c r="K58" s="36">
        <v>11</v>
      </c>
      <c r="L58" s="36">
        <v>482</v>
      </c>
      <c r="N58" s="37">
        <v>2552</v>
      </c>
    </row>
    <row r="59" spans="1:14" s="38" customFormat="1" ht="12" customHeight="1">
      <c r="A59" s="35" t="s">
        <v>63</v>
      </c>
      <c r="B59" s="26">
        <f t="shared" si="11"/>
        <v>8</v>
      </c>
      <c r="C59" s="26">
        <f t="shared" si="12"/>
        <v>3665</v>
      </c>
      <c r="D59" s="27">
        <v>55.9</v>
      </c>
      <c r="E59" s="36">
        <v>0</v>
      </c>
      <c r="F59" s="36">
        <v>0</v>
      </c>
      <c r="G59" s="36">
        <v>6</v>
      </c>
      <c r="H59" s="36">
        <v>3268</v>
      </c>
      <c r="I59" s="36">
        <v>2</v>
      </c>
      <c r="J59" s="36">
        <v>397</v>
      </c>
      <c r="K59" s="36">
        <v>8</v>
      </c>
      <c r="L59" s="36">
        <v>360</v>
      </c>
      <c r="N59" s="37">
        <v>6742</v>
      </c>
    </row>
    <row r="60" spans="1:14" s="38" customFormat="1" ht="12" customHeight="1">
      <c r="A60" s="35" t="s">
        <v>64</v>
      </c>
      <c r="B60" s="26">
        <f t="shared" si="11"/>
        <v>2</v>
      </c>
      <c r="C60" s="26">
        <f t="shared" si="12"/>
        <v>382</v>
      </c>
      <c r="D60" s="27">
        <v>11.1</v>
      </c>
      <c r="E60" s="36">
        <v>0</v>
      </c>
      <c r="F60" s="36">
        <v>0</v>
      </c>
      <c r="G60" s="36">
        <v>1</v>
      </c>
      <c r="H60" s="36">
        <v>200</v>
      </c>
      <c r="I60" s="36">
        <v>1</v>
      </c>
      <c r="J60" s="36">
        <v>182</v>
      </c>
      <c r="K60" s="36">
        <v>5</v>
      </c>
      <c r="L60" s="36">
        <v>281</v>
      </c>
      <c r="N60" s="37">
        <v>3550</v>
      </c>
    </row>
    <row r="61" spans="1:14" s="38" customFormat="1" ht="12" customHeight="1">
      <c r="A61" s="35" t="s">
        <v>65</v>
      </c>
      <c r="B61" s="26">
        <f t="shared" si="11"/>
        <v>1</v>
      </c>
      <c r="C61" s="26">
        <f t="shared" si="12"/>
        <v>1441</v>
      </c>
      <c r="D61" s="27">
        <v>26</v>
      </c>
      <c r="E61" s="36">
        <v>0</v>
      </c>
      <c r="F61" s="36">
        <v>0</v>
      </c>
      <c r="G61" s="36">
        <v>1</v>
      </c>
      <c r="H61" s="36">
        <v>1441</v>
      </c>
      <c r="I61" s="36">
        <v>0</v>
      </c>
      <c r="J61" s="36">
        <v>0</v>
      </c>
      <c r="K61" s="36">
        <v>10</v>
      </c>
      <c r="L61" s="36">
        <v>549</v>
      </c>
      <c r="N61" s="37">
        <v>5756</v>
      </c>
    </row>
    <row r="62" spans="1:14" s="38" customFormat="1" ht="12" customHeight="1">
      <c r="A62" s="35" t="s">
        <v>66</v>
      </c>
      <c r="B62" s="26">
        <f t="shared" si="11"/>
        <v>3</v>
      </c>
      <c r="C62" s="26">
        <f t="shared" si="12"/>
        <v>843</v>
      </c>
      <c r="D62" s="27">
        <v>32.2</v>
      </c>
      <c r="E62" s="36">
        <v>0</v>
      </c>
      <c r="F62" s="36">
        <v>0</v>
      </c>
      <c r="G62" s="36">
        <v>2</v>
      </c>
      <c r="H62" s="36">
        <v>720</v>
      </c>
      <c r="I62" s="36">
        <v>1</v>
      </c>
      <c r="J62" s="36">
        <v>123</v>
      </c>
      <c r="K62" s="36">
        <v>6</v>
      </c>
      <c r="L62" s="36">
        <v>412</v>
      </c>
      <c r="N62" s="37">
        <v>2665</v>
      </c>
    </row>
    <row r="63" spans="1:14" s="38" customFormat="1" ht="12" customHeight="1">
      <c r="A63" s="35" t="s">
        <v>67</v>
      </c>
      <c r="B63" s="26">
        <f t="shared" si="11"/>
        <v>2</v>
      </c>
      <c r="C63" s="26">
        <f t="shared" si="12"/>
        <v>4472</v>
      </c>
      <c r="D63" s="27">
        <v>97.6</v>
      </c>
      <c r="E63" s="36">
        <v>0</v>
      </c>
      <c r="F63" s="36">
        <v>0</v>
      </c>
      <c r="G63" s="36">
        <v>2</v>
      </c>
      <c r="H63" s="36">
        <v>4472</v>
      </c>
      <c r="I63" s="36">
        <v>0</v>
      </c>
      <c r="J63" s="36">
        <v>0</v>
      </c>
      <c r="K63" s="36">
        <v>0</v>
      </c>
      <c r="L63" s="36">
        <v>0</v>
      </c>
      <c r="N63" s="37">
        <v>4677</v>
      </c>
    </row>
    <row r="64" spans="1:14" s="41" customFormat="1" ht="12" customHeight="1">
      <c r="A64" s="39" t="s">
        <v>68</v>
      </c>
      <c r="B64" s="29">
        <f t="shared" si="11"/>
        <v>6</v>
      </c>
      <c r="C64" s="29">
        <f t="shared" si="12"/>
        <v>7137</v>
      </c>
      <c r="D64" s="30">
        <v>63.7</v>
      </c>
      <c r="E64" s="40">
        <f aca="true" t="shared" si="14" ref="E64:L64">SUM(E65:E67)</f>
        <v>0</v>
      </c>
      <c r="F64" s="40">
        <f t="shared" si="14"/>
        <v>0</v>
      </c>
      <c r="G64" s="40">
        <f t="shared" si="14"/>
        <v>6</v>
      </c>
      <c r="H64" s="40">
        <f t="shared" si="14"/>
        <v>7137</v>
      </c>
      <c r="I64" s="40">
        <f t="shared" si="14"/>
        <v>0</v>
      </c>
      <c r="J64" s="40">
        <f t="shared" si="14"/>
        <v>0</v>
      </c>
      <c r="K64" s="40">
        <f t="shared" si="14"/>
        <v>23</v>
      </c>
      <c r="L64" s="40">
        <f t="shared" si="14"/>
        <v>1405</v>
      </c>
      <c r="N64" s="42">
        <f>SUM(N65:N67)</f>
        <v>11369</v>
      </c>
    </row>
    <row r="65" spans="1:14" s="38" customFormat="1" ht="12" customHeight="1">
      <c r="A65" s="35" t="s">
        <v>69</v>
      </c>
      <c r="B65" s="26">
        <f t="shared" si="11"/>
        <v>1</v>
      </c>
      <c r="C65" s="26">
        <f t="shared" si="12"/>
        <v>3634</v>
      </c>
      <c r="D65" s="27">
        <v>99.5</v>
      </c>
      <c r="E65" s="36">
        <v>0</v>
      </c>
      <c r="F65" s="36">
        <v>0</v>
      </c>
      <c r="G65" s="36">
        <v>1</v>
      </c>
      <c r="H65" s="36">
        <v>3634</v>
      </c>
      <c r="I65" s="36">
        <v>0</v>
      </c>
      <c r="J65" s="36">
        <v>0</v>
      </c>
      <c r="K65" s="36">
        <v>1</v>
      </c>
      <c r="L65" s="36">
        <v>20</v>
      </c>
      <c r="N65" s="37">
        <v>3728</v>
      </c>
    </row>
    <row r="66" spans="1:14" s="38" customFormat="1" ht="12" customHeight="1">
      <c r="A66" s="35" t="s">
        <v>70</v>
      </c>
      <c r="B66" s="26">
        <f t="shared" si="11"/>
        <v>3</v>
      </c>
      <c r="C66" s="26">
        <f t="shared" si="12"/>
        <v>2415</v>
      </c>
      <c r="D66" s="27">
        <v>51.4</v>
      </c>
      <c r="E66" s="36">
        <v>0</v>
      </c>
      <c r="F66" s="36">
        <v>0</v>
      </c>
      <c r="G66" s="36">
        <v>3</v>
      </c>
      <c r="H66" s="36">
        <v>2415</v>
      </c>
      <c r="I66" s="36">
        <v>0</v>
      </c>
      <c r="J66" s="36">
        <v>0</v>
      </c>
      <c r="K66" s="36">
        <v>14</v>
      </c>
      <c r="L66" s="36">
        <v>946</v>
      </c>
      <c r="N66" s="37">
        <v>4724</v>
      </c>
    </row>
    <row r="67" spans="1:14" s="38" customFormat="1" ht="12" customHeight="1">
      <c r="A67" s="35" t="s">
        <v>71</v>
      </c>
      <c r="B67" s="26">
        <f t="shared" si="11"/>
        <v>2</v>
      </c>
      <c r="C67" s="26">
        <f t="shared" si="12"/>
        <v>1088</v>
      </c>
      <c r="D67" s="27">
        <v>38.2</v>
      </c>
      <c r="E67" s="36">
        <v>0</v>
      </c>
      <c r="F67" s="36">
        <v>0</v>
      </c>
      <c r="G67" s="36">
        <v>2</v>
      </c>
      <c r="H67" s="36">
        <v>1088</v>
      </c>
      <c r="I67" s="36">
        <v>0</v>
      </c>
      <c r="J67" s="36">
        <v>0</v>
      </c>
      <c r="K67" s="36">
        <v>8</v>
      </c>
      <c r="L67" s="36">
        <v>439</v>
      </c>
      <c r="N67" s="37">
        <v>2917</v>
      </c>
    </row>
    <row r="68" spans="1:14" s="41" customFormat="1" ht="12" customHeight="1">
      <c r="A68" s="39" t="s">
        <v>72</v>
      </c>
      <c r="B68" s="29">
        <f t="shared" si="11"/>
        <v>31</v>
      </c>
      <c r="C68" s="29">
        <f t="shared" si="12"/>
        <v>19464</v>
      </c>
      <c r="D68" s="30">
        <v>63.7</v>
      </c>
      <c r="E68" s="40">
        <f aca="true" t="shared" si="15" ref="E68:L68">SUM(E69:E70)</f>
        <v>1</v>
      </c>
      <c r="F68" s="40">
        <f t="shared" si="15"/>
        <v>9100</v>
      </c>
      <c r="G68" s="40">
        <f t="shared" si="15"/>
        <v>22</v>
      </c>
      <c r="H68" s="40">
        <f t="shared" si="15"/>
        <v>8948</v>
      </c>
      <c r="I68" s="40">
        <f t="shared" si="15"/>
        <v>8</v>
      </c>
      <c r="J68" s="40">
        <f t="shared" si="15"/>
        <v>1416</v>
      </c>
      <c r="K68" s="40">
        <f t="shared" si="15"/>
        <v>49</v>
      </c>
      <c r="L68" s="40">
        <f t="shared" si="15"/>
        <v>3066</v>
      </c>
      <c r="N68" s="42">
        <f>SUM(N69:N70)</f>
        <v>31092</v>
      </c>
    </row>
    <row r="69" spans="1:14" s="38" customFormat="1" ht="12" customHeight="1">
      <c r="A69" s="35" t="s">
        <v>73</v>
      </c>
      <c r="B69" s="26">
        <f t="shared" si="11"/>
        <v>16</v>
      </c>
      <c r="C69" s="26">
        <f t="shared" si="12"/>
        <v>7515</v>
      </c>
      <c r="D69" s="27">
        <v>65.4</v>
      </c>
      <c r="E69" s="36">
        <v>0</v>
      </c>
      <c r="F69" s="36">
        <v>0</v>
      </c>
      <c r="G69" s="36">
        <v>12</v>
      </c>
      <c r="H69" s="36">
        <v>6512</v>
      </c>
      <c r="I69" s="36">
        <v>4</v>
      </c>
      <c r="J69" s="36">
        <v>1003</v>
      </c>
      <c r="K69" s="36">
        <v>27</v>
      </c>
      <c r="L69" s="36">
        <v>1786</v>
      </c>
      <c r="N69" s="37">
        <v>11718</v>
      </c>
    </row>
    <row r="70" spans="1:14" s="38" customFormat="1" ht="12" customHeight="1">
      <c r="A70" s="35" t="s">
        <v>74</v>
      </c>
      <c r="B70" s="26">
        <f t="shared" si="11"/>
        <v>15</v>
      </c>
      <c r="C70" s="26">
        <f t="shared" si="12"/>
        <v>11949</v>
      </c>
      <c r="D70" s="27">
        <v>62.2</v>
      </c>
      <c r="E70" s="36">
        <v>1</v>
      </c>
      <c r="F70" s="36">
        <v>9100</v>
      </c>
      <c r="G70" s="36">
        <v>10</v>
      </c>
      <c r="H70" s="36">
        <v>2436</v>
      </c>
      <c r="I70" s="36">
        <v>4</v>
      </c>
      <c r="J70" s="36">
        <v>413</v>
      </c>
      <c r="K70" s="36">
        <v>22</v>
      </c>
      <c r="L70" s="36">
        <v>1280</v>
      </c>
      <c r="N70" s="37">
        <v>19374</v>
      </c>
    </row>
    <row r="71" spans="1:14" s="41" customFormat="1" ht="12" customHeight="1">
      <c r="A71" s="39" t="s">
        <v>75</v>
      </c>
      <c r="B71" s="29">
        <f t="shared" si="11"/>
        <v>30</v>
      </c>
      <c r="C71" s="29">
        <f t="shared" si="12"/>
        <v>9618</v>
      </c>
      <c r="D71" s="30">
        <v>64</v>
      </c>
      <c r="E71" s="40">
        <f aca="true" t="shared" si="16" ref="E71:L71">SUM(E72:E76)</f>
        <v>0</v>
      </c>
      <c r="F71" s="40">
        <f t="shared" si="16"/>
        <v>0</v>
      </c>
      <c r="G71" s="40">
        <f t="shared" si="16"/>
        <v>30</v>
      </c>
      <c r="H71" s="40">
        <f t="shared" si="16"/>
        <v>9618</v>
      </c>
      <c r="I71" s="40">
        <f t="shared" si="16"/>
        <v>0</v>
      </c>
      <c r="J71" s="40">
        <f t="shared" si="16"/>
        <v>0</v>
      </c>
      <c r="K71" s="40">
        <f t="shared" si="16"/>
        <v>22</v>
      </c>
      <c r="L71" s="40">
        <f t="shared" si="16"/>
        <v>1493</v>
      </c>
      <c r="N71" s="42">
        <f>SUM(N72:N76)</f>
        <v>15384</v>
      </c>
    </row>
    <row r="72" spans="1:14" s="38" customFormat="1" ht="12" customHeight="1">
      <c r="A72" s="35" t="s">
        <v>76</v>
      </c>
      <c r="B72" s="26">
        <f t="shared" si="11"/>
        <v>4</v>
      </c>
      <c r="C72" s="26">
        <f t="shared" si="12"/>
        <v>927</v>
      </c>
      <c r="D72" s="27">
        <v>57</v>
      </c>
      <c r="E72" s="36">
        <v>0</v>
      </c>
      <c r="F72" s="36">
        <v>0</v>
      </c>
      <c r="G72" s="36">
        <v>4</v>
      </c>
      <c r="H72" s="36">
        <v>927</v>
      </c>
      <c r="I72" s="36">
        <v>0</v>
      </c>
      <c r="J72" s="36">
        <v>0</v>
      </c>
      <c r="K72" s="36">
        <v>1</v>
      </c>
      <c r="L72" s="36">
        <v>95</v>
      </c>
      <c r="N72" s="37">
        <v>1621</v>
      </c>
    </row>
    <row r="73" spans="1:14" s="38" customFormat="1" ht="12" customHeight="1">
      <c r="A73" s="35" t="s">
        <v>77</v>
      </c>
      <c r="B73" s="26">
        <f t="shared" si="11"/>
        <v>6</v>
      </c>
      <c r="C73" s="26">
        <f t="shared" si="12"/>
        <v>1029</v>
      </c>
      <c r="D73" s="27">
        <v>77.4</v>
      </c>
      <c r="E73" s="36">
        <v>0</v>
      </c>
      <c r="F73" s="36">
        <v>0</v>
      </c>
      <c r="G73" s="36">
        <v>6</v>
      </c>
      <c r="H73" s="36">
        <v>1029</v>
      </c>
      <c r="I73" s="36">
        <v>0</v>
      </c>
      <c r="J73" s="36">
        <v>0</v>
      </c>
      <c r="K73" s="36">
        <v>2</v>
      </c>
      <c r="L73" s="36">
        <v>65</v>
      </c>
      <c r="N73" s="37">
        <v>1360</v>
      </c>
    </row>
    <row r="74" spans="1:14" s="38" customFormat="1" ht="12" customHeight="1">
      <c r="A74" s="35" t="s">
        <v>78</v>
      </c>
      <c r="B74" s="26">
        <f t="shared" si="11"/>
        <v>8</v>
      </c>
      <c r="C74" s="26">
        <f t="shared" si="12"/>
        <v>1080</v>
      </c>
      <c r="D74" s="27">
        <v>80.4</v>
      </c>
      <c r="E74" s="36">
        <v>0</v>
      </c>
      <c r="F74" s="36">
        <v>0</v>
      </c>
      <c r="G74" s="36">
        <v>8</v>
      </c>
      <c r="H74" s="36">
        <v>1080</v>
      </c>
      <c r="I74" s="36">
        <v>0</v>
      </c>
      <c r="J74" s="36">
        <v>0</v>
      </c>
      <c r="K74" s="36">
        <v>1</v>
      </c>
      <c r="L74" s="36">
        <v>54</v>
      </c>
      <c r="N74" s="37">
        <v>1344</v>
      </c>
    </row>
    <row r="75" spans="1:14" s="38" customFormat="1" ht="12" customHeight="1">
      <c r="A75" s="35" t="s">
        <v>79</v>
      </c>
      <c r="B75" s="26">
        <f t="shared" si="11"/>
        <v>3</v>
      </c>
      <c r="C75" s="26">
        <f t="shared" si="12"/>
        <v>3369</v>
      </c>
      <c r="D75" s="27">
        <v>85</v>
      </c>
      <c r="E75" s="36">
        <v>0</v>
      </c>
      <c r="F75" s="36">
        <v>0</v>
      </c>
      <c r="G75" s="36">
        <v>3</v>
      </c>
      <c r="H75" s="36">
        <v>3369</v>
      </c>
      <c r="I75" s="36">
        <v>0</v>
      </c>
      <c r="J75" s="36">
        <v>0</v>
      </c>
      <c r="K75" s="36">
        <v>8</v>
      </c>
      <c r="L75" s="36">
        <v>587</v>
      </c>
      <c r="N75" s="37">
        <v>4064</v>
      </c>
    </row>
    <row r="76" spans="1:14" s="38" customFormat="1" ht="12" customHeight="1">
      <c r="A76" s="35" t="s">
        <v>80</v>
      </c>
      <c r="B76" s="26">
        <f t="shared" si="11"/>
        <v>9</v>
      </c>
      <c r="C76" s="26">
        <f t="shared" si="12"/>
        <v>3213</v>
      </c>
      <c r="D76" s="27">
        <v>47.6</v>
      </c>
      <c r="E76" s="36">
        <v>0</v>
      </c>
      <c r="F76" s="36">
        <v>0</v>
      </c>
      <c r="G76" s="36">
        <v>9</v>
      </c>
      <c r="H76" s="36">
        <v>3213</v>
      </c>
      <c r="I76" s="36">
        <v>0</v>
      </c>
      <c r="J76" s="36">
        <v>0</v>
      </c>
      <c r="K76" s="36">
        <v>10</v>
      </c>
      <c r="L76" s="36">
        <v>692</v>
      </c>
      <c r="N76" s="37">
        <v>6995</v>
      </c>
    </row>
    <row r="77" spans="1:14" s="41" customFormat="1" ht="12" customHeight="1">
      <c r="A77" s="39" t="s">
        <v>81</v>
      </c>
      <c r="B77" s="29">
        <f t="shared" si="11"/>
        <v>19</v>
      </c>
      <c r="C77" s="29">
        <f t="shared" si="12"/>
        <v>5036</v>
      </c>
      <c r="D77" s="30">
        <v>26.8</v>
      </c>
      <c r="E77" s="40">
        <f aca="true" t="shared" si="17" ref="E77:L77">SUM(E78:E81)</f>
        <v>0</v>
      </c>
      <c r="F77" s="40">
        <f t="shared" si="17"/>
        <v>0</v>
      </c>
      <c r="G77" s="40">
        <f t="shared" si="17"/>
        <v>18</v>
      </c>
      <c r="H77" s="40">
        <f t="shared" si="17"/>
        <v>4893</v>
      </c>
      <c r="I77" s="40">
        <f t="shared" si="17"/>
        <v>1</v>
      </c>
      <c r="J77" s="40">
        <f t="shared" si="17"/>
        <v>143</v>
      </c>
      <c r="K77" s="40">
        <f t="shared" si="17"/>
        <v>11</v>
      </c>
      <c r="L77" s="40">
        <f t="shared" si="17"/>
        <v>771</v>
      </c>
      <c r="N77" s="42">
        <f>SUM(N78:N81)</f>
        <v>19095</v>
      </c>
    </row>
    <row r="78" spans="1:14" s="38" customFormat="1" ht="12" customHeight="1">
      <c r="A78" s="35" t="s">
        <v>82</v>
      </c>
      <c r="B78" s="26">
        <f t="shared" si="11"/>
        <v>5</v>
      </c>
      <c r="C78" s="26">
        <f t="shared" si="12"/>
        <v>750</v>
      </c>
      <c r="D78" s="27">
        <v>13.2</v>
      </c>
      <c r="E78" s="36">
        <v>0</v>
      </c>
      <c r="F78" s="36">
        <v>0</v>
      </c>
      <c r="G78" s="36">
        <v>5</v>
      </c>
      <c r="H78" s="36">
        <v>750</v>
      </c>
      <c r="I78" s="36">
        <v>0</v>
      </c>
      <c r="J78" s="36">
        <v>0</v>
      </c>
      <c r="K78" s="36">
        <v>2</v>
      </c>
      <c r="L78" s="36">
        <v>149</v>
      </c>
      <c r="N78" s="37">
        <v>5637</v>
      </c>
    </row>
    <row r="79" spans="1:14" s="38" customFormat="1" ht="12" customHeight="1">
      <c r="A79" s="35" t="s">
        <v>83</v>
      </c>
      <c r="B79" s="26">
        <f aca="true" t="shared" si="18" ref="B79:B84">E79+G79+I79</f>
        <v>2</v>
      </c>
      <c r="C79" s="26">
        <f aca="true" t="shared" si="19" ref="C79:C84">F79+H79+J79</f>
        <v>316</v>
      </c>
      <c r="D79" s="27">
        <v>8</v>
      </c>
      <c r="E79" s="36">
        <v>0</v>
      </c>
      <c r="F79" s="36">
        <v>0</v>
      </c>
      <c r="G79" s="36">
        <v>2</v>
      </c>
      <c r="H79" s="36">
        <v>316</v>
      </c>
      <c r="I79" s="36">
        <v>0</v>
      </c>
      <c r="J79" s="36">
        <v>0</v>
      </c>
      <c r="K79" s="36">
        <v>5</v>
      </c>
      <c r="L79" s="36">
        <v>334</v>
      </c>
      <c r="N79" s="37">
        <v>4075</v>
      </c>
    </row>
    <row r="80" spans="1:14" s="38" customFormat="1" ht="12" customHeight="1">
      <c r="A80" s="35" t="s">
        <v>84</v>
      </c>
      <c r="B80" s="26">
        <f t="shared" si="18"/>
        <v>8</v>
      </c>
      <c r="C80" s="26">
        <f t="shared" si="19"/>
        <v>1953</v>
      </c>
      <c r="D80" s="27">
        <v>35.1</v>
      </c>
      <c r="E80" s="36">
        <v>0</v>
      </c>
      <c r="F80" s="36">
        <v>0</v>
      </c>
      <c r="G80" s="36">
        <v>7</v>
      </c>
      <c r="H80" s="36">
        <v>1810</v>
      </c>
      <c r="I80" s="36">
        <v>1</v>
      </c>
      <c r="J80" s="36">
        <v>143</v>
      </c>
      <c r="K80" s="36">
        <v>3</v>
      </c>
      <c r="L80" s="36">
        <v>194</v>
      </c>
      <c r="N80" s="37">
        <v>5702</v>
      </c>
    </row>
    <row r="81" spans="1:14" s="38" customFormat="1" ht="12" customHeight="1">
      <c r="A81" s="35" t="s">
        <v>85</v>
      </c>
      <c r="B81" s="26">
        <f t="shared" si="18"/>
        <v>4</v>
      </c>
      <c r="C81" s="26">
        <f t="shared" si="19"/>
        <v>2017</v>
      </c>
      <c r="D81" s="27">
        <v>56.7</v>
      </c>
      <c r="E81" s="36">
        <v>0</v>
      </c>
      <c r="F81" s="36">
        <v>0</v>
      </c>
      <c r="G81" s="36">
        <v>4</v>
      </c>
      <c r="H81" s="36">
        <v>2017</v>
      </c>
      <c r="I81" s="36">
        <v>0</v>
      </c>
      <c r="J81" s="36">
        <v>0</v>
      </c>
      <c r="K81" s="36">
        <v>1</v>
      </c>
      <c r="L81" s="36">
        <v>94</v>
      </c>
      <c r="N81" s="37">
        <v>3681</v>
      </c>
    </row>
    <row r="82" spans="1:14" s="41" customFormat="1" ht="12" customHeight="1">
      <c r="A82" s="39" t="s">
        <v>86</v>
      </c>
      <c r="B82" s="29">
        <f t="shared" si="18"/>
        <v>17</v>
      </c>
      <c r="C82" s="29">
        <f t="shared" si="19"/>
        <v>11975</v>
      </c>
      <c r="D82" s="30">
        <v>92</v>
      </c>
      <c r="E82" s="40">
        <f aca="true" t="shared" si="20" ref="E82:L82">SUM(E83:E84)</f>
        <v>0</v>
      </c>
      <c r="F82" s="40">
        <f t="shared" si="20"/>
        <v>0</v>
      </c>
      <c r="G82" s="40">
        <f t="shared" si="20"/>
        <v>17</v>
      </c>
      <c r="H82" s="40">
        <f t="shared" si="20"/>
        <v>11975</v>
      </c>
      <c r="I82" s="40">
        <f t="shared" si="20"/>
        <v>0</v>
      </c>
      <c r="J82" s="40">
        <f t="shared" si="20"/>
        <v>0</v>
      </c>
      <c r="K82" s="40">
        <f t="shared" si="20"/>
        <v>7</v>
      </c>
      <c r="L82" s="40">
        <f t="shared" si="20"/>
        <v>354</v>
      </c>
      <c r="N82" s="42">
        <f>SUM(N83:N84)</f>
        <v>13391</v>
      </c>
    </row>
    <row r="83" spans="1:14" ht="12" customHeight="1">
      <c r="A83" s="35" t="s">
        <v>87</v>
      </c>
      <c r="B83" s="26">
        <f t="shared" si="18"/>
        <v>7</v>
      </c>
      <c r="C83" s="26">
        <f t="shared" si="19"/>
        <v>4394</v>
      </c>
      <c r="D83" s="27">
        <v>88.8</v>
      </c>
      <c r="E83" s="36">
        <v>0</v>
      </c>
      <c r="F83" s="36">
        <v>0</v>
      </c>
      <c r="G83" s="36">
        <v>7</v>
      </c>
      <c r="H83" s="36">
        <v>4394</v>
      </c>
      <c r="I83" s="36">
        <v>0</v>
      </c>
      <c r="J83" s="36">
        <v>0</v>
      </c>
      <c r="K83" s="36">
        <v>4</v>
      </c>
      <c r="L83" s="36">
        <v>194</v>
      </c>
      <c r="N83" s="37">
        <v>5141</v>
      </c>
    </row>
    <row r="84" spans="1:14" ht="12" customHeight="1">
      <c r="A84" s="43" t="s">
        <v>88</v>
      </c>
      <c r="B84" s="44">
        <f t="shared" si="18"/>
        <v>10</v>
      </c>
      <c r="C84" s="45">
        <f t="shared" si="19"/>
        <v>7581</v>
      </c>
      <c r="D84" s="46">
        <v>93.9</v>
      </c>
      <c r="E84" s="47">
        <v>0</v>
      </c>
      <c r="F84" s="47">
        <v>0</v>
      </c>
      <c r="G84" s="47">
        <v>10</v>
      </c>
      <c r="H84" s="47">
        <v>7581</v>
      </c>
      <c r="I84" s="47">
        <v>0</v>
      </c>
      <c r="J84" s="47">
        <v>0</v>
      </c>
      <c r="K84" s="47">
        <v>3</v>
      </c>
      <c r="L84" s="47">
        <v>160</v>
      </c>
      <c r="N84" s="48">
        <v>8250</v>
      </c>
    </row>
    <row r="85" spans="1:12" ht="12" customHeight="1">
      <c r="A85" s="38" t="s">
        <v>89</v>
      </c>
      <c r="B85"/>
      <c r="C85"/>
      <c r="D85"/>
      <c r="E85"/>
      <c r="F85"/>
      <c r="G85"/>
      <c r="H85"/>
      <c r="I85"/>
      <c r="J85"/>
      <c r="K85"/>
      <c r="L85"/>
    </row>
    <row r="86" spans="1:12" ht="12" customHeight="1">
      <c r="A86" s="38" t="s">
        <v>90</v>
      </c>
      <c r="B86"/>
      <c r="C86"/>
      <c r="D86"/>
      <c r="E86"/>
      <c r="F86"/>
      <c r="G86"/>
      <c r="H86"/>
      <c r="I86"/>
      <c r="J86"/>
      <c r="K86"/>
      <c r="L86"/>
    </row>
    <row r="87" ht="12" customHeight="1">
      <c r="A87" s="38"/>
    </row>
    <row r="88" ht="12" customHeight="1">
      <c r="A88" s="38"/>
    </row>
    <row r="89" ht="12" customHeight="1">
      <c r="A89" s="3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統計情報課</cp:lastModifiedBy>
  <cp:lastPrinted>2001-04-01T13:35:52Z</cp:lastPrinted>
  <dcterms:created xsi:type="dcterms:W3CDTF">2001-03-06T07:43:59Z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