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251" sheetId="1" r:id="rId1"/>
  </sheets>
  <definedNames>
    <definedName name="_xlnm.Print_Area" localSheetId="0">'251'!$A$1:$U$84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<sst xmlns="http://schemas.openxmlformats.org/spreadsheetml/2006/main" count="138" uniqueCount="102">
  <si>
    <t>251. 有　権　者　数　お　よ　び　投　票　率</t>
  </si>
  <si>
    <t>（単位　人、％）</t>
  </si>
  <si>
    <t>知　　　　事（平成７年４月９日）</t>
  </si>
  <si>
    <t>県議会議員（平成７年４月９日）</t>
  </si>
  <si>
    <t>衆議院議員（比例代表）</t>
  </si>
  <si>
    <t>衆議院議員（小選挙区）</t>
  </si>
  <si>
    <t>参議院議員（比例代表）</t>
  </si>
  <si>
    <t>参議院議員（選挙区）</t>
  </si>
  <si>
    <t>標</t>
  </si>
  <si>
    <t>市町村</t>
  </si>
  <si>
    <t>（平成８年１０月２０日）</t>
  </si>
  <si>
    <t>（平成７年７月２３日）</t>
  </si>
  <si>
    <t>示</t>
  </si>
  <si>
    <t>当　 日 　の　　　有権者数</t>
  </si>
  <si>
    <t>投　票　者　数</t>
  </si>
  <si>
    <t>投　票　率</t>
  </si>
  <si>
    <t>番号</t>
  </si>
  <si>
    <t>総</t>
  </si>
  <si>
    <t xml:space="preserve">           数</t>
  </si>
  <si>
    <t>市</t>
  </si>
  <si>
    <t xml:space="preserve">           部</t>
  </si>
  <si>
    <t>郡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</si>
  <si>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</si>
  <si>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</si>
  <si>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</si>
  <si>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</si>
  <si>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</si>
  <si>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</si>
  <si>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</si>
  <si>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</si>
  <si>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</si>
  <si>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</si>
  <si>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</si>
  <si>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</t>
  </si>
  <si>
    <t xml:space="preserve">  国   東   郡</t>
  </si>
  <si>
    <t>大田村</t>
  </si>
  <si>
    <t>真玉町</t>
  </si>
  <si>
    <t>香々地町</t>
  </si>
  <si>
    <t>東</t>
  </si>
  <si>
    <t>国見町</t>
  </si>
  <si>
    <t>姫島村</t>
  </si>
  <si>
    <t>国東町</t>
  </si>
  <si>
    <t>武蔵町</t>
  </si>
  <si>
    <t>安岐町</t>
  </si>
  <si>
    <t>速</t>
  </si>
  <si>
    <t xml:space="preserve">    見     郡</t>
  </si>
  <si>
    <t>日出町</t>
  </si>
  <si>
    <t>山香町</t>
  </si>
  <si>
    <t>大</t>
  </si>
  <si>
    <t xml:space="preserve">    分     郡</t>
  </si>
  <si>
    <t>野津原町</t>
  </si>
  <si>
    <t>挟間町</t>
  </si>
  <si>
    <t>庄内町</t>
  </si>
  <si>
    <t>湯布院町</t>
  </si>
  <si>
    <t>北</t>
  </si>
  <si>
    <t xml:space="preserve">  海   部   郡</t>
  </si>
  <si>
    <t>佐賀関町</t>
  </si>
  <si>
    <t>南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</si>
  <si>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</si>
  <si>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</si>
  <si>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</si>
  <si>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</si>
  <si>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</si>
  <si>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</si>
  <si>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</si>
  <si>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</si>
  <si>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 xml:space="preserve">    野     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</si>
  <si>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</si>
  <si>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</si>
  <si>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</si>
  <si>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</si>
  <si>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</si>
  <si>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</si>
  <si>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</si>
  <si>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</si>
  <si>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</t>
  </si>
  <si>
    <t xml:space="preserve">    入     郡</t>
  </si>
  <si>
    <t>荻町</t>
  </si>
  <si>
    <t>久住町</t>
  </si>
  <si>
    <t>直入町</t>
  </si>
  <si>
    <t>玖</t>
  </si>
  <si>
    <t xml:space="preserve">    珠     郡</t>
  </si>
  <si>
    <t>九重町</t>
  </si>
  <si>
    <t>玖珠町</t>
  </si>
  <si>
    <t>日</t>
  </si>
  <si>
    <t xml:space="preserve">    田     郡</t>
  </si>
  <si>
    <t>前津江村</t>
  </si>
  <si>
    <t>中津江村</t>
  </si>
  <si>
    <t>上津江村</t>
  </si>
  <si>
    <t>大山町</t>
  </si>
  <si>
    <t>天瀬町</t>
  </si>
  <si>
    <t>下</t>
  </si>
  <si>
    <t xml:space="preserve">    毛     郡</t>
  </si>
  <si>
    <t>三光村</t>
  </si>
  <si>
    <t>本耶馬渓町</t>
  </si>
  <si>
    <t>耶馬渓町</t>
  </si>
  <si>
    <t>山国町</t>
  </si>
  <si>
    <t>宇</t>
  </si>
  <si>
    <t xml:space="preserve">    佐     郡</t>
  </si>
  <si>
    <t>院内町</t>
  </si>
  <si>
    <t>安心院町</t>
  </si>
  <si>
    <t>資料：県地方課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</si>
</sst>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18"/>
      <name val="ＭＳ Ｐゴシック"/>
      <family val="3"/>
    </font>
    <font>
      <b/>
      <sz val="14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53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5" fillId="0" borderId="0" xfId="0" applyNumberFormat="1" applyFont="1" applyAlignment="1">
      <alignment/>
    </xf>
    <xf numFmtId="176" fontId="6" fillId="0" borderId="0" xfId="0" applyNumberFormat="1" applyFont="1" applyAlignment="1" applyProtection="1">
      <alignment horizontal="center"/>
      <protection/>
    </xf>
    <xf numFmtId="176" fontId="4" fillId="0" borderId="0" xfId="0" applyNumberFormat="1" applyFont="1" applyAlignment="1">
      <alignment/>
    </xf>
    <xf numFmtId="0" fontId="0" fillId="0" borderId="1" xfId="0" applyBorder="1" applyAlignment="1">
      <alignment/>
    </xf>
    <xf numFmtId="176" fontId="7" fillId="0" borderId="1" xfId="0" applyNumberFormat="1" applyFont="1" applyBorder="1" applyAlignment="1" applyProtection="1">
      <alignment horizontal="center"/>
      <protection/>
    </xf>
    <xf numFmtId="176" fontId="7" fillId="0" borderId="2" xfId="0" applyNumberFormat="1" applyFont="1" applyBorder="1" applyAlignment="1" applyProtection="1">
      <alignment/>
      <protection/>
    </xf>
    <xf numFmtId="176" fontId="7" fillId="0" borderId="1" xfId="0" applyNumberFormat="1" applyFont="1" applyBorder="1" applyAlignment="1" applyProtection="1">
      <alignment horizontal="centerContinuous"/>
      <protection/>
    </xf>
    <xf numFmtId="176" fontId="7" fillId="0" borderId="3" xfId="0" applyNumberFormat="1" applyFont="1" applyBorder="1" applyAlignment="1">
      <alignment horizontal="centerContinuous"/>
    </xf>
    <xf numFmtId="176" fontId="7" fillId="0" borderId="0" xfId="0" applyNumberFormat="1" applyFont="1" applyBorder="1" applyAlignment="1" applyProtection="1">
      <alignment horizontal="center"/>
      <protection/>
    </xf>
    <xf numFmtId="176" fontId="7" fillId="0" borderId="4" xfId="0" applyNumberFormat="1" applyFont="1" applyBorder="1" applyAlignment="1" applyProtection="1">
      <alignment horizontal="centerContinuous"/>
      <protection/>
    </xf>
    <xf numFmtId="176" fontId="7" fillId="0" borderId="0" xfId="0" applyNumberFormat="1" applyFont="1" applyBorder="1" applyAlignment="1" applyProtection="1">
      <alignment horizontal="centerContinuous"/>
      <protection/>
    </xf>
    <xf numFmtId="176" fontId="7" fillId="0" borderId="5" xfId="0" applyNumberFormat="1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8" fillId="0" borderId="0" xfId="0" applyFont="1" applyAlignment="1">
      <alignment/>
    </xf>
    <xf numFmtId="176" fontId="7" fillId="0" borderId="0" xfId="0" applyNumberFormat="1" applyFont="1" applyBorder="1" applyAlignment="1" applyProtection="1">
      <alignment horizontal="distributed"/>
      <protection/>
    </xf>
    <xf numFmtId="176" fontId="7" fillId="0" borderId="6" xfId="0" applyNumberFormat="1" applyFont="1" applyBorder="1" applyAlignment="1" applyProtection="1">
      <alignment/>
      <protection/>
    </xf>
    <xf numFmtId="176" fontId="7" fillId="0" borderId="7" xfId="0" applyNumberFormat="1" applyFont="1" applyBorder="1" applyAlignment="1" applyProtection="1">
      <alignment horizontal="centerContinuous"/>
      <protection/>
    </xf>
    <xf numFmtId="176" fontId="7" fillId="0" borderId="8" xfId="0" applyNumberFormat="1" applyFont="1" applyBorder="1" applyAlignment="1">
      <alignment horizontal="centerContinuous"/>
    </xf>
    <xf numFmtId="0" fontId="0" fillId="0" borderId="7" xfId="0" applyBorder="1" applyAlignment="1">
      <alignment/>
    </xf>
    <xf numFmtId="176" fontId="7" fillId="0" borderId="8" xfId="0" applyNumberFormat="1" applyFont="1" applyBorder="1" applyAlignment="1">
      <alignment horizontal="distributed" vertical="top"/>
    </xf>
    <xf numFmtId="176" fontId="7" fillId="0" borderId="9" xfId="0" applyNumberFormat="1" applyFont="1" applyBorder="1" applyAlignment="1">
      <alignment horizontal="distributed"/>
    </xf>
    <xf numFmtId="176" fontId="7" fillId="0" borderId="9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distributed"/>
    </xf>
    <xf numFmtId="0" fontId="9" fillId="0" borderId="0" xfId="0" applyFont="1" applyAlignment="1">
      <alignment/>
    </xf>
    <xf numFmtId="0" fontId="9" fillId="0" borderId="5" xfId="0" applyFont="1" applyBorder="1" applyAlignment="1">
      <alignment/>
    </xf>
    <xf numFmtId="41" fontId="9" fillId="0" borderId="0" xfId="16" applyNumberFormat="1" applyFont="1" applyAlignment="1">
      <alignment/>
    </xf>
    <xf numFmtId="185" fontId="9" fillId="0" borderId="0" xfId="16" applyNumberFormat="1" applyFont="1" applyAlignment="1">
      <alignment/>
    </xf>
    <xf numFmtId="0" fontId="9" fillId="0" borderId="4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5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0" xfId="0" applyFont="1" applyBorder="1" applyAlignment="1" applyProtection="1">
      <alignment horizontal="left"/>
      <protection/>
    </xf>
    <xf numFmtId="0" fontId="9" fillId="0" borderId="5" xfId="0" applyFont="1" applyBorder="1" applyAlignment="1" applyProtection="1">
      <alignment/>
      <protection/>
    </xf>
    <xf numFmtId="0" fontId="9" fillId="0" borderId="4" xfId="0" applyFont="1" applyBorder="1" applyAlignment="1" applyProtection="1">
      <alignment horizontal="left"/>
      <protection/>
    </xf>
    <xf numFmtId="0" fontId="9" fillId="0" borderId="5" xfId="0" applyFont="1" applyBorder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5" xfId="0" applyFont="1" applyBorder="1" applyAlignment="1">
      <alignment/>
    </xf>
    <xf numFmtId="41" fontId="11" fillId="0" borderId="0" xfId="16" applyNumberFormat="1" applyFont="1" applyAlignment="1">
      <alignment/>
    </xf>
    <xf numFmtId="185" fontId="11" fillId="0" borderId="0" xfId="16" applyNumberFormat="1" applyFont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 applyProtection="1">
      <alignment horizontal="distributed"/>
      <protection/>
    </xf>
    <xf numFmtId="41" fontId="4" fillId="0" borderId="0" xfId="16" applyNumberFormat="1" applyFont="1" applyAlignment="1">
      <alignment/>
    </xf>
    <xf numFmtId="185" fontId="4" fillId="0" borderId="0" xfId="16" applyNumberFormat="1" applyFont="1" applyAlignment="1">
      <alignment/>
    </xf>
    <xf numFmtId="0" fontId="12" fillId="0" borderId="0" xfId="0" applyFont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 applyProtection="1">
      <alignment horizontal="distributed"/>
      <protection/>
    </xf>
    <xf numFmtId="41" fontId="4" fillId="0" borderId="7" xfId="16" applyNumberFormat="1" applyFont="1" applyBorder="1" applyAlignment="1">
      <alignment/>
    </xf>
    <xf numFmtId="185" fontId="4" fillId="0" borderId="7" xfId="16" applyNumberFormat="1" applyFont="1" applyBorder="1" applyAlignment="1">
      <alignment/>
    </xf>
    <xf numFmtId="0" fontId="4" fillId="0" borderId="6" xfId="0" applyFont="1" applyBorder="1" applyAlignment="1">
      <alignment/>
    </xf>
    <xf numFmtId="0" fontId="11" fillId="0" borderId="0" xfId="0" applyFont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U84"/>
  <sheetViews>
    <sheetView showGridLines="0" tabSelected="1" workbookViewId="0" topLeftCell="A1">
      <selection activeCell="A2" sqref="A2:K2"/>
    </sheetView>
  </sheetViews>
  <sheetFormatPr defaultColWidth="9.00390625" defaultRowHeight="13.5"/>
  <cols>
    <col min="1" max="1" width="2.50390625" style="0" customWidth="1"/>
    <col min="2" max="2" width="12.625" style="0" customWidth="1"/>
    <col min="3" max="11" width="11.375" style="0" customWidth="1"/>
    <col min="12" max="20" width="13.00390625" style="0" customWidth="1"/>
    <col min="21" max="21" width="2.25390625" style="0" customWidth="1"/>
  </cols>
  <sheetData>
    <row r="1" spans="2:13" ht="21">
      <c r="B1" s="1"/>
      <c r="C1" s="1"/>
      <c r="D1" s="1"/>
      <c r="E1" s="2"/>
      <c r="F1" s="1"/>
      <c r="G1" s="1"/>
      <c r="H1" s="1"/>
      <c r="I1" s="1"/>
      <c r="J1" s="1"/>
      <c r="K1" s="1"/>
      <c r="L1" s="1"/>
      <c r="M1" s="1"/>
    </row>
    <row r="2" spans="1:13" ht="15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1"/>
      <c r="M2" s="1"/>
    </row>
    <row r="3" spans="2:13" ht="14.25" thickBot="1">
      <c r="B3" s="4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21" ht="2.25" customHeight="1" thickTop="1">
      <c r="A4" s="5"/>
      <c r="B4" s="6"/>
      <c r="C4" s="7"/>
      <c r="D4" s="8"/>
      <c r="E4" s="9"/>
      <c r="F4" s="7"/>
      <c r="G4" s="8"/>
      <c r="H4" s="9"/>
      <c r="I4" s="7"/>
      <c r="J4" s="8"/>
      <c r="K4" s="9"/>
      <c r="L4" s="7"/>
      <c r="M4" s="8"/>
      <c r="N4" s="9"/>
      <c r="O4" s="7"/>
      <c r="P4" s="8"/>
      <c r="Q4" s="9"/>
      <c r="R4" s="7"/>
      <c r="S4" s="8"/>
      <c r="T4" s="9"/>
      <c r="U4" s="8"/>
    </row>
    <row r="5" spans="2:21" ht="10.5" customHeight="1">
      <c r="B5" s="10"/>
      <c r="C5" s="11" t="s">
        <v>2</v>
      </c>
      <c r="D5" s="12"/>
      <c r="E5" s="13"/>
      <c r="F5" s="11" t="s">
        <v>3</v>
      </c>
      <c r="G5" s="12"/>
      <c r="H5" s="13"/>
      <c r="I5" s="11" t="s">
        <v>4</v>
      </c>
      <c r="J5" s="12"/>
      <c r="K5" s="13"/>
      <c r="L5" s="11" t="s">
        <v>5</v>
      </c>
      <c r="M5" s="14"/>
      <c r="N5" s="12"/>
      <c r="O5" s="11" t="s">
        <v>6</v>
      </c>
      <c r="P5" s="12"/>
      <c r="Q5" s="13"/>
      <c r="R5" s="11" t="s">
        <v>7</v>
      </c>
      <c r="S5" s="12"/>
      <c r="T5" s="13"/>
      <c r="U5" s="15" t="s">
        <v>8</v>
      </c>
    </row>
    <row r="6" spans="2:21" ht="11.25" customHeight="1">
      <c r="B6" s="16" t="s">
        <v>9</v>
      </c>
      <c r="C6" s="17"/>
      <c r="D6" s="18"/>
      <c r="E6" s="19"/>
      <c r="F6" s="17"/>
      <c r="G6" s="18"/>
      <c r="H6" s="19"/>
      <c r="I6" s="11" t="s">
        <v>10</v>
      </c>
      <c r="J6" s="18"/>
      <c r="K6" s="19"/>
      <c r="L6" s="11" t="s">
        <v>10</v>
      </c>
      <c r="M6" s="18"/>
      <c r="N6" s="19"/>
      <c r="O6" s="11" t="s">
        <v>11</v>
      </c>
      <c r="P6" s="18"/>
      <c r="Q6" s="19"/>
      <c r="R6" s="11" t="s">
        <v>11</v>
      </c>
      <c r="S6" s="18"/>
      <c r="T6" s="19"/>
      <c r="U6" s="15" t="s">
        <v>12</v>
      </c>
    </row>
    <row r="7" spans="1:21" ht="22.5">
      <c r="A7" s="20"/>
      <c r="B7" s="21"/>
      <c r="C7" s="22" t="s">
        <v>13</v>
      </c>
      <c r="D7" s="23" t="s">
        <v>14</v>
      </c>
      <c r="E7" s="23" t="s">
        <v>15</v>
      </c>
      <c r="F7" s="22" t="s">
        <v>13</v>
      </c>
      <c r="G7" s="23" t="s">
        <v>14</v>
      </c>
      <c r="H7" s="23" t="s">
        <v>15</v>
      </c>
      <c r="I7" s="22" t="s">
        <v>13</v>
      </c>
      <c r="J7" s="23" t="s">
        <v>14</v>
      </c>
      <c r="K7" s="23" t="s">
        <v>15</v>
      </c>
      <c r="L7" s="22" t="s">
        <v>13</v>
      </c>
      <c r="M7" s="23" t="s">
        <v>14</v>
      </c>
      <c r="N7" s="23" t="s">
        <v>15</v>
      </c>
      <c r="O7" s="22" t="s">
        <v>13</v>
      </c>
      <c r="P7" s="23" t="s">
        <v>14</v>
      </c>
      <c r="Q7" s="23" t="s">
        <v>15</v>
      </c>
      <c r="R7" s="22" t="s">
        <v>13</v>
      </c>
      <c r="S7" s="23" t="s">
        <v>14</v>
      </c>
      <c r="T7" s="23" t="s">
        <v>15</v>
      </c>
      <c r="U7" s="24" t="s">
        <v>16</v>
      </c>
    </row>
    <row r="8" spans="1:21" s="30" customFormat="1" ht="13.5" customHeight="1">
      <c r="A8" s="25" t="s">
        <v>17</v>
      </c>
      <c r="B8" s="26" t="s">
        <v>18</v>
      </c>
      <c r="C8" s="27">
        <f>C10+C12</f>
        <v>938151</v>
      </c>
      <c r="D8" s="27">
        <f>D10+D12</f>
        <v>652126</v>
      </c>
      <c r="E8" s="28">
        <f>ROUNDUP(D8/C8*100,2)</f>
        <v>69.52000000000001</v>
      </c>
      <c r="F8" s="27">
        <f>F10+F12</f>
        <v>752996</v>
      </c>
      <c r="G8" s="27">
        <f>G10+G12</f>
        <v>540159</v>
      </c>
      <c r="H8" s="28">
        <f>ROUNDUP(G8/F8*100,2)</f>
        <v>71.74000000000001</v>
      </c>
      <c r="I8" s="27">
        <f>I10+I12</f>
        <v>963444</v>
      </c>
      <c r="J8" s="27">
        <f>J10+J12</f>
        <v>659766</v>
      </c>
      <c r="K8" s="28">
        <f>ROUNDUP(J8/I8*100,2)</f>
        <v>68.48</v>
      </c>
      <c r="L8" s="27">
        <f>L10+L12</f>
        <v>963444</v>
      </c>
      <c r="M8" s="27">
        <f>M10+M12</f>
        <v>660004</v>
      </c>
      <c r="N8" s="28">
        <f>ROUNDUP(M8/L8*100,2)</f>
        <v>68.51</v>
      </c>
      <c r="O8" s="27">
        <f>O10+O12</f>
        <v>958877</v>
      </c>
      <c r="P8" s="27">
        <f>P10+P12</f>
        <v>505984</v>
      </c>
      <c r="Q8" s="28">
        <f>ROUNDUP(P8/O8*100,2)</f>
        <v>52.769999999999996</v>
      </c>
      <c r="R8" s="27">
        <f>R10+R12</f>
        <v>958877</v>
      </c>
      <c r="S8" s="27">
        <f>S10+S12</f>
        <v>506119</v>
      </c>
      <c r="T8" s="28">
        <f>ROUNDUP(S8/R8*100,2)</f>
        <v>52.79</v>
      </c>
      <c r="U8" s="29" t="s">
        <v>17</v>
      </c>
    </row>
    <row r="9" spans="1:21" s="30" customFormat="1" ht="3" customHeight="1">
      <c r="A9" s="31"/>
      <c r="B9" s="32"/>
      <c r="C9" s="27"/>
      <c r="D9" s="27"/>
      <c r="E9" s="28"/>
      <c r="F9" s="27"/>
      <c r="G9" s="27"/>
      <c r="H9" s="28"/>
      <c r="I9" s="27"/>
      <c r="J9" s="27"/>
      <c r="K9" s="27"/>
      <c r="L9" s="27"/>
      <c r="M9" s="27"/>
      <c r="N9" s="28"/>
      <c r="O9" s="27"/>
      <c r="P9" s="27"/>
      <c r="Q9" s="28"/>
      <c r="R9" s="27"/>
      <c r="S9" s="27"/>
      <c r="T9" s="28"/>
      <c r="U9" s="33"/>
    </row>
    <row r="10" spans="1:21" s="30" customFormat="1" ht="13.5">
      <c r="A10" s="34" t="s">
        <v>19</v>
      </c>
      <c r="B10" s="35" t="s">
        <v>20</v>
      </c>
      <c r="C10" s="27">
        <f>SUM(C14:C24)</f>
        <v>676196</v>
      </c>
      <c r="D10" s="27">
        <f>SUM(D14:D24)</f>
        <v>451128</v>
      </c>
      <c r="E10" s="28">
        <f>ROUNDUP(D10/C10*100,2)</f>
        <v>66.72</v>
      </c>
      <c r="F10" s="27">
        <f>SUM(F14:F24)</f>
        <v>593052</v>
      </c>
      <c r="G10" s="27">
        <f>SUM(G14:G24)</f>
        <v>406542</v>
      </c>
      <c r="H10" s="28">
        <f>ROUNDUP(G10/F10*100,2)</f>
        <v>68.56</v>
      </c>
      <c r="I10" s="27">
        <f>SUM(I14:I24)</f>
        <v>698808</v>
      </c>
      <c r="J10" s="27">
        <f>SUM(J14:J24)</f>
        <v>461890</v>
      </c>
      <c r="K10" s="28">
        <f>ROUNDUP(J10/I10*100,2)</f>
        <v>66.10000000000001</v>
      </c>
      <c r="L10" s="27">
        <f>SUM(L14:L24)</f>
        <v>698808</v>
      </c>
      <c r="M10" s="27">
        <f>SUM(M14:M24)</f>
        <v>462056</v>
      </c>
      <c r="N10" s="28">
        <f>ROUNDUP(M10/L10*100,2)</f>
        <v>66.13000000000001</v>
      </c>
      <c r="O10" s="27">
        <f>SUM(O14:O24)</f>
        <v>693021</v>
      </c>
      <c r="P10" s="27">
        <f>SUM(P14:P24)</f>
        <v>337270</v>
      </c>
      <c r="Q10" s="28">
        <f>ROUNDUP(P10/O10*100,2)</f>
        <v>48.669999999999995</v>
      </c>
      <c r="R10" s="27">
        <f>SUM(R14:R24)</f>
        <v>693021</v>
      </c>
      <c r="S10" s="27">
        <f>SUM(S14:S24)</f>
        <v>337363</v>
      </c>
      <c r="T10" s="28">
        <f>ROUNDUP(S10/R10*100,2)</f>
        <v>48.69</v>
      </c>
      <c r="U10" s="36" t="s">
        <v>19</v>
      </c>
    </row>
    <row r="11" spans="1:21" s="30" customFormat="1" ht="3" customHeight="1">
      <c r="A11" s="34"/>
      <c r="B11" s="37"/>
      <c r="C11" s="27"/>
      <c r="D11" s="27"/>
      <c r="E11" s="28"/>
      <c r="F11" s="27"/>
      <c r="G11" s="27"/>
      <c r="H11" s="28"/>
      <c r="I11" s="27"/>
      <c r="J11" s="27"/>
      <c r="K11" s="27"/>
      <c r="L11" s="27"/>
      <c r="M11" s="27"/>
      <c r="N11" s="28"/>
      <c r="O11" s="27"/>
      <c r="P11" s="27"/>
      <c r="Q11" s="28"/>
      <c r="R11" s="27"/>
      <c r="S11" s="27"/>
      <c r="T11" s="28"/>
      <c r="U11" s="36"/>
    </row>
    <row r="12" spans="1:21" s="30" customFormat="1" ht="13.5">
      <c r="A12" s="34" t="s">
        <v>21</v>
      </c>
      <c r="B12" s="37" t="s">
        <v>20</v>
      </c>
      <c r="C12" s="27">
        <f>C25+C29+C35+C38+C43+C45+C54+C63+C67+C70+C76+C81</f>
        <v>261955</v>
      </c>
      <c r="D12" s="27">
        <f>D25+D29+D35+D38+D43+D45+D54+D63+D67+D70+D76+D81</f>
        <v>200998</v>
      </c>
      <c r="E12" s="28">
        <f>ROUNDUP(D12/C12*100,2)</f>
        <v>76.73</v>
      </c>
      <c r="F12" s="27">
        <f>F25+F29+F35+F38+F43+F45+F54+F63+F67+F70+F76+F81</f>
        <v>159944</v>
      </c>
      <c r="G12" s="27">
        <f>G25+G29+G35+G38+G43+G45+G54+G63+G67+G70+G76+G81</f>
        <v>133617</v>
      </c>
      <c r="H12" s="28">
        <f>ROUNDUP(G12/F12*100,2)</f>
        <v>83.54</v>
      </c>
      <c r="I12" s="27">
        <f>I25+I29+I35+I38+I43+I45+I54+I63+I67+I70+I76+I81</f>
        <v>264636</v>
      </c>
      <c r="J12" s="27">
        <f>J25+J29+J35+J38+J43+J45+J54+J63+J67+J70+J76+J81</f>
        <v>197876</v>
      </c>
      <c r="K12" s="28">
        <f>ROUNDUP(J12/I12*100,2)</f>
        <v>74.78</v>
      </c>
      <c r="L12" s="27">
        <f>L25+L29+L35+L38+L43+L45+L54+L63+L67+L70+L76+L81</f>
        <v>264636</v>
      </c>
      <c r="M12" s="27">
        <f>M25+M29+M35+M38+M43+M45+M54+M63+M67+M70+M76+M81</f>
        <v>197948</v>
      </c>
      <c r="N12" s="28">
        <f>ROUNDUP(M12/L12*100,2)</f>
        <v>74.81</v>
      </c>
      <c r="O12" s="27">
        <f>O25+O29+O35+O38+O43+O45+O54+O63+O67+O70+O76+O81</f>
        <v>265856</v>
      </c>
      <c r="P12" s="27">
        <f>P25+P29+P35+P38+P43+P45+P54+P63+P67+P70+P76+P81</f>
        <v>168714</v>
      </c>
      <c r="Q12" s="28">
        <f>ROUNDUP(P12/O12*100,2)</f>
        <v>63.47</v>
      </c>
      <c r="R12" s="27">
        <f>R25+R29+R35+R38+R43+R45+R54+R63+R67+R70+R76+R81</f>
        <v>265856</v>
      </c>
      <c r="S12" s="27">
        <f>S25+S29+S35+S38+S43+S45+S54+S63+S67+S70+S76+S81</f>
        <v>168756</v>
      </c>
      <c r="T12" s="28">
        <f>ROUNDUP(S12/R12*100,2)</f>
        <v>63.48</v>
      </c>
      <c r="U12" s="36" t="s">
        <v>21</v>
      </c>
    </row>
    <row r="13" spans="1:21" ht="3.75" customHeight="1">
      <c r="A13" s="38"/>
      <c r="B13" s="39"/>
      <c r="C13" s="40"/>
      <c r="D13" s="40"/>
      <c r="E13" s="41"/>
      <c r="F13" s="40"/>
      <c r="G13" s="40"/>
      <c r="H13" s="41"/>
      <c r="I13" s="40"/>
      <c r="J13" s="40"/>
      <c r="K13" s="40"/>
      <c r="L13" s="40"/>
      <c r="M13" s="40"/>
      <c r="N13" s="41"/>
      <c r="O13" s="40"/>
      <c r="P13" s="40"/>
      <c r="Q13" s="41"/>
      <c r="R13" s="40"/>
      <c r="S13" s="40"/>
      <c r="T13" s="41"/>
      <c r="U13" s="42"/>
    </row>
    <row r="14" spans="1:21" s="46" customFormat="1" ht="13.5">
      <c r="A14" s="38">
        <v>1</v>
      </c>
      <c r="B14" s="43" t="s">
        <v>22</v>
      </c>
      <c r="C14" s="44">
        <v>304527</v>
      </c>
      <c r="D14" s="44">
        <v>195909</v>
      </c>
      <c r="E14" s="45">
        <f aca="true" t="shared" si="0" ref="E14:E45">ROUNDUP(D14/C14*100,2)</f>
        <v>64.34</v>
      </c>
      <c r="F14" s="44">
        <v>304527</v>
      </c>
      <c r="G14" s="44">
        <v>195818</v>
      </c>
      <c r="H14" s="45">
        <f>ROUNDUP(G14/F14*100,2)</f>
        <v>64.31</v>
      </c>
      <c r="I14" s="44">
        <v>319533</v>
      </c>
      <c r="J14" s="44">
        <v>198130</v>
      </c>
      <c r="K14" s="45">
        <v>62.01</v>
      </c>
      <c r="L14" s="44">
        <v>319533</v>
      </c>
      <c r="M14" s="44">
        <v>198181</v>
      </c>
      <c r="N14" s="45">
        <v>62.03</v>
      </c>
      <c r="O14" s="44">
        <v>314212</v>
      </c>
      <c r="P14" s="44">
        <v>137834</v>
      </c>
      <c r="Q14" s="45">
        <f aca="true" t="shared" si="1" ref="Q14:Q45">ROUNDUP(P14/O14*100,2)</f>
        <v>43.87</v>
      </c>
      <c r="R14" s="44">
        <v>314212</v>
      </c>
      <c r="S14" s="44">
        <v>137878</v>
      </c>
      <c r="T14" s="45">
        <f aca="true" t="shared" si="2" ref="T14:T45">ROUNDUP(S14/R14*100,2)</f>
        <v>43.89</v>
      </c>
      <c r="U14" s="42">
        <v>1</v>
      </c>
    </row>
    <row r="15" spans="1:21" s="46" customFormat="1" ht="13.5">
      <c r="A15" s="38">
        <f aca="true" t="shared" si="3" ref="A15:A24">A14+1</f>
        <v>2</v>
      </c>
      <c r="B15" s="43" t="s">
        <v>23</v>
      </c>
      <c r="C15" s="44">
        <v>99616</v>
      </c>
      <c r="D15" s="44">
        <v>63803</v>
      </c>
      <c r="E15" s="45">
        <f t="shared" si="0"/>
        <v>64.05000000000001</v>
      </c>
      <c r="F15" s="44">
        <v>99616</v>
      </c>
      <c r="G15" s="44">
        <v>63795</v>
      </c>
      <c r="H15" s="45">
        <f>ROUNDUP(G15/F15*100,2)</f>
        <v>64.05000000000001</v>
      </c>
      <c r="I15" s="44">
        <v>101610</v>
      </c>
      <c r="J15" s="44">
        <v>67978</v>
      </c>
      <c r="K15" s="45">
        <v>66.9</v>
      </c>
      <c r="L15" s="44">
        <v>101610</v>
      </c>
      <c r="M15" s="44">
        <v>67994</v>
      </c>
      <c r="N15" s="45">
        <v>66.92</v>
      </c>
      <c r="O15" s="44">
        <v>101377</v>
      </c>
      <c r="P15" s="44">
        <v>50931</v>
      </c>
      <c r="Q15" s="45">
        <f t="shared" si="1"/>
        <v>50.239999999999995</v>
      </c>
      <c r="R15" s="44">
        <v>101377</v>
      </c>
      <c r="S15" s="44">
        <v>50934</v>
      </c>
      <c r="T15" s="45">
        <f t="shared" si="2"/>
        <v>50.25</v>
      </c>
      <c r="U15" s="42">
        <f aca="true" t="shared" si="4" ref="U15:U24">U14+1</f>
        <v>2</v>
      </c>
    </row>
    <row r="16" spans="1:21" s="46" customFormat="1" ht="13.5">
      <c r="A16" s="38">
        <f t="shared" si="3"/>
        <v>3</v>
      </c>
      <c r="B16" s="43" t="s">
        <v>24</v>
      </c>
      <c r="C16" s="44">
        <v>49509</v>
      </c>
      <c r="D16" s="44">
        <v>34794</v>
      </c>
      <c r="E16" s="45">
        <f t="shared" si="0"/>
        <v>70.28</v>
      </c>
      <c r="F16" s="44">
        <v>49509</v>
      </c>
      <c r="G16" s="44">
        <v>34791</v>
      </c>
      <c r="H16" s="45">
        <f>ROUNDUP(G16/F16*100,2)</f>
        <v>70.28</v>
      </c>
      <c r="I16" s="44">
        <v>50959</v>
      </c>
      <c r="J16" s="44">
        <v>37258</v>
      </c>
      <c r="K16" s="45">
        <v>73.11</v>
      </c>
      <c r="L16" s="44">
        <v>50959</v>
      </c>
      <c r="M16" s="44">
        <v>37274</v>
      </c>
      <c r="N16" s="45">
        <v>73.15</v>
      </c>
      <c r="O16" s="44">
        <v>50814</v>
      </c>
      <c r="P16" s="44">
        <v>23437</v>
      </c>
      <c r="Q16" s="45">
        <f t="shared" si="1"/>
        <v>46.129999999999995</v>
      </c>
      <c r="R16" s="44">
        <v>50814</v>
      </c>
      <c r="S16" s="44">
        <v>23438</v>
      </c>
      <c r="T16" s="45">
        <f t="shared" si="2"/>
        <v>46.129999999999995</v>
      </c>
      <c r="U16" s="42">
        <f t="shared" si="4"/>
        <v>3</v>
      </c>
    </row>
    <row r="17" spans="1:21" s="46" customFormat="1" ht="13.5">
      <c r="A17" s="38">
        <f t="shared" si="3"/>
        <v>4</v>
      </c>
      <c r="B17" s="43" t="s">
        <v>25</v>
      </c>
      <c r="C17" s="44">
        <v>47846</v>
      </c>
      <c r="D17" s="44">
        <v>24259</v>
      </c>
      <c r="E17" s="45">
        <f t="shared" si="0"/>
        <v>50.71</v>
      </c>
      <c r="F17" s="44">
        <v>0</v>
      </c>
      <c r="G17" s="44">
        <v>0</v>
      </c>
      <c r="H17" s="45">
        <v>0</v>
      </c>
      <c r="I17" s="44">
        <v>48983</v>
      </c>
      <c r="J17" s="44">
        <v>36347</v>
      </c>
      <c r="K17" s="45">
        <v>74.2</v>
      </c>
      <c r="L17" s="44">
        <v>48983</v>
      </c>
      <c r="M17" s="44">
        <v>36409</v>
      </c>
      <c r="N17" s="45">
        <v>74.33</v>
      </c>
      <c r="O17" s="44">
        <v>49046</v>
      </c>
      <c r="P17" s="44">
        <v>28717</v>
      </c>
      <c r="Q17" s="45">
        <f t="shared" si="1"/>
        <v>58.559999999999995</v>
      </c>
      <c r="R17" s="44">
        <v>49046</v>
      </c>
      <c r="S17" s="44">
        <v>28746</v>
      </c>
      <c r="T17" s="45">
        <f t="shared" si="2"/>
        <v>58.62</v>
      </c>
      <c r="U17" s="42">
        <f t="shared" si="4"/>
        <v>4</v>
      </c>
    </row>
    <row r="18" spans="1:21" s="46" customFormat="1" ht="13.5">
      <c r="A18" s="38">
        <f t="shared" si="3"/>
        <v>5</v>
      </c>
      <c r="B18" s="43" t="s">
        <v>26</v>
      </c>
      <c r="C18" s="44">
        <v>39214</v>
      </c>
      <c r="D18" s="44">
        <v>30164</v>
      </c>
      <c r="E18" s="45">
        <f t="shared" si="0"/>
        <v>76.93</v>
      </c>
      <c r="F18" s="44">
        <v>39214</v>
      </c>
      <c r="G18" s="44">
        <v>30160</v>
      </c>
      <c r="H18" s="45">
        <f>ROUNDUP(G18/F18*100,2)</f>
        <v>76.92</v>
      </c>
      <c r="I18" s="44">
        <v>40235</v>
      </c>
      <c r="J18" s="44">
        <v>24656</v>
      </c>
      <c r="K18" s="45">
        <v>61.28</v>
      </c>
      <c r="L18" s="44">
        <v>40235</v>
      </c>
      <c r="M18" s="44">
        <v>24660</v>
      </c>
      <c r="N18" s="45">
        <v>61.29</v>
      </c>
      <c r="O18" s="44">
        <v>40019</v>
      </c>
      <c r="P18" s="44">
        <v>19298</v>
      </c>
      <c r="Q18" s="45">
        <f t="shared" si="1"/>
        <v>48.23</v>
      </c>
      <c r="R18" s="44">
        <v>40019</v>
      </c>
      <c r="S18" s="44">
        <v>19301</v>
      </c>
      <c r="T18" s="45">
        <f t="shared" si="2"/>
        <v>48.23</v>
      </c>
      <c r="U18" s="42">
        <f t="shared" si="4"/>
        <v>5</v>
      </c>
    </row>
    <row r="19" spans="1:21" s="46" customFormat="1" ht="13.5">
      <c r="A19" s="38">
        <f t="shared" si="3"/>
        <v>6</v>
      </c>
      <c r="B19" s="43" t="s">
        <v>27</v>
      </c>
      <c r="C19" s="44">
        <v>29229</v>
      </c>
      <c r="D19" s="44">
        <v>23023</v>
      </c>
      <c r="E19" s="45">
        <f t="shared" si="0"/>
        <v>78.77000000000001</v>
      </c>
      <c r="F19" s="44">
        <v>29229</v>
      </c>
      <c r="G19" s="44">
        <v>23020</v>
      </c>
      <c r="H19" s="45">
        <f>ROUNDUP(G19/F19*100,2)</f>
        <v>78.76</v>
      </c>
      <c r="I19" s="44">
        <v>29711</v>
      </c>
      <c r="J19" s="44">
        <v>18440</v>
      </c>
      <c r="K19" s="45">
        <v>62.06</v>
      </c>
      <c r="L19" s="44">
        <v>29711</v>
      </c>
      <c r="M19" s="44">
        <v>18440</v>
      </c>
      <c r="N19" s="45">
        <v>62.06</v>
      </c>
      <c r="O19" s="44">
        <v>29669</v>
      </c>
      <c r="P19" s="44">
        <v>16841</v>
      </c>
      <c r="Q19" s="45">
        <f t="shared" si="1"/>
        <v>56.769999999999996</v>
      </c>
      <c r="R19" s="44">
        <v>29669</v>
      </c>
      <c r="S19" s="44">
        <v>16840</v>
      </c>
      <c r="T19" s="45">
        <f t="shared" si="2"/>
        <v>56.76</v>
      </c>
      <c r="U19" s="42">
        <f t="shared" si="4"/>
        <v>6</v>
      </c>
    </row>
    <row r="20" spans="1:21" s="46" customFormat="1" ht="13.5" customHeight="1">
      <c r="A20" s="38">
        <f t="shared" si="3"/>
        <v>7</v>
      </c>
      <c r="B20" s="43" t="s">
        <v>28</v>
      </c>
      <c r="C20" s="44">
        <v>20360</v>
      </c>
      <c r="D20" s="44">
        <v>10564</v>
      </c>
      <c r="E20" s="45">
        <f t="shared" si="0"/>
        <v>51.89</v>
      </c>
      <c r="F20" s="44">
        <v>0</v>
      </c>
      <c r="G20" s="44">
        <v>0</v>
      </c>
      <c r="H20" s="45">
        <v>0</v>
      </c>
      <c r="I20" s="44">
        <v>20333</v>
      </c>
      <c r="J20" s="44">
        <v>12448</v>
      </c>
      <c r="K20" s="45">
        <v>61.22</v>
      </c>
      <c r="L20" s="44">
        <v>20333</v>
      </c>
      <c r="M20" s="44">
        <v>12449</v>
      </c>
      <c r="N20" s="45">
        <v>61.23</v>
      </c>
      <c r="O20" s="44">
        <v>20591</v>
      </c>
      <c r="P20" s="44">
        <v>10794</v>
      </c>
      <c r="Q20" s="45">
        <f t="shared" si="1"/>
        <v>52.43</v>
      </c>
      <c r="R20" s="44">
        <v>20591</v>
      </c>
      <c r="S20" s="44">
        <v>10794</v>
      </c>
      <c r="T20" s="45">
        <f t="shared" si="2"/>
        <v>52.43</v>
      </c>
      <c r="U20" s="42">
        <f t="shared" si="4"/>
        <v>7</v>
      </c>
    </row>
    <row r="21" spans="1:21" s="46" customFormat="1" ht="13.5">
      <c r="A21" s="38">
        <f t="shared" si="3"/>
        <v>8</v>
      </c>
      <c r="B21" s="43" t="s">
        <v>29</v>
      </c>
      <c r="C21" s="44">
        <v>15234</v>
      </c>
      <c r="D21" s="44">
        <v>12756</v>
      </c>
      <c r="E21" s="45">
        <f t="shared" si="0"/>
        <v>83.74000000000001</v>
      </c>
      <c r="F21" s="44">
        <v>15234</v>
      </c>
      <c r="G21" s="44">
        <v>12762</v>
      </c>
      <c r="H21" s="45">
        <f>ROUNDUP(G21/F21*100,2)</f>
        <v>83.78</v>
      </c>
      <c r="I21" s="44">
        <v>15347</v>
      </c>
      <c r="J21" s="44">
        <v>9581</v>
      </c>
      <c r="K21" s="45">
        <v>62.43</v>
      </c>
      <c r="L21" s="44">
        <v>15347</v>
      </c>
      <c r="M21" s="44">
        <v>9583</v>
      </c>
      <c r="N21" s="45">
        <v>62.44</v>
      </c>
      <c r="O21" s="44">
        <v>15489</v>
      </c>
      <c r="P21" s="44">
        <v>8864</v>
      </c>
      <c r="Q21" s="45">
        <f t="shared" si="1"/>
        <v>57.23</v>
      </c>
      <c r="R21" s="44">
        <v>15489</v>
      </c>
      <c r="S21" s="44">
        <v>8867</v>
      </c>
      <c r="T21" s="45">
        <f t="shared" si="2"/>
        <v>57.25</v>
      </c>
      <c r="U21" s="42">
        <f t="shared" si="4"/>
        <v>8</v>
      </c>
    </row>
    <row r="22" spans="1:21" s="46" customFormat="1" ht="13.5">
      <c r="A22" s="38">
        <f t="shared" si="3"/>
        <v>9</v>
      </c>
      <c r="B22" s="43" t="s">
        <v>30</v>
      </c>
      <c r="C22" s="44">
        <v>14938</v>
      </c>
      <c r="D22" s="44">
        <v>9659</v>
      </c>
      <c r="E22" s="45">
        <f t="shared" si="0"/>
        <v>64.67</v>
      </c>
      <c r="F22" s="44">
        <v>0</v>
      </c>
      <c r="G22" s="44">
        <v>0</v>
      </c>
      <c r="H22" s="45">
        <v>0</v>
      </c>
      <c r="I22" s="44">
        <v>15174</v>
      </c>
      <c r="J22" s="44">
        <v>12321</v>
      </c>
      <c r="K22" s="45">
        <v>81.2</v>
      </c>
      <c r="L22" s="44">
        <v>15174</v>
      </c>
      <c r="M22" s="44">
        <v>12323</v>
      </c>
      <c r="N22" s="45">
        <v>81.21</v>
      </c>
      <c r="O22" s="44">
        <v>15146</v>
      </c>
      <c r="P22" s="44">
        <v>9897</v>
      </c>
      <c r="Q22" s="45">
        <f t="shared" si="1"/>
        <v>65.35000000000001</v>
      </c>
      <c r="R22" s="44">
        <v>15146</v>
      </c>
      <c r="S22" s="44">
        <v>9898</v>
      </c>
      <c r="T22" s="45">
        <f t="shared" si="2"/>
        <v>65.36</v>
      </c>
      <c r="U22" s="42">
        <f t="shared" si="4"/>
        <v>9</v>
      </c>
    </row>
    <row r="23" spans="1:21" s="46" customFormat="1" ht="13.5">
      <c r="A23" s="38">
        <f t="shared" si="3"/>
        <v>10</v>
      </c>
      <c r="B23" s="43" t="s">
        <v>31</v>
      </c>
      <c r="C23" s="44">
        <v>17179</v>
      </c>
      <c r="D23" s="44">
        <v>14349</v>
      </c>
      <c r="E23" s="45">
        <f t="shared" si="0"/>
        <v>83.53</v>
      </c>
      <c r="F23" s="44">
        <v>17179</v>
      </c>
      <c r="G23" s="44">
        <v>14348</v>
      </c>
      <c r="H23" s="45">
        <f>ROUNDUP(G23/F23*100,2)</f>
        <v>83.53</v>
      </c>
      <c r="I23" s="44">
        <v>17451</v>
      </c>
      <c r="J23" s="44">
        <v>13150</v>
      </c>
      <c r="K23" s="45">
        <v>75.35</v>
      </c>
      <c r="L23" s="44">
        <v>17451</v>
      </c>
      <c r="M23" s="44">
        <v>13157</v>
      </c>
      <c r="N23" s="45">
        <v>75.39</v>
      </c>
      <c r="O23" s="44">
        <v>17482</v>
      </c>
      <c r="P23" s="44">
        <v>9601</v>
      </c>
      <c r="Q23" s="45">
        <f t="shared" si="1"/>
        <v>54.919999999999995</v>
      </c>
      <c r="R23" s="44">
        <v>17482</v>
      </c>
      <c r="S23" s="44">
        <v>9601</v>
      </c>
      <c r="T23" s="45">
        <f t="shared" si="2"/>
        <v>54.919999999999995</v>
      </c>
      <c r="U23" s="42">
        <f t="shared" si="4"/>
        <v>10</v>
      </c>
    </row>
    <row r="24" spans="1:21" s="46" customFormat="1" ht="13.5">
      <c r="A24" s="38">
        <f t="shared" si="3"/>
        <v>11</v>
      </c>
      <c r="B24" s="43" t="s">
        <v>32</v>
      </c>
      <c r="C24" s="44">
        <v>38544</v>
      </c>
      <c r="D24" s="44">
        <v>31848</v>
      </c>
      <c r="E24" s="45">
        <f t="shared" si="0"/>
        <v>82.63000000000001</v>
      </c>
      <c r="F24" s="44">
        <v>38544</v>
      </c>
      <c r="G24" s="44">
        <v>31848</v>
      </c>
      <c r="H24" s="45">
        <f>ROUNDUP(G24/F24*100,2)</f>
        <v>82.63000000000001</v>
      </c>
      <c r="I24" s="44">
        <v>39472</v>
      </c>
      <c r="J24" s="44">
        <v>31581</v>
      </c>
      <c r="K24" s="45">
        <v>80.01</v>
      </c>
      <c r="L24" s="44">
        <v>39472</v>
      </c>
      <c r="M24" s="44">
        <v>31586</v>
      </c>
      <c r="N24" s="45">
        <v>80.02</v>
      </c>
      <c r="O24" s="44">
        <v>39176</v>
      </c>
      <c r="P24" s="44">
        <v>21056</v>
      </c>
      <c r="Q24" s="45">
        <f t="shared" si="1"/>
        <v>53.75</v>
      </c>
      <c r="R24" s="44">
        <v>39176</v>
      </c>
      <c r="S24" s="44">
        <v>21066</v>
      </c>
      <c r="T24" s="45">
        <f t="shared" si="2"/>
        <v>53.78</v>
      </c>
      <c r="U24" s="42">
        <f t="shared" si="4"/>
        <v>11</v>
      </c>
    </row>
    <row r="25" spans="1:21" s="30" customFormat="1" ht="13.5">
      <c r="A25" s="31" t="s">
        <v>33</v>
      </c>
      <c r="B25" s="37" t="s">
        <v>34</v>
      </c>
      <c r="C25" s="27">
        <f>SUM(C26:C28)</f>
        <v>8744</v>
      </c>
      <c r="D25" s="27">
        <f>SUM(D26:D28)</f>
        <v>6918</v>
      </c>
      <c r="E25" s="28">
        <f t="shared" si="0"/>
        <v>79.12</v>
      </c>
      <c r="F25" s="27">
        <f>SUM(F26:F28)</f>
        <v>0</v>
      </c>
      <c r="G25" s="27">
        <f>SUM(G26:G28)</f>
        <v>0</v>
      </c>
      <c r="H25" s="28">
        <v>0</v>
      </c>
      <c r="I25" s="27">
        <f>SUM(I26:I28)</f>
        <v>8685</v>
      </c>
      <c r="J25" s="27">
        <f>SUM(J26:J28)</f>
        <v>7437</v>
      </c>
      <c r="K25" s="28">
        <f>ROUNDUP(J25/I25*100,2)</f>
        <v>85.64</v>
      </c>
      <c r="L25" s="27">
        <f>SUM(L26:L28)</f>
        <v>8685</v>
      </c>
      <c r="M25" s="27">
        <f>SUM(M26:M28)</f>
        <v>7438</v>
      </c>
      <c r="N25" s="28">
        <f>ROUNDUP(M25/L25*100,2)</f>
        <v>85.65</v>
      </c>
      <c r="O25" s="27">
        <f>SUM(O26:O28)</f>
        <v>8788</v>
      </c>
      <c r="P25" s="27">
        <f>SUM(P26:P28)</f>
        <v>6470</v>
      </c>
      <c r="Q25" s="28">
        <f t="shared" si="1"/>
        <v>73.63000000000001</v>
      </c>
      <c r="R25" s="27">
        <f>SUM(R26:R28)</f>
        <v>8788</v>
      </c>
      <c r="S25" s="27">
        <f>SUM(S26:S28)</f>
        <v>6472</v>
      </c>
      <c r="T25" s="28">
        <f t="shared" si="2"/>
        <v>73.65</v>
      </c>
      <c r="U25" s="33" t="s">
        <v>33</v>
      </c>
    </row>
    <row r="26" spans="1:21" s="46" customFormat="1" ht="13.5">
      <c r="A26" s="38">
        <v>12</v>
      </c>
      <c r="B26" s="43" t="s">
        <v>35</v>
      </c>
      <c r="C26" s="44">
        <v>1765</v>
      </c>
      <c r="D26" s="44">
        <v>1402</v>
      </c>
      <c r="E26" s="45">
        <f t="shared" si="0"/>
        <v>79.44000000000001</v>
      </c>
      <c r="F26" s="44">
        <v>0</v>
      </c>
      <c r="G26" s="44">
        <v>0</v>
      </c>
      <c r="H26" s="44">
        <v>0</v>
      </c>
      <c r="I26" s="44">
        <v>1745</v>
      </c>
      <c r="J26" s="44">
        <v>1472</v>
      </c>
      <c r="K26" s="45">
        <v>84.36</v>
      </c>
      <c r="L26" s="44">
        <v>1745</v>
      </c>
      <c r="M26" s="44">
        <v>1472</v>
      </c>
      <c r="N26" s="45">
        <v>84.36</v>
      </c>
      <c r="O26" s="44">
        <v>1771</v>
      </c>
      <c r="P26" s="44">
        <v>1285</v>
      </c>
      <c r="Q26" s="45">
        <f t="shared" si="1"/>
        <v>72.56</v>
      </c>
      <c r="R26" s="44">
        <v>1771</v>
      </c>
      <c r="S26" s="44">
        <v>1285</v>
      </c>
      <c r="T26" s="45">
        <f t="shared" si="2"/>
        <v>72.56</v>
      </c>
      <c r="U26" s="42">
        <v>12</v>
      </c>
    </row>
    <row r="27" spans="1:21" s="46" customFormat="1" ht="13.5">
      <c r="A27" s="38">
        <f>A26+1</f>
        <v>13</v>
      </c>
      <c r="B27" s="43" t="s">
        <v>36</v>
      </c>
      <c r="C27" s="44">
        <v>3601</v>
      </c>
      <c r="D27" s="44">
        <v>2742</v>
      </c>
      <c r="E27" s="45">
        <f t="shared" si="0"/>
        <v>76.15</v>
      </c>
      <c r="F27" s="44">
        <v>0</v>
      </c>
      <c r="G27" s="44">
        <v>0</v>
      </c>
      <c r="H27" s="44">
        <v>0</v>
      </c>
      <c r="I27" s="44">
        <v>3568</v>
      </c>
      <c r="J27" s="44">
        <v>2978</v>
      </c>
      <c r="K27" s="45">
        <v>83.46</v>
      </c>
      <c r="L27" s="44">
        <v>3568</v>
      </c>
      <c r="M27" s="44">
        <v>2979</v>
      </c>
      <c r="N27" s="45">
        <v>83.49</v>
      </c>
      <c r="O27" s="44">
        <v>3618</v>
      </c>
      <c r="P27" s="44">
        <v>2471</v>
      </c>
      <c r="Q27" s="45">
        <f t="shared" si="1"/>
        <v>68.30000000000001</v>
      </c>
      <c r="R27" s="44">
        <v>3618</v>
      </c>
      <c r="S27" s="44">
        <v>2472</v>
      </c>
      <c r="T27" s="45">
        <f t="shared" si="2"/>
        <v>68.33</v>
      </c>
      <c r="U27" s="42">
        <f>U26+1</f>
        <v>13</v>
      </c>
    </row>
    <row r="28" spans="1:21" s="46" customFormat="1" ht="13.5">
      <c r="A28" s="38">
        <f>A27+1</f>
        <v>14</v>
      </c>
      <c r="B28" s="43" t="s">
        <v>37</v>
      </c>
      <c r="C28" s="44">
        <v>3378</v>
      </c>
      <c r="D28" s="44">
        <v>2774</v>
      </c>
      <c r="E28" s="45">
        <f t="shared" si="0"/>
        <v>82.12</v>
      </c>
      <c r="F28" s="44">
        <v>0</v>
      </c>
      <c r="G28" s="44">
        <v>0</v>
      </c>
      <c r="H28" s="44">
        <v>0</v>
      </c>
      <c r="I28" s="44">
        <v>3372</v>
      </c>
      <c r="J28" s="44">
        <v>2987</v>
      </c>
      <c r="K28" s="45">
        <v>88.58</v>
      </c>
      <c r="L28" s="44">
        <v>3372</v>
      </c>
      <c r="M28" s="44">
        <v>2987</v>
      </c>
      <c r="N28" s="45">
        <v>88.58</v>
      </c>
      <c r="O28" s="44">
        <v>3399</v>
      </c>
      <c r="P28" s="44">
        <v>2714</v>
      </c>
      <c r="Q28" s="45">
        <f t="shared" si="1"/>
        <v>79.85000000000001</v>
      </c>
      <c r="R28" s="44">
        <v>3399</v>
      </c>
      <c r="S28" s="44">
        <v>2715</v>
      </c>
      <c r="T28" s="45">
        <f t="shared" si="2"/>
        <v>79.88000000000001</v>
      </c>
      <c r="U28" s="42">
        <f>U27+1</f>
        <v>14</v>
      </c>
    </row>
    <row r="29" spans="1:21" s="30" customFormat="1" ht="13.5">
      <c r="A29" s="31" t="s">
        <v>38</v>
      </c>
      <c r="B29" s="37" t="s">
        <v>34</v>
      </c>
      <c r="C29" s="27">
        <f>SUM(C30:C34)</f>
        <v>31766</v>
      </c>
      <c r="D29" s="27">
        <f>SUM(D30:D34)</f>
        <v>27752</v>
      </c>
      <c r="E29" s="28">
        <f t="shared" si="0"/>
        <v>87.37</v>
      </c>
      <c r="F29" s="27">
        <f>SUM(F30:F34)</f>
        <v>31766</v>
      </c>
      <c r="G29" s="27">
        <f>SUM(G30:G34)</f>
        <v>27752</v>
      </c>
      <c r="H29" s="28">
        <f aca="true" t="shared" si="5" ref="H29:H53">ROUNDUP(G29/F29*100,2)</f>
        <v>87.37</v>
      </c>
      <c r="I29" s="27">
        <f>SUM(I30:I34)</f>
        <v>31903</v>
      </c>
      <c r="J29" s="27">
        <f>SUM(J30:J34)</f>
        <v>25933</v>
      </c>
      <c r="K29" s="28">
        <f>ROUNDUP(J29/I29*100,2)</f>
        <v>81.29</v>
      </c>
      <c r="L29" s="27">
        <f>SUM(L30:L34)</f>
        <v>31903</v>
      </c>
      <c r="M29" s="27">
        <f>SUM(M30:M34)</f>
        <v>25946</v>
      </c>
      <c r="N29" s="28">
        <f>ROUNDUP(M29/L29*100,2)</f>
        <v>81.33</v>
      </c>
      <c r="O29" s="27">
        <f>SUM(O30:O34)</f>
        <v>32158</v>
      </c>
      <c r="P29" s="27">
        <f>SUM(P30:P34)</f>
        <v>21617</v>
      </c>
      <c r="Q29" s="28">
        <f t="shared" si="1"/>
        <v>67.23</v>
      </c>
      <c r="R29" s="27">
        <f>SUM(R30:R34)</f>
        <v>32158</v>
      </c>
      <c r="S29" s="27">
        <f>SUM(S30:S34)</f>
        <v>21625</v>
      </c>
      <c r="T29" s="28">
        <f t="shared" si="2"/>
        <v>67.25</v>
      </c>
      <c r="U29" s="33" t="s">
        <v>38</v>
      </c>
    </row>
    <row r="30" spans="1:21" s="46" customFormat="1" ht="13.5">
      <c r="A30" s="38">
        <v>15</v>
      </c>
      <c r="B30" s="43" t="s">
        <v>39</v>
      </c>
      <c r="C30" s="44">
        <v>5131</v>
      </c>
      <c r="D30" s="44">
        <v>4527</v>
      </c>
      <c r="E30" s="45">
        <f t="shared" si="0"/>
        <v>88.23</v>
      </c>
      <c r="F30" s="44">
        <v>5131</v>
      </c>
      <c r="G30" s="44">
        <v>4526</v>
      </c>
      <c r="H30" s="45">
        <f t="shared" si="5"/>
        <v>88.21000000000001</v>
      </c>
      <c r="I30" s="44">
        <v>5138</v>
      </c>
      <c r="J30" s="44">
        <v>4333</v>
      </c>
      <c r="K30" s="45">
        <v>84.33</v>
      </c>
      <c r="L30" s="44">
        <v>5138</v>
      </c>
      <c r="M30" s="44">
        <v>4336</v>
      </c>
      <c r="N30" s="45">
        <v>84.39</v>
      </c>
      <c r="O30" s="44">
        <v>5181</v>
      </c>
      <c r="P30" s="44">
        <v>3871</v>
      </c>
      <c r="Q30" s="45">
        <f t="shared" si="1"/>
        <v>74.72</v>
      </c>
      <c r="R30" s="44">
        <v>5181</v>
      </c>
      <c r="S30" s="44">
        <v>3873</v>
      </c>
      <c r="T30" s="45">
        <f t="shared" si="2"/>
        <v>74.76</v>
      </c>
      <c r="U30" s="42">
        <v>15</v>
      </c>
    </row>
    <row r="31" spans="1:21" s="46" customFormat="1" ht="13.5">
      <c r="A31" s="38">
        <f>A30+1</f>
        <v>16</v>
      </c>
      <c r="B31" s="43" t="s">
        <v>40</v>
      </c>
      <c r="C31" s="44">
        <v>2379</v>
      </c>
      <c r="D31" s="44">
        <v>2185</v>
      </c>
      <c r="E31" s="45">
        <f t="shared" si="0"/>
        <v>91.85000000000001</v>
      </c>
      <c r="F31" s="44">
        <v>2379</v>
      </c>
      <c r="G31" s="44">
        <v>2185</v>
      </c>
      <c r="H31" s="45">
        <f t="shared" si="5"/>
        <v>91.85000000000001</v>
      </c>
      <c r="I31" s="44">
        <v>2372</v>
      </c>
      <c r="J31" s="44">
        <v>2149</v>
      </c>
      <c r="K31" s="45">
        <v>90.6</v>
      </c>
      <c r="L31" s="44">
        <v>2372</v>
      </c>
      <c r="M31" s="44">
        <v>2149</v>
      </c>
      <c r="N31" s="45">
        <v>90.6</v>
      </c>
      <c r="O31" s="44">
        <v>2406</v>
      </c>
      <c r="P31" s="44">
        <v>2112</v>
      </c>
      <c r="Q31" s="45">
        <f t="shared" si="1"/>
        <v>87.79</v>
      </c>
      <c r="R31" s="44">
        <v>2406</v>
      </c>
      <c r="S31" s="44">
        <v>2112</v>
      </c>
      <c r="T31" s="45">
        <f t="shared" si="2"/>
        <v>87.79</v>
      </c>
      <c r="U31" s="42">
        <f>U30+1</f>
        <v>16</v>
      </c>
    </row>
    <row r="32" spans="1:21" s="46" customFormat="1" ht="13.5">
      <c r="A32" s="38">
        <f>A31+1</f>
        <v>17</v>
      </c>
      <c r="B32" s="43" t="s">
        <v>41</v>
      </c>
      <c r="C32" s="44">
        <v>12074</v>
      </c>
      <c r="D32" s="44">
        <v>10616</v>
      </c>
      <c r="E32" s="45">
        <f t="shared" si="0"/>
        <v>87.93</v>
      </c>
      <c r="F32" s="44">
        <v>12074</v>
      </c>
      <c r="G32" s="44">
        <v>10617</v>
      </c>
      <c r="H32" s="45">
        <f t="shared" si="5"/>
        <v>87.94000000000001</v>
      </c>
      <c r="I32" s="44">
        <v>12017</v>
      </c>
      <c r="J32" s="44">
        <v>9624</v>
      </c>
      <c r="K32" s="45">
        <v>80.09</v>
      </c>
      <c r="L32" s="44">
        <v>12017</v>
      </c>
      <c r="M32" s="44">
        <v>9630</v>
      </c>
      <c r="N32" s="45">
        <v>80.14</v>
      </c>
      <c r="O32" s="44">
        <v>12206</v>
      </c>
      <c r="P32" s="44">
        <v>7437</v>
      </c>
      <c r="Q32" s="45">
        <f t="shared" si="1"/>
        <v>60.93</v>
      </c>
      <c r="R32" s="44">
        <v>12206</v>
      </c>
      <c r="S32" s="44">
        <v>7441</v>
      </c>
      <c r="T32" s="45">
        <f t="shared" si="2"/>
        <v>60.97</v>
      </c>
      <c r="U32" s="42">
        <f>U31+1</f>
        <v>17</v>
      </c>
    </row>
    <row r="33" spans="1:21" s="46" customFormat="1" ht="13.5">
      <c r="A33" s="38">
        <f>A32+1</f>
        <v>18</v>
      </c>
      <c r="B33" s="43" t="s">
        <v>42</v>
      </c>
      <c r="C33" s="44">
        <v>4505</v>
      </c>
      <c r="D33" s="44">
        <v>3804</v>
      </c>
      <c r="E33" s="45">
        <f t="shared" si="0"/>
        <v>84.44000000000001</v>
      </c>
      <c r="F33" s="44">
        <v>4505</v>
      </c>
      <c r="G33" s="44">
        <v>3804</v>
      </c>
      <c r="H33" s="45">
        <f t="shared" si="5"/>
        <v>84.44000000000001</v>
      </c>
      <c r="I33" s="44">
        <v>4590</v>
      </c>
      <c r="J33" s="44">
        <v>3528</v>
      </c>
      <c r="K33" s="45">
        <v>76.86</v>
      </c>
      <c r="L33" s="44">
        <v>4590</v>
      </c>
      <c r="M33" s="44">
        <v>3529</v>
      </c>
      <c r="N33" s="45">
        <v>76.88</v>
      </c>
      <c r="O33" s="44">
        <v>4593</v>
      </c>
      <c r="P33" s="44">
        <v>2791</v>
      </c>
      <c r="Q33" s="45">
        <f t="shared" si="1"/>
        <v>60.769999999999996</v>
      </c>
      <c r="R33" s="44">
        <v>4593</v>
      </c>
      <c r="S33" s="44">
        <v>2791</v>
      </c>
      <c r="T33" s="45">
        <f t="shared" si="2"/>
        <v>60.769999999999996</v>
      </c>
      <c r="U33" s="42">
        <f>U32+1</f>
        <v>18</v>
      </c>
    </row>
    <row r="34" spans="1:21" s="46" customFormat="1" ht="13.5">
      <c r="A34" s="38">
        <f>A33+1</f>
        <v>19</v>
      </c>
      <c r="B34" s="43" t="s">
        <v>43</v>
      </c>
      <c r="C34" s="44">
        <v>7677</v>
      </c>
      <c r="D34" s="44">
        <v>6620</v>
      </c>
      <c r="E34" s="45">
        <f t="shared" si="0"/>
        <v>86.24000000000001</v>
      </c>
      <c r="F34" s="44">
        <v>7677</v>
      </c>
      <c r="G34" s="44">
        <v>6620</v>
      </c>
      <c r="H34" s="45">
        <f t="shared" si="5"/>
        <v>86.24000000000001</v>
      </c>
      <c r="I34" s="44">
        <v>7786</v>
      </c>
      <c r="J34" s="44">
        <v>6299</v>
      </c>
      <c r="K34" s="45">
        <v>80.9</v>
      </c>
      <c r="L34" s="44">
        <v>7786</v>
      </c>
      <c r="M34" s="44">
        <v>6302</v>
      </c>
      <c r="N34" s="45">
        <v>80.94</v>
      </c>
      <c r="O34" s="44">
        <v>7772</v>
      </c>
      <c r="P34" s="44">
        <v>5406</v>
      </c>
      <c r="Q34" s="45">
        <f t="shared" si="1"/>
        <v>69.56</v>
      </c>
      <c r="R34" s="44">
        <v>7772</v>
      </c>
      <c r="S34" s="44">
        <v>5408</v>
      </c>
      <c r="T34" s="45">
        <f t="shared" si="2"/>
        <v>69.59</v>
      </c>
      <c r="U34" s="42">
        <f>U33+1</f>
        <v>19</v>
      </c>
    </row>
    <row r="35" spans="1:21" s="30" customFormat="1" ht="13.5">
      <c r="A35" s="31" t="s">
        <v>44</v>
      </c>
      <c r="B35" s="37" t="s">
        <v>45</v>
      </c>
      <c r="C35" s="27">
        <f>SUM(C36:C37)</f>
        <v>26326</v>
      </c>
      <c r="D35" s="27">
        <f>SUM(D36:D37)</f>
        <v>20101</v>
      </c>
      <c r="E35" s="28">
        <f t="shared" si="0"/>
        <v>76.36</v>
      </c>
      <c r="F35" s="27">
        <f>SUM(F36:F37)</f>
        <v>26326</v>
      </c>
      <c r="G35" s="27">
        <f>SUM(G36:G37)</f>
        <v>20092</v>
      </c>
      <c r="H35" s="28">
        <f t="shared" si="5"/>
        <v>76.32000000000001</v>
      </c>
      <c r="I35" s="27">
        <f>SUM(I36:I37)</f>
        <v>27294</v>
      </c>
      <c r="J35" s="27">
        <f>SUM(J36:J37)</f>
        <v>20332</v>
      </c>
      <c r="K35" s="28">
        <f>ROUNDUP(J35/I35*100,2)</f>
        <v>74.5</v>
      </c>
      <c r="L35" s="27">
        <f>SUM(L36:L37)</f>
        <v>27294</v>
      </c>
      <c r="M35" s="27">
        <f>SUM(M36:M37)</f>
        <v>20337</v>
      </c>
      <c r="N35" s="28">
        <f>ROUNDUP(M35/L35*100,2)</f>
        <v>74.52000000000001</v>
      </c>
      <c r="O35" s="27">
        <f>SUM(O36:O37)</f>
        <v>26882</v>
      </c>
      <c r="P35" s="27">
        <f>SUM(P36:P37)</f>
        <v>15412</v>
      </c>
      <c r="Q35" s="28">
        <f t="shared" si="1"/>
        <v>57.339999999999996</v>
      </c>
      <c r="R35" s="27">
        <f>SUM(R36:R37)</f>
        <v>26882</v>
      </c>
      <c r="S35" s="27">
        <f>SUM(S36:S37)</f>
        <v>15416</v>
      </c>
      <c r="T35" s="28">
        <f t="shared" si="2"/>
        <v>57.35</v>
      </c>
      <c r="U35" s="33" t="s">
        <v>44</v>
      </c>
    </row>
    <row r="36" spans="1:21" s="46" customFormat="1" ht="13.5">
      <c r="A36" s="38">
        <v>20</v>
      </c>
      <c r="B36" s="43" t="s">
        <v>46</v>
      </c>
      <c r="C36" s="44">
        <v>18813</v>
      </c>
      <c r="D36" s="44">
        <v>13859</v>
      </c>
      <c r="E36" s="45">
        <f t="shared" si="0"/>
        <v>73.67</v>
      </c>
      <c r="F36" s="44">
        <v>18813</v>
      </c>
      <c r="G36" s="44">
        <v>13853</v>
      </c>
      <c r="H36" s="45">
        <f t="shared" si="5"/>
        <v>73.64</v>
      </c>
      <c r="I36" s="44">
        <v>19775</v>
      </c>
      <c r="J36" s="44">
        <v>14565</v>
      </c>
      <c r="K36" s="45">
        <v>73.65</v>
      </c>
      <c r="L36" s="44">
        <v>19775</v>
      </c>
      <c r="M36" s="44">
        <v>14569</v>
      </c>
      <c r="N36" s="45">
        <v>73.67</v>
      </c>
      <c r="O36" s="44">
        <v>19254</v>
      </c>
      <c r="P36" s="44">
        <v>10827</v>
      </c>
      <c r="Q36" s="45">
        <f t="shared" si="1"/>
        <v>56.239999999999995</v>
      </c>
      <c r="R36" s="44">
        <v>19254</v>
      </c>
      <c r="S36" s="44">
        <v>10829</v>
      </c>
      <c r="T36" s="45">
        <f t="shared" si="2"/>
        <v>56.25</v>
      </c>
      <c r="U36" s="42">
        <v>20</v>
      </c>
    </row>
    <row r="37" spans="1:21" s="46" customFormat="1" ht="13.5">
      <c r="A37" s="38">
        <f>A36+1</f>
        <v>21</v>
      </c>
      <c r="B37" s="43" t="s">
        <v>47</v>
      </c>
      <c r="C37" s="44">
        <v>7513</v>
      </c>
      <c r="D37" s="44">
        <v>6242</v>
      </c>
      <c r="E37" s="45">
        <f t="shared" si="0"/>
        <v>83.09</v>
      </c>
      <c r="F37" s="44">
        <v>7513</v>
      </c>
      <c r="G37" s="44">
        <v>6239</v>
      </c>
      <c r="H37" s="45">
        <f t="shared" si="5"/>
        <v>83.05000000000001</v>
      </c>
      <c r="I37" s="44">
        <v>7519</v>
      </c>
      <c r="J37" s="44">
        <v>5767</v>
      </c>
      <c r="K37" s="45">
        <v>76.7</v>
      </c>
      <c r="L37" s="44">
        <v>7519</v>
      </c>
      <c r="M37" s="44">
        <v>5768</v>
      </c>
      <c r="N37" s="45">
        <v>76.71</v>
      </c>
      <c r="O37" s="44">
        <v>7628</v>
      </c>
      <c r="P37" s="44">
        <v>4585</v>
      </c>
      <c r="Q37" s="45">
        <f t="shared" si="1"/>
        <v>60.11</v>
      </c>
      <c r="R37" s="44">
        <v>7628</v>
      </c>
      <c r="S37" s="44">
        <v>4587</v>
      </c>
      <c r="T37" s="45">
        <f t="shared" si="2"/>
        <v>60.14</v>
      </c>
      <c r="U37" s="42">
        <f>U36+1</f>
        <v>21</v>
      </c>
    </row>
    <row r="38" spans="1:21" s="30" customFormat="1" ht="13.5">
      <c r="A38" s="31" t="s">
        <v>48</v>
      </c>
      <c r="B38" s="37" t="s">
        <v>49</v>
      </c>
      <c r="C38" s="27">
        <f>SUM(C39:C42)</f>
        <v>31774</v>
      </c>
      <c r="D38" s="27">
        <f>SUM(D39:D42)</f>
        <v>26162</v>
      </c>
      <c r="E38" s="28">
        <f t="shared" si="0"/>
        <v>82.34</v>
      </c>
      <c r="F38" s="27">
        <f>SUM(F39:F42)</f>
        <v>31774</v>
      </c>
      <c r="G38" s="27">
        <f>SUM(G39:G42)</f>
        <v>26162</v>
      </c>
      <c r="H38" s="28">
        <f t="shared" si="5"/>
        <v>82.34</v>
      </c>
      <c r="I38" s="27">
        <f>SUM(I39:I42)</f>
        <v>32599</v>
      </c>
      <c r="J38" s="27">
        <f>SUM(J39:J42)</f>
        <v>23903</v>
      </c>
      <c r="K38" s="28">
        <f>ROUNDUP(J38/I38*100,2)</f>
        <v>73.33</v>
      </c>
      <c r="L38" s="27">
        <f>SUM(L39:L42)</f>
        <v>32599</v>
      </c>
      <c r="M38" s="27">
        <f>SUM(M39:M42)</f>
        <v>23912</v>
      </c>
      <c r="N38" s="28">
        <f>ROUNDUP(M38/L38*100,2)</f>
        <v>73.36</v>
      </c>
      <c r="O38" s="27">
        <f>SUM(O39:O42)</f>
        <v>32496</v>
      </c>
      <c r="P38" s="27">
        <f>SUM(P39:P42)</f>
        <v>21454</v>
      </c>
      <c r="Q38" s="28">
        <f t="shared" si="1"/>
        <v>66.03</v>
      </c>
      <c r="R38" s="27">
        <f>SUM(R39:R42)</f>
        <v>32496</v>
      </c>
      <c r="S38" s="27">
        <f>SUM(S39:S42)</f>
        <v>21456</v>
      </c>
      <c r="T38" s="28">
        <f t="shared" si="2"/>
        <v>66.03</v>
      </c>
      <c r="U38" s="33" t="s">
        <v>48</v>
      </c>
    </row>
    <row r="39" spans="1:21" s="46" customFormat="1" ht="13.5" customHeight="1">
      <c r="A39" s="38">
        <v>22</v>
      </c>
      <c r="B39" s="43" t="s">
        <v>50</v>
      </c>
      <c r="C39" s="44">
        <v>4487</v>
      </c>
      <c r="D39" s="44">
        <v>3733</v>
      </c>
      <c r="E39" s="45">
        <f t="shared" si="0"/>
        <v>83.2</v>
      </c>
      <c r="F39" s="44">
        <v>4487</v>
      </c>
      <c r="G39" s="44">
        <v>3733</v>
      </c>
      <c r="H39" s="45">
        <f t="shared" si="5"/>
        <v>83.2</v>
      </c>
      <c r="I39" s="44">
        <v>4494</v>
      </c>
      <c r="J39" s="44">
        <v>3447</v>
      </c>
      <c r="K39" s="45">
        <v>76.7</v>
      </c>
      <c r="L39" s="44">
        <v>4494</v>
      </c>
      <c r="M39" s="44">
        <v>3448</v>
      </c>
      <c r="N39" s="45">
        <v>76.72</v>
      </c>
      <c r="O39" s="44">
        <v>4560</v>
      </c>
      <c r="P39" s="44">
        <v>2840</v>
      </c>
      <c r="Q39" s="45">
        <f t="shared" si="1"/>
        <v>62.29</v>
      </c>
      <c r="R39" s="44">
        <v>4560</v>
      </c>
      <c r="S39" s="44">
        <v>2840</v>
      </c>
      <c r="T39" s="45">
        <f t="shared" si="2"/>
        <v>62.29</v>
      </c>
      <c r="U39" s="42">
        <v>22</v>
      </c>
    </row>
    <row r="40" spans="1:21" s="46" customFormat="1" ht="13.5">
      <c r="A40" s="38">
        <f>A39+1</f>
        <v>23</v>
      </c>
      <c r="B40" s="43" t="s">
        <v>51</v>
      </c>
      <c r="C40" s="44">
        <v>10049</v>
      </c>
      <c r="D40" s="44">
        <v>7879</v>
      </c>
      <c r="E40" s="45">
        <f t="shared" si="0"/>
        <v>78.41000000000001</v>
      </c>
      <c r="F40" s="44">
        <v>10049</v>
      </c>
      <c r="G40" s="44">
        <v>7879</v>
      </c>
      <c r="H40" s="45">
        <f t="shared" si="5"/>
        <v>78.41000000000001</v>
      </c>
      <c r="I40" s="44">
        <v>10531</v>
      </c>
      <c r="J40" s="44">
        <v>7257</v>
      </c>
      <c r="K40" s="45">
        <v>68.91</v>
      </c>
      <c r="L40" s="44">
        <v>10531</v>
      </c>
      <c r="M40" s="44">
        <v>7263</v>
      </c>
      <c r="N40" s="45">
        <v>68.97</v>
      </c>
      <c r="O40" s="44">
        <v>10331</v>
      </c>
      <c r="P40" s="44">
        <v>6406</v>
      </c>
      <c r="Q40" s="45">
        <f t="shared" si="1"/>
        <v>62.01</v>
      </c>
      <c r="R40" s="44">
        <v>10331</v>
      </c>
      <c r="S40" s="44">
        <v>6407</v>
      </c>
      <c r="T40" s="45">
        <f t="shared" si="2"/>
        <v>62.019999999999996</v>
      </c>
      <c r="U40" s="42">
        <f>U39+1</f>
        <v>23</v>
      </c>
    </row>
    <row r="41" spans="1:21" s="46" customFormat="1" ht="13.5">
      <c r="A41" s="38">
        <f>A40+1</f>
        <v>24</v>
      </c>
      <c r="B41" s="43" t="s">
        <v>52</v>
      </c>
      <c r="C41" s="44">
        <v>8250</v>
      </c>
      <c r="D41" s="44">
        <v>7268</v>
      </c>
      <c r="E41" s="45">
        <f t="shared" si="0"/>
        <v>88.10000000000001</v>
      </c>
      <c r="F41" s="44">
        <v>8250</v>
      </c>
      <c r="G41" s="44">
        <v>7268</v>
      </c>
      <c r="H41" s="45">
        <f t="shared" si="5"/>
        <v>88.10000000000001</v>
      </c>
      <c r="I41" s="44">
        <v>8327</v>
      </c>
      <c r="J41" s="44">
        <v>6141</v>
      </c>
      <c r="K41" s="45">
        <v>73.75</v>
      </c>
      <c r="L41" s="44">
        <v>8327</v>
      </c>
      <c r="M41" s="44">
        <v>6141</v>
      </c>
      <c r="N41" s="45">
        <v>73.75</v>
      </c>
      <c r="O41" s="44">
        <v>8351</v>
      </c>
      <c r="P41" s="44">
        <v>5151</v>
      </c>
      <c r="Q41" s="45">
        <f t="shared" si="1"/>
        <v>61.69</v>
      </c>
      <c r="R41" s="44">
        <v>8351</v>
      </c>
      <c r="S41" s="44">
        <v>5151</v>
      </c>
      <c r="T41" s="45">
        <f t="shared" si="2"/>
        <v>61.69</v>
      </c>
      <c r="U41" s="42">
        <f>U40+1</f>
        <v>24</v>
      </c>
    </row>
    <row r="42" spans="1:21" s="46" customFormat="1" ht="13.5">
      <c r="A42" s="38">
        <f>A41+1</f>
        <v>25</v>
      </c>
      <c r="B42" s="43" t="s">
        <v>53</v>
      </c>
      <c r="C42" s="44">
        <v>8988</v>
      </c>
      <c r="D42" s="44">
        <v>7282</v>
      </c>
      <c r="E42" s="45">
        <f t="shared" si="0"/>
        <v>81.02000000000001</v>
      </c>
      <c r="F42" s="44">
        <v>8988</v>
      </c>
      <c r="G42" s="44">
        <v>7282</v>
      </c>
      <c r="H42" s="45">
        <f t="shared" si="5"/>
        <v>81.02000000000001</v>
      </c>
      <c r="I42" s="44">
        <v>9247</v>
      </c>
      <c r="J42" s="44">
        <v>7058</v>
      </c>
      <c r="K42" s="45">
        <v>76.33</v>
      </c>
      <c r="L42" s="44">
        <v>9247</v>
      </c>
      <c r="M42" s="44">
        <v>7060</v>
      </c>
      <c r="N42" s="45">
        <v>76.35</v>
      </c>
      <c r="O42" s="44">
        <v>9254</v>
      </c>
      <c r="P42" s="44">
        <v>7057</v>
      </c>
      <c r="Q42" s="45">
        <f t="shared" si="1"/>
        <v>76.26</v>
      </c>
      <c r="R42" s="44">
        <v>9254</v>
      </c>
      <c r="S42" s="44">
        <v>7058</v>
      </c>
      <c r="T42" s="45">
        <f t="shared" si="2"/>
        <v>76.27000000000001</v>
      </c>
      <c r="U42" s="42">
        <f>U41+1</f>
        <v>25</v>
      </c>
    </row>
    <row r="43" spans="1:21" s="30" customFormat="1" ht="13.5">
      <c r="A43" s="31" t="s">
        <v>54</v>
      </c>
      <c r="B43" s="37" t="s">
        <v>55</v>
      </c>
      <c r="C43" s="27">
        <v>12203</v>
      </c>
      <c r="D43" s="27">
        <v>10315</v>
      </c>
      <c r="E43" s="28">
        <f t="shared" si="0"/>
        <v>84.53</v>
      </c>
      <c r="F43" s="27">
        <v>12203</v>
      </c>
      <c r="G43" s="27">
        <v>10314</v>
      </c>
      <c r="H43" s="28">
        <f t="shared" si="5"/>
        <v>84.53</v>
      </c>
      <c r="I43" s="27">
        <v>12145</v>
      </c>
      <c r="J43" s="27">
        <v>7551</v>
      </c>
      <c r="K43" s="28">
        <v>62.17</v>
      </c>
      <c r="L43" s="44">
        <v>12145</v>
      </c>
      <c r="M43" s="44">
        <v>7551</v>
      </c>
      <c r="N43" s="28">
        <f>ROUNDUP(M43/L43*100,2)</f>
        <v>62.18</v>
      </c>
      <c r="O43" s="27">
        <v>12338</v>
      </c>
      <c r="P43" s="27">
        <v>6604</v>
      </c>
      <c r="Q43" s="28">
        <f t="shared" si="1"/>
        <v>53.53</v>
      </c>
      <c r="R43" s="27">
        <v>12338</v>
      </c>
      <c r="S43" s="27">
        <v>6604</v>
      </c>
      <c r="T43" s="28">
        <f t="shared" si="2"/>
        <v>53.53</v>
      </c>
      <c r="U43" s="33" t="s">
        <v>54</v>
      </c>
    </row>
    <row r="44" spans="1:21" s="46" customFormat="1" ht="13.5">
      <c r="A44" s="38">
        <v>26</v>
      </c>
      <c r="B44" s="43" t="s">
        <v>56</v>
      </c>
      <c r="C44" s="44">
        <v>12203</v>
      </c>
      <c r="D44" s="44">
        <v>10315</v>
      </c>
      <c r="E44" s="45">
        <f t="shared" si="0"/>
        <v>84.53</v>
      </c>
      <c r="F44" s="44">
        <v>12203</v>
      </c>
      <c r="G44" s="44">
        <v>10314</v>
      </c>
      <c r="H44" s="45">
        <f t="shared" si="5"/>
        <v>84.53</v>
      </c>
      <c r="I44" s="44">
        <v>12145</v>
      </c>
      <c r="J44" s="44">
        <v>7551</v>
      </c>
      <c r="K44" s="45">
        <v>62.17</v>
      </c>
      <c r="L44" s="44">
        <v>12145</v>
      </c>
      <c r="M44" s="44">
        <v>7551</v>
      </c>
      <c r="N44" s="45">
        <v>62.17</v>
      </c>
      <c r="O44" s="44">
        <v>12338</v>
      </c>
      <c r="P44" s="44">
        <v>6604</v>
      </c>
      <c r="Q44" s="45">
        <f t="shared" si="1"/>
        <v>53.53</v>
      </c>
      <c r="R44" s="44">
        <v>12338</v>
      </c>
      <c r="S44" s="44">
        <v>6604</v>
      </c>
      <c r="T44" s="45">
        <f t="shared" si="2"/>
        <v>53.53</v>
      </c>
      <c r="U44" s="42">
        <v>26</v>
      </c>
    </row>
    <row r="45" spans="1:21" s="30" customFormat="1" ht="13.5">
      <c r="A45" s="31" t="s">
        <v>57</v>
      </c>
      <c r="B45" s="37" t="s">
        <v>55</v>
      </c>
      <c r="C45" s="27">
        <f>SUM(C46:C53)</f>
        <v>30225</v>
      </c>
      <c r="D45" s="27">
        <f>SUM(D46:D53)</f>
        <v>25405</v>
      </c>
      <c r="E45" s="28">
        <f t="shared" si="0"/>
        <v>84.06</v>
      </c>
      <c r="F45" s="27">
        <f>SUM(F46:F53)</f>
        <v>30225</v>
      </c>
      <c r="G45" s="27">
        <f>SUM(G46:G53)</f>
        <v>25409</v>
      </c>
      <c r="H45" s="28">
        <f t="shared" si="5"/>
        <v>84.07000000000001</v>
      </c>
      <c r="I45" s="27">
        <f>SUM(I46:I53)</f>
        <v>30314</v>
      </c>
      <c r="J45" s="27">
        <f>SUM(J46:J53)</f>
        <v>22171</v>
      </c>
      <c r="K45" s="28">
        <f>ROUNDUP(J45/I45*100,2)</f>
        <v>73.14</v>
      </c>
      <c r="L45" s="27">
        <f>SUM(L46:L53)</f>
        <v>30314</v>
      </c>
      <c r="M45" s="27">
        <f>SUM(M46:M53)</f>
        <v>22178</v>
      </c>
      <c r="N45" s="28">
        <f>ROUNDUP(M45/L45*100,2)</f>
        <v>73.17</v>
      </c>
      <c r="O45" s="27">
        <f>SUM(O46:O53)</f>
        <v>30615</v>
      </c>
      <c r="P45" s="27">
        <f>SUM(P46:P53)</f>
        <v>19479</v>
      </c>
      <c r="Q45" s="28">
        <f t="shared" si="1"/>
        <v>63.629999999999995</v>
      </c>
      <c r="R45" s="27">
        <f>SUM(R46:R53)</f>
        <v>30615</v>
      </c>
      <c r="S45" s="27">
        <f>SUM(S46:S53)</f>
        <v>19484</v>
      </c>
      <c r="T45" s="28">
        <f t="shared" si="2"/>
        <v>63.65</v>
      </c>
      <c r="U45" s="33" t="s">
        <v>57</v>
      </c>
    </row>
    <row r="46" spans="1:21" s="46" customFormat="1" ht="13.5">
      <c r="A46" s="38">
        <v>27</v>
      </c>
      <c r="B46" s="43" t="s">
        <v>58</v>
      </c>
      <c r="C46" s="44">
        <v>2498</v>
      </c>
      <c r="D46" s="44">
        <v>2097</v>
      </c>
      <c r="E46" s="45">
        <f aca="true" t="shared" si="6" ref="E46:E77">ROUNDUP(D46/C46*100,2)</f>
        <v>83.95</v>
      </c>
      <c r="F46" s="44">
        <v>2498</v>
      </c>
      <c r="G46" s="44">
        <v>2100</v>
      </c>
      <c r="H46" s="45">
        <f t="shared" si="5"/>
        <v>84.07000000000001</v>
      </c>
      <c r="I46" s="44">
        <v>2476</v>
      </c>
      <c r="J46" s="44">
        <v>1923</v>
      </c>
      <c r="K46" s="45">
        <v>77.67</v>
      </c>
      <c r="L46" s="44">
        <v>2476</v>
      </c>
      <c r="M46" s="44">
        <v>1923</v>
      </c>
      <c r="N46" s="45">
        <v>77.67</v>
      </c>
      <c r="O46" s="44">
        <v>2531</v>
      </c>
      <c r="P46" s="44">
        <v>1759</v>
      </c>
      <c r="Q46" s="45">
        <f aca="true" t="shared" si="7" ref="Q46:Q77">ROUNDUP(P46/O46*100,2)</f>
        <v>69.5</v>
      </c>
      <c r="R46" s="44">
        <v>2531</v>
      </c>
      <c r="S46" s="44">
        <v>1759</v>
      </c>
      <c r="T46" s="45">
        <f aca="true" t="shared" si="8" ref="T46:T77">ROUNDUP(S46/R46*100,2)</f>
        <v>69.5</v>
      </c>
      <c r="U46" s="42">
        <v>27</v>
      </c>
    </row>
    <row r="47" spans="1:21" s="46" customFormat="1" ht="13.5">
      <c r="A47" s="38">
        <f aca="true" t="shared" si="9" ref="A47:A53">A46+1</f>
        <v>28</v>
      </c>
      <c r="B47" s="43" t="s">
        <v>59</v>
      </c>
      <c r="C47" s="44">
        <v>5620</v>
      </c>
      <c r="D47" s="44">
        <v>4699</v>
      </c>
      <c r="E47" s="45">
        <f t="shared" si="6"/>
        <v>83.62</v>
      </c>
      <c r="F47" s="44">
        <v>5620</v>
      </c>
      <c r="G47" s="44">
        <v>4699</v>
      </c>
      <c r="H47" s="45">
        <f t="shared" si="5"/>
        <v>83.62</v>
      </c>
      <c r="I47" s="44">
        <v>5767</v>
      </c>
      <c r="J47" s="44">
        <v>4036</v>
      </c>
      <c r="K47" s="45">
        <v>69.98</v>
      </c>
      <c r="L47" s="44">
        <v>5767</v>
      </c>
      <c r="M47" s="44">
        <v>4038</v>
      </c>
      <c r="N47" s="45">
        <v>70.02</v>
      </c>
      <c r="O47" s="44">
        <v>5732</v>
      </c>
      <c r="P47" s="44">
        <v>3373</v>
      </c>
      <c r="Q47" s="45">
        <f t="shared" si="7"/>
        <v>58.85</v>
      </c>
      <c r="R47" s="44">
        <v>5732</v>
      </c>
      <c r="S47" s="44">
        <v>3375</v>
      </c>
      <c r="T47" s="45">
        <f t="shared" si="8"/>
        <v>58.879999999999995</v>
      </c>
      <c r="U47" s="42">
        <f aca="true" t="shared" si="10" ref="U47:U53">U46+1</f>
        <v>28</v>
      </c>
    </row>
    <row r="48" spans="1:21" s="46" customFormat="1" ht="13.5">
      <c r="A48" s="38">
        <f t="shared" si="9"/>
        <v>29</v>
      </c>
      <c r="B48" s="43" t="s">
        <v>60</v>
      </c>
      <c r="C48" s="44">
        <v>1837</v>
      </c>
      <c r="D48" s="44">
        <v>1609</v>
      </c>
      <c r="E48" s="45">
        <f t="shared" si="6"/>
        <v>87.59</v>
      </c>
      <c r="F48" s="44">
        <v>1837</v>
      </c>
      <c r="G48" s="44">
        <v>1609</v>
      </c>
      <c r="H48" s="45">
        <f t="shared" si="5"/>
        <v>87.59</v>
      </c>
      <c r="I48" s="44">
        <v>1828</v>
      </c>
      <c r="J48" s="44">
        <v>1400</v>
      </c>
      <c r="K48" s="45">
        <v>76.59</v>
      </c>
      <c r="L48" s="44">
        <v>1828</v>
      </c>
      <c r="M48" s="44">
        <v>1400</v>
      </c>
      <c r="N48" s="45">
        <v>76.59</v>
      </c>
      <c r="O48" s="44">
        <v>1858</v>
      </c>
      <c r="P48" s="44">
        <v>1281</v>
      </c>
      <c r="Q48" s="45">
        <f t="shared" si="7"/>
        <v>68.95</v>
      </c>
      <c r="R48" s="44">
        <v>1858</v>
      </c>
      <c r="S48" s="44">
        <v>1280</v>
      </c>
      <c r="T48" s="45">
        <f t="shared" si="8"/>
        <v>68.9</v>
      </c>
      <c r="U48" s="42">
        <f t="shared" si="10"/>
        <v>29</v>
      </c>
    </row>
    <row r="49" spans="1:21" s="46" customFormat="1" ht="13.5">
      <c r="A49" s="38">
        <f t="shared" si="9"/>
        <v>30</v>
      </c>
      <c r="B49" s="43" t="s">
        <v>61</v>
      </c>
      <c r="C49" s="44">
        <v>3449</v>
      </c>
      <c r="D49" s="44">
        <v>2658</v>
      </c>
      <c r="E49" s="45">
        <f t="shared" si="6"/>
        <v>77.07000000000001</v>
      </c>
      <c r="F49" s="44">
        <v>3449</v>
      </c>
      <c r="G49" s="44">
        <v>2658</v>
      </c>
      <c r="H49" s="45">
        <f t="shared" si="5"/>
        <v>77.07000000000001</v>
      </c>
      <c r="I49" s="44">
        <v>3457</v>
      </c>
      <c r="J49" s="44">
        <v>2471</v>
      </c>
      <c r="K49" s="45">
        <v>71.48</v>
      </c>
      <c r="L49" s="44">
        <v>3457</v>
      </c>
      <c r="M49" s="44">
        <v>2473</v>
      </c>
      <c r="N49" s="45">
        <v>71.54</v>
      </c>
      <c r="O49" s="44">
        <v>3494</v>
      </c>
      <c r="P49" s="44">
        <v>2248</v>
      </c>
      <c r="Q49" s="45">
        <f t="shared" si="7"/>
        <v>64.34</v>
      </c>
      <c r="R49" s="44">
        <v>3494</v>
      </c>
      <c r="S49" s="44">
        <v>2250</v>
      </c>
      <c r="T49" s="45">
        <f t="shared" si="8"/>
        <v>64.4</v>
      </c>
      <c r="U49" s="42">
        <f t="shared" si="10"/>
        <v>30</v>
      </c>
    </row>
    <row r="50" spans="1:21" s="46" customFormat="1" ht="13.5">
      <c r="A50" s="38">
        <f t="shared" si="9"/>
        <v>31</v>
      </c>
      <c r="B50" s="43" t="s">
        <v>62</v>
      </c>
      <c r="C50" s="44">
        <v>2558</v>
      </c>
      <c r="D50" s="44">
        <v>2297</v>
      </c>
      <c r="E50" s="45">
        <f t="shared" si="6"/>
        <v>89.80000000000001</v>
      </c>
      <c r="F50" s="44">
        <v>2558</v>
      </c>
      <c r="G50" s="44">
        <v>2297</v>
      </c>
      <c r="H50" s="45">
        <f t="shared" si="5"/>
        <v>89.80000000000001</v>
      </c>
      <c r="I50" s="44">
        <v>2557</v>
      </c>
      <c r="J50" s="44">
        <v>2134</v>
      </c>
      <c r="K50" s="45">
        <v>83.46</v>
      </c>
      <c r="L50" s="44">
        <v>2557</v>
      </c>
      <c r="M50" s="44">
        <v>2134</v>
      </c>
      <c r="N50" s="45">
        <v>83.46</v>
      </c>
      <c r="O50" s="44">
        <v>2594</v>
      </c>
      <c r="P50" s="44">
        <v>1984</v>
      </c>
      <c r="Q50" s="45">
        <f t="shared" si="7"/>
        <v>76.49000000000001</v>
      </c>
      <c r="R50" s="44">
        <v>2594</v>
      </c>
      <c r="S50" s="44">
        <v>1984</v>
      </c>
      <c r="T50" s="45">
        <f t="shared" si="8"/>
        <v>76.49000000000001</v>
      </c>
      <c r="U50" s="42">
        <f t="shared" si="10"/>
        <v>31</v>
      </c>
    </row>
    <row r="51" spans="1:21" s="46" customFormat="1" ht="13.5">
      <c r="A51" s="38">
        <f t="shared" si="9"/>
        <v>32</v>
      </c>
      <c r="B51" s="43" t="s">
        <v>63</v>
      </c>
      <c r="C51" s="44">
        <v>3768</v>
      </c>
      <c r="D51" s="44">
        <v>3002</v>
      </c>
      <c r="E51" s="45">
        <f t="shared" si="6"/>
        <v>79.68</v>
      </c>
      <c r="F51" s="44">
        <v>3768</v>
      </c>
      <c r="G51" s="44">
        <v>3002</v>
      </c>
      <c r="H51" s="45">
        <f t="shared" si="5"/>
        <v>79.68</v>
      </c>
      <c r="I51" s="44">
        <v>3750</v>
      </c>
      <c r="J51" s="44">
        <v>2715</v>
      </c>
      <c r="K51" s="45">
        <v>72.4</v>
      </c>
      <c r="L51" s="44">
        <v>3750</v>
      </c>
      <c r="M51" s="44">
        <v>2717</v>
      </c>
      <c r="N51" s="45">
        <v>72.45</v>
      </c>
      <c r="O51" s="44">
        <v>3804</v>
      </c>
      <c r="P51" s="44">
        <v>2321</v>
      </c>
      <c r="Q51" s="45">
        <f t="shared" si="7"/>
        <v>61.019999999999996</v>
      </c>
      <c r="R51" s="44">
        <v>3804</v>
      </c>
      <c r="S51" s="44">
        <v>2322</v>
      </c>
      <c r="T51" s="45">
        <f t="shared" si="8"/>
        <v>61.05</v>
      </c>
      <c r="U51" s="42">
        <f t="shared" si="10"/>
        <v>32</v>
      </c>
    </row>
    <row r="52" spans="1:21" s="46" customFormat="1" ht="13.5">
      <c r="A52" s="38">
        <f t="shared" si="9"/>
        <v>33</v>
      </c>
      <c r="B52" s="43" t="s">
        <v>64</v>
      </c>
      <c r="C52" s="44">
        <v>2255</v>
      </c>
      <c r="D52" s="44">
        <v>1822</v>
      </c>
      <c r="E52" s="45">
        <f t="shared" si="6"/>
        <v>80.80000000000001</v>
      </c>
      <c r="F52" s="44">
        <v>2255</v>
      </c>
      <c r="G52" s="44">
        <v>1822</v>
      </c>
      <c r="H52" s="45">
        <f t="shared" si="5"/>
        <v>80.80000000000001</v>
      </c>
      <c r="I52" s="44">
        <v>2224</v>
      </c>
      <c r="J52" s="44">
        <v>1745</v>
      </c>
      <c r="K52" s="45">
        <v>78.46</v>
      </c>
      <c r="L52" s="44">
        <v>2224</v>
      </c>
      <c r="M52" s="44">
        <v>1745</v>
      </c>
      <c r="N52" s="45">
        <v>78.46</v>
      </c>
      <c r="O52" s="44">
        <v>2271</v>
      </c>
      <c r="P52" s="44">
        <v>1562</v>
      </c>
      <c r="Q52" s="45">
        <f t="shared" si="7"/>
        <v>68.79</v>
      </c>
      <c r="R52" s="44">
        <v>2271</v>
      </c>
      <c r="S52" s="44">
        <v>1563</v>
      </c>
      <c r="T52" s="45">
        <f t="shared" si="8"/>
        <v>68.83</v>
      </c>
      <c r="U52" s="42">
        <f t="shared" si="10"/>
        <v>33</v>
      </c>
    </row>
    <row r="53" spans="1:21" s="46" customFormat="1" ht="13.5">
      <c r="A53" s="38">
        <f t="shared" si="9"/>
        <v>34</v>
      </c>
      <c r="B53" s="43" t="s">
        <v>65</v>
      </c>
      <c r="C53" s="44">
        <v>8240</v>
      </c>
      <c r="D53" s="44">
        <v>7221</v>
      </c>
      <c r="E53" s="45">
        <f t="shared" si="6"/>
        <v>87.64</v>
      </c>
      <c r="F53" s="44">
        <v>8240</v>
      </c>
      <c r="G53" s="44">
        <v>7222</v>
      </c>
      <c r="H53" s="45">
        <f t="shared" si="5"/>
        <v>87.65</v>
      </c>
      <c r="I53" s="44">
        <v>8255</v>
      </c>
      <c r="J53" s="44">
        <v>5747</v>
      </c>
      <c r="K53" s="45">
        <v>69.62</v>
      </c>
      <c r="L53" s="44">
        <v>8255</v>
      </c>
      <c r="M53" s="44">
        <v>5748</v>
      </c>
      <c r="N53" s="45">
        <v>69.63</v>
      </c>
      <c r="O53" s="44">
        <v>8331</v>
      </c>
      <c r="P53" s="44">
        <v>4951</v>
      </c>
      <c r="Q53" s="45">
        <f t="shared" si="7"/>
        <v>59.43</v>
      </c>
      <c r="R53" s="44">
        <v>8331</v>
      </c>
      <c r="S53" s="44">
        <v>4951</v>
      </c>
      <c r="T53" s="45">
        <f t="shared" si="8"/>
        <v>59.43</v>
      </c>
      <c r="U53" s="42">
        <f t="shared" si="10"/>
        <v>34</v>
      </c>
    </row>
    <row r="54" spans="1:21" s="30" customFormat="1" ht="13.5">
      <c r="A54" s="31" t="s">
        <v>48</v>
      </c>
      <c r="B54" s="37" t="s">
        <v>66</v>
      </c>
      <c r="C54" s="27">
        <f>SUM(C55:C62)</f>
        <v>45510</v>
      </c>
      <c r="D54" s="27">
        <f>SUM(D55:D62)</f>
        <v>28533</v>
      </c>
      <c r="E54" s="28">
        <f t="shared" si="6"/>
        <v>62.699999999999996</v>
      </c>
      <c r="F54" s="27">
        <f>SUM(F55:F62)</f>
        <v>0</v>
      </c>
      <c r="G54" s="27">
        <f>SUM(G55:G62)</f>
        <v>0</v>
      </c>
      <c r="H54" s="28">
        <v>0</v>
      </c>
      <c r="I54" s="27">
        <f>SUM(I55:I62)</f>
        <v>45992</v>
      </c>
      <c r="J54" s="27">
        <f>SUM(J55:J62)</f>
        <v>31105</v>
      </c>
      <c r="K54" s="28">
        <f>ROUNDUP(J54/I54*100,2)</f>
        <v>67.64</v>
      </c>
      <c r="L54" s="27">
        <f>SUM(L55:L62)</f>
        <v>45992</v>
      </c>
      <c r="M54" s="27">
        <f>SUM(M55:M62)</f>
        <v>31112</v>
      </c>
      <c r="N54" s="28">
        <f>ROUNDUP(M54/L54*100,2)</f>
        <v>67.65</v>
      </c>
      <c r="O54" s="27">
        <f>SUM(O55:O62)</f>
        <v>46161</v>
      </c>
      <c r="P54" s="27">
        <f>SUM(P55:P62)</f>
        <v>28666</v>
      </c>
      <c r="Q54" s="28">
        <f t="shared" si="7"/>
        <v>62.11</v>
      </c>
      <c r="R54" s="27">
        <f>SUM(R55:R62)</f>
        <v>46161</v>
      </c>
      <c r="S54" s="27">
        <f>SUM(S55:S62)</f>
        <v>28671</v>
      </c>
      <c r="T54" s="28">
        <f t="shared" si="8"/>
        <v>62.12</v>
      </c>
      <c r="U54" s="33" t="s">
        <v>48</v>
      </c>
    </row>
    <row r="55" spans="1:21" s="46" customFormat="1" ht="13.5">
      <c r="A55" s="38">
        <v>35</v>
      </c>
      <c r="B55" s="43" t="s">
        <v>67</v>
      </c>
      <c r="C55" s="44">
        <v>8433</v>
      </c>
      <c r="D55" s="44">
        <v>5066</v>
      </c>
      <c r="E55" s="45">
        <f t="shared" si="6"/>
        <v>60.08</v>
      </c>
      <c r="F55" s="44">
        <v>0</v>
      </c>
      <c r="G55" s="44">
        <v>0</v>
      </c>
      <c r="H55" s="44">
        <v>0</v>
      </c>
      <c r="I55" s="44">
        <v>8513</v>
      </c>
      <c r="J55" s="44">
        <v>5567</v>
      </c>
      <c r="K55" s="45">
        <v>65.39</v>
      </c>
      <c r="L55" s="44">
        <v>8513</v>
      </c>
      <c r="M55" s="44">
        <v>5570</v>
      </c>
      <c r="N55" s="45">
        <v>65.43</v>
      </c>
      <c r="O55" s="44">
        <v>8538</v>
      </c>
      <c r="P55" s="44">
        <v>4780</v>
      </c>
      <c r="Q55" s="45">
        <f t="shared" si="7"/>
        <v>55.989999999999995</v>
      </c>
      <c r="R55" s="44">
        <v>8538</v>
      </c>
      <c r="S55" s="44">
        <v>4779</v>
      </c>
      <c r="T55" s="45">
        <f t="shared" si="8"/>
        <v>55.98</v>
      </c>
      <c r="U55" s="42">
        <v>35</v>
      </c>
    </row>
    <row r="56" spans="1:21" s="46" customFormat="1" ht="13.5">
      <c r="A56" s="38">
        <f aca="true" t="shared" si="11" ref="A56:A62">A55+1</f>
        <v>36</v>
      </c>
      <c r="B56" s="43" t="s">
        <v>68</v>
      </c>
      <c r="C56" s="44">
        <v>14166</v>
      </c>
      <c r="D56" s="44">
        <v>7694</v>
      </c>
      <c r="E56" s="45">
        <f t="shared" si="6"/>
        <v>54.32</v>
      </c>
      <c r="F56" s="44">
        <v>0</v>
      </c>
      <c r="G56" s="44">
        <v>0</v>
      </c>
      <c r="H56" s="44">
        <v>0</v>
      </c>
      <c r="I56" s="44">
        <v>14598</v>
      </c>
      <c r="J56" s="44">
        <v>9075</v>
      </c>
      <c r="K56" s="45">
        <v>62.17</v>
      </c>
      <c r="L56" s="44">
        <v>14598</v>
      </c>
      <c r="M56" s="44">
        <v>9075</v>
      </c>
      <c r="N56" s="45">
        <v>62.17</v>
      </c>
      <c r="O56" s="44">
        <v>14497</v>
      </c>
      <c r="P56" s="44">
        <v>8120</v>
      </c>
      <c r="Q56" s="45">
        <f t="shared" si="7"/>
        <v>56.019999999999996</v>
      </c>
      <c r="R56" s="44">
        <v>14497</v>
      </c>
      <c r="S56" s="44">
        <v>8120</v>
      </c>
      <c r="T56" s="45">
        <f t="shared" si="8"/>
        <v>56.019999999999996</v>
      </c>
      <c r="U56" s="42">
        <f aca="true" t="shared" si="12" ref="U56:U62">U55+1</f>
        <v>36</v>
      </c>
    </row>
    <row r="57" spans="1:21" s="46" customFormat="1" ht="13.5">
      <c r="A57" s="38">
        <f t="shared" si="11"/>
        <v>37</v>
      </c>
      <c r="B57" s="43" t="s">
        <v>69</v>
      </c>
      <c r="C57" s="44">
        <v>2341</v>
      </c>
      <c r="D57" s="44">
        <v>1631</v>
      </c>
      <c r="E57" s="45">
        <f t="shared" si="6"/>
        <v>69.68</v>
      </c>
      <c r="F57" s="44">
        <v>0</v>
      </c>
      <c r="G57" s="44">
        <v>0</v>
      </c>
      <c r="H57" s="44">
        <v>0</v>
      </c>
      <c r="I57" s="44">
        <v>2335</v>
      </c>
      <c r="J57" s="44">
        <v>1768</v>
      </c>
      <c r="K57" s="45">
        <v>75.72</v>
      </c>
      <c r="L57" s="44">
        <v>2335</v>
      </c>
      <c r="M57" s="44">
        <v>1769</v>
      </c>
      <c r="N57" s="45">
        <v>75.76</v>
      </c>
      <c r="O57" s="44">
        <v>2352</v>
      </c>
      <c r="P57" s="44">
        <v>1727</v>
      </c>
      <c r="Q57" s="45">
        <f t="shared" si="7"/>
        <v>73.43</v>
      </c>
      <c r="R57" s="44">
        <v>2352</v>
      </c>
      <c r="S57" s="44">
        <v>1727</v>
      </c>
      <c r="T57" s="45">
        <f t="shared" si="8"/>
        <v>73.43</v>
      </c>
      <c r="U57" s="42">
        <f t="shared" si="12"/>
        <v>37</v>
      </c>
    </row>
    <row r="58" spans="1:21" s="46" customFormat="1" ht="13.5">
      <c r="A58" s="38">
        <f t="shared" si="11"/>
        <v>38</v>
      </c>
      <c r="B58" s="43" t="s">
        <v>70</v>
      </c>
      <c r="C58" s="44">
        <v>6049</v>
      </c>
      <c r="D58" s="44">
        <v>4317</v>
      </c>
      <c r="E58" s="45">
        <f t="shared" si="6"/>
        <v>71.37</v>
      </c>
      <c r="F58" s="44">
        <v>0</v>
      </c>
      <c r="G58" s="44">
        <v>0</v>
      </c>
      <c r="H58" s="44">
        <v>0</v>
      </c>
      <c r="I58" s="44">
        <v>6074</v>
      </c>
      <c r="J58" s="44">
        <v>4500</v>
      </c>
      <c r="K58" s="45">
        <v>74.09</v>
      </c>
      <c r="L58" s="44">
        <v>6074</v>
      </c>
      <c r="M58" s="44">
        <v>4501</v>
      </c>
      <c r="N58" s="45">
        <v>74.1</v>
      </c>
      <c r="O58" s="44">
        <v>6111</v>
      </c>
      <c r="P58" s="44">
        <v>4338</v>
      </c>
      <c r="Q58" s="45">
        <f t="shared" si="7"/>
        <v>70.99000000000001</v>
      </c>
      <c r="R58" s="44">
        <v>6111</v>
      </c>
      <c r="S58" s="44">
        <v>4338</v>
      </c>
      <c r="T58" s="45">
        <f t="shared" si="8"/>
        <v>70.99000000000001</v>
      </c>
      <c r="U58" s="42">
        <f t="shared" si="12"/>
        <v>38</v>
      </c>
    </row>
    <row r="59" spans="1:21" s="46" customFormat="1" ht="13.5">
      <c r="A59" s="38">
        <f t="shared" si="11"/>
        <v>39</v>
      </c>
      <c r="B59" s="43" t="s">
        <v>71</v>
      </c>
      <c r="C59" s="44">
        <v>3284</v>
      </c>
      <c r="D59" s="44">
        <v>2434</v>
      </c>
      <c r="E59" s="45">
        <f t="shared" si="6"/>
        <v>74.12</v>
      </c>
      <c r="F59" s="44">
        <v>0</v>
      </c>
      <c r="G59" s="44">
        <v>0</v>
      </c>
      <c r="H59" s="44">
        <v>0</v>
      </c>
      <c r="I59" s="44">
        <v>3264</v>
      </c>
      <c r="J59" s="44">
        <v>2395</v>
      </c>
      <c r="K59" s="45">
        <v>73.38</v>
      </c>
      <c r="L59" s="44">
        <v>3264</v>
      </c>
      <c r="M59" s="44">
        <v>2395</v>
      </c>
      <c r="N59" s="45">
        <v>73.38</v>
      </c>
      <c r="O59" s="44">
        <v>3318</v>
      </c>
      <c r="P59" s="44">
        <v>2421</v>
      </c>
      <c r="Q59" s="45">
        <f t="shared" si="7"/>
        <v>72.97</v>
      </c>
      <c r="R59" s="44">
        <v>3318</v>
      </c>
      <c r="S59" s="44">
        <v>2421</v>
      </c>
      <c r="T59" s="45">
        <f t="shared" si="8"/>
        <v>72.97</v>
      </c>
      <c r="U59" s="42">
        <f t="shared" si="12"/>
        <v>39</v>
      </c>
    </row>
    <row r="60" spans="1:21" s="46" customFormat="1" ht="13.5">
      <c r="A60" s="38">
        <f t="shared" si="11"/>
        <v>40</v>
      </c>
      <c r="B60" s="43" t="s">
        <v>72</v>
      </c>
      <c r="C60" s="44">
        <v>5116</v>
      </c>
      <c r="D60" s="44">
        <v>3189</v>
      </c>
      <c r="E60" s="45">
        <f t="shared" si="6"/>
        <v>62.339999999999996</v>
      </c>
      <c r="F60" s="44">
        <v>0</v>
      </c>
      <c r="G60" s="44">
        <v>0</v>
      </c>
      <c r="H60" s="44">
        <v>0</v>
      </c>
      <c r="I60" s="44">
        <v>5072</v>
      </c>
      <c r="J60" s="44">
        <v>3385</v>
      </c>
      <c r="K60" s="45">
        <v>66.74</v>
      </c>
      <c r="L60" s="44">
        <v>5072</v>
      </c>
      <c r="M60" s="44">
        <v>3387</v>
      </c>
      <c r="N60" s="45">
        <v>66.78</v>
      </c>
      <c r="O60" s="44">
        <v>5159</v>
      </c>
      <c r="P60" s="44">
        <v>3176</v>
      </c>
      <c r="Q60" s="45">
        <f t="shared" si="7"/>
        <v>61.57</v>
      </c>
      <c r="R60" s="44">
        <v>5159</v>
      </c>
      <c r="S60" s="44">
        <v>3179</v>
      </c>
      <c r="T60" s="45">
        <f t="shared" si="8"/>
        <v>61.629999999999995</v>
      </c>
      <c r="U60" s="42">
        <f t="shared" si="12"/>
        <v>40</v>
      </c>
    </row>
    <row r="61" spans="1:21" s="46" customFormat="1" ht="13.5">
      <c r="A61" s="38">
        <f t="shared" si="11"/>
        <v>41</v>
      </c>
      <c r="B61" s="43" t="s">
        <v>73</v>
      </c>
      <c r="C61" s="44">
        <v>2208</v>
      </c>
      <c r="D61" s="44">
        <v>1584</v>
      </c>
      <c r="E61" s="45">
        <f t="shared" si="6"/>
        <v>71.74000000000001</v>
      </c>
      <c r="F61" s="44">
        <v>0</v>
      </c>
      <c r="G61" s="44">
        <v>0</v>
      </c>
      <c r="H61" s="44">
        <v>0</v>
      </c>
      <c r="I61" s="44">
        <v>2213</v>
      </c>
      <c r="J61" s="44">
        <v>1640</v>
      </c>
      <c r="K61" s="45">
        <v>74.11</v>
      </c>
      <c r="L61" s="44">
        <v>2213</v>
      </c>
      <c r="M61" s="44">
        <v>1640</v>
      </c>
      <c r="N61" s="45">
        <v>74.11</v>
      </c>
      <c r="O61" s="44">
        <v>2234</v>
      </c>
      <c r="P61" s="44">
        <v>1642</v>
      </c>
      <c r="Q61" s="45">
        <f t="shared" si="7"/>
        <v>73.51</v>
      </c>
      <c r="R61" s="44">
        <v>2234</v>
      </c>
      <c r="S61" s="44">
        <v>1642</v>
      </c>
      <c r="T61" s="45">
        <f t="shared" si="8"/>
        <v>73.51</v>
      </c>
      <c r="U61" s="42">
        <f t="shared" si="12"/>
        <v>41</v>
      </c>
    </row>
    <row r="62" spans="1:21" s="46" customFormat="1" ht="13.5">
      <c r="A62" s="38">
        <f t="shared" si="11"/>
        <v>42</v>
      </c>
      <c r="B62" s="43" t="s">
        <v>74</v>
      </c>
      <c r="C62" s="44">
        <v>3913</v>
      </c>
      <c r="D62" s="44">
        <v>2618</v>
      </c>
      <c r="E62" s="45">
        <f t="shared" si="6"/>
        <v>66.91000000000001</v>
      </c>
      <c r="F62" s="44">
        <v>0</v>
      </c>
      <c r="G62" s="44">
        <v>0</v>
      </c>
      <c r="H62" s="44">
        <v>0</v>
      </c>
      <c r="I62" s="44">
        <v>3923</v>
      </c>
      <c r="J62" s="44">
        <v>2775</v>
      </c>
      <c r="K62" s="45">
        <v>70.74</v>
      </c>
      <c r="L62" s="44">
        <v>3923</v>
      </c>
      <c r="M62" s="44">
        <v>2775</v>
      </c>
      <c r="N62" s="45">
        <v>70.74</v>
      </c>
      <c r="O62" s="44">
        <v>3952</v>
      </c>
      <c r="P62" s="44">
        <v>2462</v>
      </c>
      <c r="Q62" s="45">
        <f t="shared" si="7"/>
        <v>62.3</v>
      </c>
      <c r="R62" s="44">
        <v>3952</v>
      </c>
      <c r="S62" s="44">
        <v>2465</v>
      </c>
      <c r="T62" s="45">
        <f t="shared" si="8"/>
        <v>62.379999999999995</v>
      </c>
      <c r="U62" s="42">
        <f t="shared" si="12"/>
        <v>42</v>
      </c>
    </row>
    <row r="63" spans="1:21" s="30" customFormat="1" ht="13.5">
      <c r="A63" s="31" t="s">
        <v>75</v>
      </c>
      <c r="B63" s="37" t="s">
        <v>76</v>
      </c>
      <c r="C63" s="27">
        <f>SUM(C64:C66)</f>
        <v>9639</v>
      </c>
      <c r="D63" s="27">
        <f>SUM(D64:D66)</f>
        <v>7338</v>
      </c>
      <c r="E63" s="28">
        <f t="shared" si="6"/>
        <v>76.13000000000001</v>
      </c>
      <c r="F63" s="27">
        <f>SUM(F64:F66)</f>
        <v>0</v>
      </c>
      <c r="G63" s="27">
        <f>SUM(G64:G66)</f>
        <v>0</v>
      </c>
      <c r="H63" s="28">
        <v>0</v>
      </c>
      <c r="I63" s="27">
        <f>SUM(I64:I66)</f>
        <v>9702</v>
      </c>
      <c r="J63" s="27">
        <f>SUM(J64:J66)</f>
        <v>7227</v>
      </c>
      <c r="K63" s="28">
        <f>ROUNDUP(J63/I63*100,2)</f>
        <v>74.49000000000001</v>
      </c>
      <c r="L63" s="27">
        <f>SUM(L64:L66)</f>
        <v>9702</v>
      </c>
      <c r="M63" s="27">
        <f>SUM(M64:M66)</f>
        <v>7232</v>
      </c>
      <c r="N63" s="28">
        <f>ROUNDUP(M63/L63*100,2)</f>
        <v>74.55000000000001</v>
      </c>
      <c r="O63" s="27">
        <f>SUM(O64:O66)</f>
        <v>9740</v>
      </c>
      <c r="P63" s="27">
        <f>SUM(P64:P66)</f>
        <v>6482</v>
      </c>
      <c r="Q63" s="28">
        <f t="shared" si="7"/>
        <v>66.56</v>
      </c>
      <c r="R63" s="27">
        <f>SUM(R64:R66)</f>
        <v>9740</v>
      </c>
      <c r="S63" s="27">
        <f>SUM(S64:S66)</f>
        <v>6484</v>
      </c>
      <c r="T63" s="28">
        <f t="shared" si="8"/>
        <v>66.58</v>
      </c>
      <c r="U63" s="33" t="s">
        <v>75</v>
      </c>
    </row>
    <row r="64" spans="1:21" s="46" customFormat="1" ht="13.5">
      <c r="A64" s="38">
        <v>43</v>
      </c>
      <c r="B64" s="43" t="s">
        <v>77</v>
      </c>
      <c r="C64" s="44">
        <v>3132</v>
      </c>
      <c r="D64" s="44">
        <v>2260</v>
      </c>
      <c r="E64" s="45">
        <f t="shared" si="6"/>
        <v>72.16000000000001</v>
      </c>
      <c r="F64" s="44">
        <v>0</v>
      </c>
      <c r="G64" s="44">
        <v>0</v>
      </c>
      <c r="H64" s="44">
        <v>0</v>
      </c>
      <c r="I64" s="44">
        <v>3149</v>
      </c>
      <c r="J64" s="44">
        <v>2357</v>
      </c>
      <c r="K64" s="45">
        <v>74.85</v>
      </c>
      <c r="L64" s="44">
        <v>3149</v>
      </c>
      <c r="M64" s="44">
        <v>2359</v>
      </c>
      <c r="N64" s="45">
        <v>74.91</v>
      </c>
      <c r="O64" s="44">
        <v>3163</v>
      </c>
      <c r="P64" s="44">
        <v>2063</v>
      </c>
      <c r="Q64" s="45">
        <f t="shared" si="7"/>
        <v>65.23</v>
      </c>
      <c r="R64" s="44">
        <v>3163</v>
      </c>
      <c r="S64" s="44">
        <v>2064</v>
      </c>
      <c r="T64" s="45">
        <f t="shared" si="8"/>
        <v>65.26</v>
      </c>
      <c r="U64" s="42">
        <v>43</v>
      </c>
    </row>
    <row r="65" spans="1:21" s="46" customFormat="1" ht="13.5">
      <c r="A65" s="38">
        <f>A64+1</f>
        <v>44</v>
      </c>
      <c r="B65" s="43" t="s">
        <v>78</v>
      </c>
      <c r="C65" s="44">
        <v>4024</v>
      </c>
      <c r="D65" s="44">
        <v>3111</v>
      </c>
      <c r="E65" s="45">
        <f t="shared" si="6"/>
        <v>77.32000000000001</v>
      </c>
      <c r="F65" s="44">
        <v>0</v>
      </c>
      <c r="G65" s="44">
        <v>0</v>
      </c>
      <c r="H65" s="44">
        <v>0</v>
      </c>
      <c r="I65" s="44">
        <v>4057</v>
      </c>
      <c r="J65" s="44">
        <v>3001</v>
      </c>
      <c r="K65" s="45">
        <v>73.97</v>
      </c>
      <c r="L65" s="44">
        <v>4057</v>
      </c>
      <c r="M65" s="44">
        <v>3004</v>
      </c>
      <c r="N65" s="45">
        <v>74.04</v>
      </c>
      <c r="O65" s="44">
        <v>4069</v>
      </c>
      <c r="P65" s="44">
        <v>2747</v>
      </c>
      <c r="Q65" s="45">
        <f t="shared" si="7"/>
        <v>67.52000000000001</v>
      </c>
      <c r="R65" s="44">
        <v>4069</v>
      </c>
      <c r="S65" s="44">
        <v>2748</v>
      </c>
      <c r="T65" s="45">
        <f t="shared" si="8"/>
        <v>67.54</v>
      </c>
      <c r="U65" s="42">
        <f>U64+1</f>
        <v>44</v>
      </c>
    </row>
    <row r="66" spans="1:21" s="46" customFormat="1" ht="13.5">
      <c r="A66" s="38">
        <f>A65+1</f>
        <v>45</v>
      </c>
      <c r="B66" s="43" t="s">
        <v>79</v>
      </c>
      <c r="C66" s="44">
        <v>2483</v>
      </c>
      <c r="D66" s="44">
        <v>1967</v>
      </c>
      <c r="E66" s="45">
        <f t="shared" si="6"/>
        <v>79.22</v>
      </c>
      <c r="F66" s="44">
        <v>0</v>
      </c>
      <c r="G66" s="44">
        <v>0</v>
      </c>
      <c r="H66" s="44">
        <v>0</v>
      </c>
      <c r="I66" s="44">
        <v>2496</v>
      </c>
      <c r="J66" s="44">
        <v>1869</v>
      </c>
      <c r="K66" s="45">
        <v>74.88</v>
      </c>
      <c r="L66" s="44">
        <v>2496</v>
      </c>
      <c r="M66" s="44">
        <v>1869</v>
      </c>
      <c r="N66" s="45">
        <v>74.88</v>
      </c>
      <c r="O66" s="44">
        <v>2508</v>
      </c>
      <c r="P66" s="44">
        <v>1672</v>
      </c>
      <c r="Q66" s="45">
        <f t="shared" si="7"/>
        <v>66.67</v>
      </c>
      <c r="R66" s="44">
        <v>2508</v>
      </c>
      <c r="S66" s="44">
        <v>1672</v>
      </c>
      <c r="T66" s="45">
        <f t="shared" si="8"/>
        <v>66.67</v>
      </c>
      <c r="U66" s="42">
        <f>U65+1</f>
        <v>45</v>
      </c>
    </row>
    <row r="67" spans="1:21" s="30" customFormat="1" ht="13.5">
      <c r="A67" s="31" t="s">
        <v>80</v>
      </c>
      <c r="B67" s="37" t="s">
        <v>81</v>
      </c>
      <c r="C67" s="27">
        <f>SUM(C68:C69)</f>
        <v>25467</v>
      </c>
      <c r="D67" s="27">
        <f>SUM(D68:D69)</f>
        <v>15253</v>
      </c>
      <c r="E67" s="28">
        <f t="shared" si="6"/>
        <v>59.9</v>
      </c>
      <c r="F67" s="27">
        <f>SUM(F68:F69)</f>
        <v>0</v>
      </c>
      <c r="G67" s="27">
        <f>SUM(G68:G69)</f>
        <v>0</v>
      </c>
      <c r="H67" s="28">
        <v>0</v>
      </c>
      <c r="I67" s="27">
        <f>SUM(I68:I69)</f>
        <v>25673</v>
      </c>
      <c r="J67" s="27">
        <f>SUM(J68:J69)</f>
        <v>18995</v>
      </c>
      <c r="K67" s="28">
        <f>ROUNDUP(J67/I67*100,2)</f>
        <v>73.99000000000001</v>
      </c>
      <c r="L67" s="27">
        <f>SUM(L68:L69)</f>
        <v>25673</v>
      </c>
      <c r="M67" s="27">
        <f>SUM(M68:M69)</f>
        <v>19006</v>
      </c>
      <c r="N67" s="28">
        <f>ROUNDUP(M67/L67*100,2)</f>
        <v>74.04</v>
      </c>
      <c r="O67" s="27">
        <f>SUM(O68:O69)</f>
        <v>25947</v>
      </c>
      <c r="P67" s="27">
        <f>SUM(P68:P69)</f>
        <v>15763</v>
      </c>
      <c r="Q67" s="28">
        <f t="shared" si="7"/>
        <v>60.76</v>
      </c>
      <c r="R67" s="27">
        <f>SUM(R68:R69)</f>
        <v>25947</v>
      </c>
      <c r="S67" s="27">
        <f>SUM(S68:S69)</f>
        <v>15767</v>
      </c>
      <c r="T67" s="28">
        <f t="shared" si="8"/>
        <v>60.769999999999996</v>
      </c>
      <c r="U67" s="33" t="s">
        <v>80</v>
      </c>
    </row>
    <row r="68" spans="1:21" s="46" customFormat="1" ht="13.5">
      <c r="A68" s="38">
        <v>46</v>
      </c>
      <c r="B68" s="43" t="s">
        <v>82</v>
      </c>
      <c r="C68" s="44">
        <v>9944</v>
      </c>
      <c r="D68" s="44">
        <v>5890</v>
      </c>
      <c r="E68" s="45">
        <f t="shared" si="6"/>
        <v>59.239999999999995</v>
      </c>
      <c r="F68" s="44">
        <v>0</v>
      </c>
      <c r="G68" s="44">
        <v>0</v>
      </c>
      <c r="H68" s="44">
        <v>0</v>
      </c>
      <c r="I68" s="44">
        <v>9969</v>
      </c>
      <c r="J68" s="44">
        <v>7082</v>
      </c>
      <c r="K68" s="45">
        <v>71.04</v>
      </c>
      <c r="L68" s="44">
        <v>9969</v>
      </c>
      <c r="M68" s="44">
        <v>7088</v>
      </c>
      <c r="N68" s="45">
        <v>71.1</v>
      </c>
      <c r="O68" s="44">
        <v>10041</v>
      </c>
      <c r="P68" s="44">
        <v>5983</v>
      </c>
      <c r="Q68" s="45">
        <f t="shared" si="7"/>
        <v>59.589999999999996</v>
      </c>
      <c r="R68" s="44">
        <v>10041</v>
      </c>
      <c r="S68" s="44">
        <v>5987</v>
      </c>
      <c r="T68" s="45">
        <f t="shared" si="8"/>
        <v>59.629999999999995</v>
      </c>
      <c r="U68" s="42">
        <v>46</v>
      </c>
    </row>
    <row r="69" spans="1:21" s="46" customFormat="1" ht="13.5">
      <c r="A69" s="38">
        <f>A68+1</f>
        <v>47</v>
      </c>
      <c r="B69" s="43" t="s">
        <v>83</v>
      </c>
      <c r="C69" s="44">
        <v>15523</v>
      </c>
      <c r="D69" s="44">
        <v>9363</v>
      </c>
      <c r="E69" s="45">
        <f t="shared" si="6"/>
        <v>60.32</v>
      </c>
      <c r="F69" s="44">
        <v>0</v>
      </c>
      <c r="G69" s="44">
        <v>0</v>
      </c>
      <c r="H69" s="44">
        <v>0</v>
      </c>
      <c r="I69" s="44">
        <v>15704</v>
      </c>
      <c r="J69" s="44">
        <v>11913</v>
      </c>
      <c r="K69" s="45">
        <v>75.86</v>
      </c>
      <c r="L69" s="44">
        <v>15704</v>
      </c>
      <c r="M69" s="44">
        <v>11918</v>
      </c>
      <c r="N69" s="45">
        <v>75.89</v>
      </c>
      <c r="O69" s="44">
        <v>15906</v>
      </c>
      <c r="P69" s="44">
        <v>9780</v>
      </c>
      <c r="Q69" s="45">
        <f t="shared" si="7"/>
        <v>61.489999999999995</v>
      </c>
      <c r="R69" s="44">
        <v>15906</v>
      </c>
      <c r="S69" s="44">
        <v>9780</v>
      </c>
      <c r="T69" s="45">
        <f t="shared" si="8"/>
        <v>61.489999999999995</v>
      </c>
      <c r="U69" s="42">
        <f>U68+1</f>
        <v>47</v>
      </c>
    </row>
    <row r="70" spans="1:21" s="30" customFormat="1" ht="13.5">
      <c r="A70" s="31" t="s">
        <v>84</v>
      </c>
      <c r="B70" s="37" t="s">
        <v>85</v>
      </c>
      <c r="C70" s="27">
        <f>SUM(C71:C75)</f>
        <v>12651</v>
      </c>
      <c r="D70" s="27">
        <f>SUM(D71:D75)</f>
        <v>9334</v>
      </c>
      <c r="E70" s="28">
        <f t="shared" si="6"/>
        <v>73.79</v>
      </c>
      <c r="F70" s="27">
        <f>SUM(F71:F75)</f>
        <v>0</v>
      </c>
      <c r="G70" s="27">
        <f>SUM(G71:G75)</f>
        <v>0</v>
      </c>
      <c r="H70" s="28">
        <v>0</v>
      </c>
      <c r="I70" s="27">
        <f>SUM(I71:I75)</f>
        <v>12685</v>
      </c>
      <c r="J70" s="27">
        <f>SUM(J71:J75)</f>
        <v>10139</v>
      </c>
      <c r="K70" s="28">
        <f>ROUNDUP(J70/I70*100,2)</f>
        <v>79.93</v>
      </c>
      <c r="L70" s="27">
        <f>SUM(L71:L75)</f>
        <v>12685</v>
      </c>
      <c r="M70" s="27">
        <f>SUM(M71:M75)</f>
        <v>10148</v>
      </c>
      <c r="N70" s="28">
        <f>ROUNDUP(M70/L70*100,2)</f>
        <v>80</v>
      </c>
      <c r="O70" s="27">
        <f>SUM(O71:O75)</f>
        <v>12818</v>
      </c>
      <c r="P70" s="27">
        <f>SUM(P71:P75)</f>
        <v>8125</v>
      </c>
      <c r="Q70" s="28">
        <f t="shared" si="7"/>
        <v>63.39</v>
      </c>
      <c r="R70" s="27">
        <f>SUM(R71:R75)</f>
        <v>12818</v>
      </c>
      <c r="S70" s="27">
        <f>SUM(S71:S75)</f>
        <v>8134</v>
      </c>
      <c r="T70" s="28">
        <f t="shared" si="8"/>
        <v>63.46</v>
      </c>
      <c r="U70" s="33" t="s">
        <v>84</v>
      </c>
    </row>
    <row r="71" spans="1:21" s="46" customFormat="1" ht="13.5">
      <c r="A71" s="38">
        <v>48</v>
      </c>
      <c r="B71" s="43" t="s">
        <v>86</v>
      </c>
      <c r="C71" s="44">
        <v>1305</v>
      </c>
      <c r="D71" s="44">
        <v>1032</v>
      </c>
      <c r="E71" s="45">
        <f t="shared" si="6"/>
        <v>79.09</v>
      </c>
      <c r="F71" s="44">
        <v>0</v>
      </c>
      <c r="G71" s="44">
        <v>0</v>
      </c>
      <c r="H71" s="44">
        <v>0</v>
      </c>
      <c r="I71" s="44">
        <v>1291</v>
      </c>
      <c r="J71" s="44">
        <v>1065</v>
      </c>
      <c r="K71" s="45">
        <v>82.49</v>
      </c>
      <c r="L71" s="44">
        <v>1291</v>
      </c>
      <c r="M71" s="44">
        <v>1066</v>
      </c>
      <c r="N71" s="45">
        <v>82.57</v>
      </c>
      <c r="O71" s="44">
        <v>1318</v>
      </c>
      <c r="P71" s="44">
        <v>898</v>
      </c>
      <c r="Q71" s="45">
        <f t="shared" si="7"/>
        <v>68.14</v>
      </c>
      <c r="R71" s="44">
        <v>1318</v>
      </c>
      <c r="S71" s="44">
        <v>898</v>
      </c>
      <c r="T71" s="45">
        <f t="shared" si="8"/>
        <v>68.14</v>
      </c>
      <c r="U71" s="42">
        <v>48</v>
      </c>
    </row>
    <row r="72" spans="1:21" s="46" customFormat="1" ht="13.5">
      <c r="A72" s="38">
        <f>A71+1</f>
        <v>49</v>
      </c>
      <c r="B72" s="43" t="s">
        <v>87</v>
      </c>
      <c r="C72" s="44">
        <v>1206</v>
      </c>
      <c r="D72" s="44">
        <v>1025</v>
      </c>
      <c r="E72" s="45">
        <f t="shared" si="6"/>
        <v>85</v>
      </c>
      <c r="F72" s="44">
        <v>0</v>
      </c>
      <c r="G72" s="44">
        <v>0</v>
      </c>
      <c r="H72" s="44">
        <v>0</v>
      </c>
      <c r="I72" s="44">
        <v>1200</v>
      </c>
      <c r="J72" s="44">
        <v>1043</v>
      </c>
      <c r="K72" s="45">
        <v>86.92</v>
      </c>
      <c r="L72" s="44">
        <v>1200</v>
      </c>
      <c r="M72" s="44">
        <v>1043</v>
      </c>
      <c r="N72" s="45">
        <v>86.92</v>
      </c>
      <c r="O72" s="44">
        <v>1214</v>
      </c>
      <c r="P72" s="44">
        <v>936</v>
      </c>
      <c r="Q72" s="45">
        <f t="shared" si="7"/>
        <v>77.11</v>
      </c>
      <c r="R72" s="44">
        <v>1214</v>
      </c>
      <c r="S72" s="44">
        <v>936</v>
      </c>
      <c r="T72" s="45">
        <f t="shared" si="8"/>
        <v>77.11</v>
      </c>
      <c r="U72" s="42">
        <f>U71+1</f>
        <v>49</v>
      </c>
    </row>
    <row r="73" spans="1:21" s="46" customFormat="1" ht="13.5">
      <c r="A73" s="38">
        <f>A72+1</f>
        <v>50</v>
      </c>
      <c r="B73" s="43" t="s">
        <v>88</v>
      </c>
      <c r="C73" s="44">
        <v>1115</v>
      </c>
      <c r="D73" s="44">
        <v>960</v>
      </c>
      <c r="E73" s="45">
        <f t="shared" si="6"/>
        <v>86.10000000000001</v>
      </c>
      <c r="F73" s="44">
        <v>0</v>
      </c>
      <c r="G73" s="44">
        <v>0</v>
      </c>
      <c r="H73" s="44">
        <v>0</v>
      </c>
      <c r="I73" s="44">
        <v>1110</v>
      </c>
      <c r="J73" s="44">
        <v>957</v>
      </c>
      <c r="K73" s="45">
        <v>86.22</v>
      </c>
      <c r="L73" s="44">
        <v>1110</v>
      </c>
      <c r="M73" s="44">
        <v>959</v>
      </c>
      <c r="N73" s="45">
        <v>86.4</v>
      </c>
      <c r="O73" s="44">
        <v>1132</v>
      </c>
      <c r="P73" s="44">
        <v>879</v>
      </c>
      <c r="Q73" s="45">
        <f t="shared" si="7"/>
        <v>77.66000000000001</v>
      </c>
      <c r="R73" s="44">
        <v>1132</v>
      </c>
      <c r="S73" s="44">
        <v>879</v>
      </c>
      <c r="T73" s="45">
        <f t="shared" si="8"/>
        <v>77.66000000000001</v>
      </c>
      <c r="U73" s="42">
        <f>U72+1</f>
        <v>50</v>
      </c>
    </row>
    <row r="74" spans="1:21" s="46" customFormat="1" ht="13.5">
      <c r="A74" s="38">
        <f>A73+1</f>
        <v>51</v>
      </c>
      <c r="B74" s="43" t="s">
        <v>89</v>
      </c>
      <c r="C74" s="44">
        <v>3209</v>
      </c>
      <c r="D74" s="44">
        <v>2346</v>
      </c>
      <c r="E74" s="45">
        <f t="shared" si="6"/>
        <v>73.11</v>
      </c>
      <c r="F74" s="44">
        <v>0</v>
      </c>
      <c r="G74" s="44">
        <v>0</v>
      </c>
      <c r="H74" s="44">
        <v>0</v>
      </c>
      <c r="I74" s="44">
        <v>3250</v>
      </c>
      <c r="J74" s="44">
        <v>2542</v>
      </c>
      <c r="K74" s="45">
        <v>78.22</v>
      </c>
      <c r="L74" s="44">
        <v>3250</v>
      </c>
      <c r="M74" s="44">
        <v>2543</v>
      </c>
      <c r="N74" s="45">
        <v>78.25</v>
      </c>
      <c r="O74" s="44">
        <v>3266</v>
      </c>
      <c r="P74" s="44">
        <v>1747</v>
      </c>
      <c r="Q74" s="45">
        <f t="shared" si="7"/>
        <v>53.5</v>
      </c>
      <c r="R74" s="44">
        <v>3266</v>
      </c>
      <c r="S74" s="44">
        <v>1747</v>
      </c>
      <c r="T74" s="45">
        <f t="shared" si="8"/>
        <v>53.5</v>
      </c>
      <c r="U74" s="42">
        <f>U73+1</f>
        <v>51</v>
      </c>
    </row>
    <row r="75" spans="1:21" s="46" customFormat="1" ht="13.5">
      <c r="A75" s="38">
        <f>A74+1</f>
        <v>52</v>
      </c>
      <c r="B75" s="43" t="s">
        <v>90</v>
      </c>
      <c r="C75" s="44">
        <v>5816</v>
      </c>
      <c r="D75" s="44">
        <v>3971</v>
      </c>
      <c r="E75" s="45">
        <f t="shared" si="6"/>
        <v>68.28</v>
      </c>
      <c r="F75" s="44">
        <v>0</v>
      </c>
      <c r="G75" s="44">
        <v>0</v>
      </c>
      <c r="H75" s="44">
        <v>0</v>
      </c>
      <c r="I75" s="44">
        <v>5834</v>
      </c>
      <c r="J75" s="44">
        <v>4532</v>
      </c>
      <c r="K75" s="45">
        <v>77.68</v>
      </c>
      <c r="L75" s="44">
        <v>5834</v>
      </c>
      <c r="M75" s="44">
        <v>4537</v>
      </c>
      <c r="N75" s="45">
        <v>77.77</v>
      </c>
      <c r="O75" s="44">
        <v>5888</v>
      </c>
      <c r="P75" s="44">
        <v>3665</v>
      </c>
      <c r="Q75" s="45">
        <f t="shared" si="7"/>
        <v>62.25</v>
      </c>
      <c r="R75" s="44">
        <v>5888</v>
      </c>
      <c r="S75" s="44">
        <v>3674</v>
      </c>
      <c r="T75" s="45">
        <f t="shared" si="8"/>
        <v>62.4</v>
      </c>
      <c r="U75" s="42">
        <f>U74+1</f>
        <v>52</v>
      </c>
    </row>
    <row r="76" spans="1:21" s="30" customFormat="1" ht="13.5">
      <c r="A76" s="31" t="s">
        <v>91</v>
      </c>
      <c r="B76" s="37" t="s">
        <v>92</v>
      </c>
      <c r="C76" s="27">
        <f>SUM(C77:C80)</f>
        <v>15857</v>
      </c>
      <c r="D76" s="27">
        <f>SUM(D77:D80)</f>
        <v>13639</v>
      </c>
      <c r="E76" s="28">
        <f t="shared" si="6"/>
        <v>86.02000000000001</v>
      </c>
      <c r="F76" s="27">
        <f>SUM(F77:F80)</f>
        <v>15857</v>
      </c>
      <c r="G76" s="27">
        <f>SUM(G77:G80)</f>
        <v>13639</v>
      </c>
      <c r="H76" s="28">
        <f aca="true" t="shared" si="13" ref="H76:H83">ROUNDUP(G76/F76*100,2)</f>
        <v>86.02000000000001</v>
      </c>
      <c r="I76" s="27">
        <f>SUM(I77:I80)</f>
        <v>15855</v>
      </c>
      <c r="J76" s="27">
        <f>SUM(J77:J80)</f>
        <v>13542</v>
      </c>
      <c r="K76" s="28">
        <f>ROUNDUP(J76/I76*100,2)</f>
        <v>85.42</v>
      </c>
      <c r="L76" s="27">
        <f>SUM(L77:L80)</f>
        <v>15855</v>
      </c>
      <c r="M76" s="27">
        <f>SUM(M77:M80)</f>
        <v>13546</v>
      </c>
      <c r="N76" s="28">
        <f>ROUNDUP(M76/L76*100,2)</f>
        <v>85.44000000000001</v>
      </c>
      <c r="O76" s="27">
        <f>SUM(O77:O80)</f>
        <v>16004</v>
      </c>
      <c r="P76" s="27">
        <f>SUM(P77:P80)</f>
        <v>10776</v>
      </c>
      <c r="Q76" s="28">
        <f t="shared" si="7"/>
        <v>67.34</v>
      </c>
      <c r="R76" s="27">
        <f>SUM(R77:R80)</f>
        <v>16004</v>
      </c>
      <c r="S76" s="27">
        <f>SUM(S77:S80)</f>
        <v>10777</v>
      </c>
      <c r="T76" s="28">
        <f t="shared" si="8"/>
        <v>67.34</v>
      </c>
      <c r="U76" s="33" t="s">
        <v>91</v>
      </c>
    </row>
    <row r="77" spans="1:21" s="46" customFormat="1" ht="13.5">
      <c r="A77" s="38">
        <v>53</v>
      </c>
      <c r="B77" s="43" t="s">
        <v>93</v>
      </c>
      <c r="C77" s="44">
        <v>4368</v>
      </c>
      <c r="D77" s="44">
        <v>3614</v>
      </c>
      <c r="E77" s="45">
        <f t="shared" si="6"/>
        <v>82.74000000000001</v>
      </c>
      <c r="F77" s="44">
        <v>4368</v>
      </c>
      <c r="G77" s="44">
        <v>3614</v>
      </c>
      <c r="H77" s="45">
        <f t="shared" si="13"/>
        <v>82.74000000000001</v>
      </c>
      <c r="I77" s="44">
        <v>4458</v>
      </c>
      <c r="J77" s="44">
        <v>3715</v>
      </c>
      <c r="K77" s="45">
        <v>83.33</v>
      </c>
      <c r="L77" s="44">
        <v>4458</v>
      </c>
      <c r="M77" s="44">
        <v>3716</v>
      </c>
      <c r="N77" s="45">
        <v>83.36</v>
      </c>
      <c r="O77" s="44">
        <v>4427</v>
      </c>
      <c r="P77" s="44">
        <v>2866</v>
      </c>
      <c r="Q77" s="45">
        <f t="shared" si="7"/>
        <v>64.74000000000001</v>
      </c>
      <c r="R77" s="44">
        <v>4427</v>
      </c>
      <c r="S77" s="44">
        <v>2866</v>
      </c>
      <c r="T77" s="45">
        <f t="shared" si="8"/>
        <v>64.74000000000001</v>
      </c>
      <c r="U77" s="42">
        <v>53</v>
      </c>
    </row>
    <row r="78" spans="1:21" s="46" customFormat="1" ht="13.5">
      <c r="A78" s="38">
        <f>A77+1</f>
        <v>54</v>
      </c>
      <c r="B78" s="43" t="s">
        <v>94</v>
      </c>
      <c r="C78" s="44">
        <v>3470</v>
      </c>
      <c r="D78" s="44">
        <v>3027</v>
      </c>
      <c r="E78" s="45">
        <f>ROUNDUP(D78/C78*100,2)</f>
        <v>87.24000000000001</v>
      </c>
      <c r="F78" s="44">
        <v>3470</v>
      </c>
      <c r="G78" s="44">
        <v>3027</v>
      </c>
      <c r="H78" s="45">
        <f t="shared" si="13"/>
        <v>87.24000000000001</v>
      </c>
      <c r="I78" s="44">
        <v>3437</v>
      </c>
      <c r="J78" s="44">
        <v>3155</v>
      </c>
      <c r="K78" s="45">
        <v>91.8</v>
      </c>
      <c r="L78" s="44">
        <v>3437</v>
      </c>
      <c r="M78" s="44">
        <v>3157</v>
      </c>
      <c r="N78" s="45">
        <v>91.85</v>
      </c>
      <c r="O78" s="44">
        <v>3485</v>
      </c>
      <c r="P78" s="44">
        <v>2348</v>
      </c>
      <c r="Q78" s="45">
        <f>ROUNDUP(P78/O78*100,2)</f>
        <v>67.38000000000001</v>
      </c>
      <c r="R78" s="44">
        <v>3485</v>
      </c>
      <c r="S78" s="44">
        <v>2348</v>
      </c>
      <c r="T78" s="45">
        <f>ROUNDUP(S78/R78*100,2)</f>
        <v>67.38000000000001</v>
      </c>
      <c r="U78" s="42">
        <f>U77+1</f>
        <v>54</v>
      </c>
    </row>
    <row r="79" spans="1:21" s="46" customFormat="1" ht="13.5">
      <c r="A79" s="38">
        <f>A78+1</f>
        <v>55</v>
      </c>
      <c r="B79" s="43" t="s">
        <v>95</v>
      </c>
      <c r="C79" s="44">
        <v>4905</v>
      </c>
      <c r="D79" s="44">
        <v>4419</v>
      </c>
      <c r="E79" s="45">
        <f>ROUNDUP(D79/C79*100,2)</f>
        <v>90.10000000000001</v>
      </c>
      <c r="F79" s="44">
        <v>4905</v>
      </c>
      <c r="G79" s="44">
        <v>4419</v>
      </c>
      <c r="H79" s="45">
        <f t="shared" si="13"/>
        <v>90.10000000000001</v>
      </c>
      <c r="I79" s="44">
        <v>4885</v>
      </c>
      <c r="J79" s="44">
        <v>4169</v>
      </c>
      <c r="K79" s="45">
        <v>85.34</v>
      </c>
      <c r="L79" s="44">
        <v>4885</v>
      </c>
      <c r="M79" s="44">
        <v>4170</v>
      </c>
      <c r="N79" s="45">
        <v>85.36</v>
      </c>
      <c r="O79" s="44">
        <v>4960</v>
      </c>
      <c r="P79" s="44">
        <v>3450</v>
      </c>
      <c r="Q79" s="45">
        <f>ROUNDUP(P79/O79*100,2)</f>
        <v>69.56</v>
      </c>
      <c r="R79" s="44">
        <v>4960</v>
      </c>
      <c r="S79" s="44">
        <v>3451</v>
      </c>
      <c r="T79" s="45">
        <f>ROUNDUP(S79/R79*100,2)</f>
        <v>69.58</v>
      </c>
      <c r="U79" s="42">
        <f>U78+1</f>
        <v>55</v>
      </c>
    </row>
    <row r="80" spans="1:21" s="46" customFormat="1" ht="13.5">
      <c r="A80" s="38">
        <f>A79+1</f>
        <v>56</v>
      </c>
      <c r="B80" s="43" t="s">
        <v>96</v>
      </c>
      <c r="C80" s="44">
        <v>3114</v>
      </c>
      <c r="D80" s="44">
        <v>2579</v>
      </c>
      <c r="E80" s="45">
        <f>ROUNDUP(D80/C80*100,2)</f>
        <v>82.82000000000001</v>
      </c>
      <c r="F80" s="44">
        <v>3114</v>
      </c>
      <c r="G80" s="44">
        <v>2579</v>
      </c>
      <c r="H80" s="45">
        <f t="shared" si="13"/>
        <v>82.82000000000001</v>
      </c>
      <c r="I80" s="44">
        <v>3075</v>
      </c>
      <c r="J80" s="44">
        <v>2503</v>
      </c>
      <c r="K80" s="45">
        <v>81.4</v>
      </c>
      <c r="L80" s="44">
        <v>3075</v>
      </c>
      <c r="M80" s="44">
        <v>2503</v>
      </c>
      <c r="N80" s="45">
        <v>81.4</v>
      </c>
      <c r="O80" s="44">
        <v>3132</v>
      </c>
      <c r="P80" s="44">
        <v>2112</v>
      </c>
      <c r="Q80" s="45">
        <f>ROUNDUP(P80/O80*100,2)</f>
        <v>67.44000000000001</v>
      </c>
      <c r="R80" s="44">
        <v>3132</v>
      </c>
      <c r="S80" s="44">
        <v>2112</v>
      </c>
      <c r="T80" s="45">
        <f>ROUNDUP(S80/R80*100,2)</f>
        <v>67.44000000000001</v>
      </c>
      <c r="U80" s="42">
        <f>U79+1</f>
        <v>56</v>
      </c>
    </row>
    <row r="81" spans="1:21" s="30" customFormat="1" ht="13.5">
      <c r="A81" s="31" t="s">
        <v>97</v>
      </c>
      <c r="B81" s="37" t="s">
        <v>98</v>
      </c>
      <c r="C81" s="27">
        <f>SUM(C82:C83)</f>
        <v>11793</v>
      </c>
      <c r="D81" s="27">
        <f>SUM(D82:D83)</f>
        <v>10248</v>
      </c>
      <c r="E81" s="28">
        <f>ROUNDUP(D81/C81*100,2)</f>
        <v>86.9</v>
      </c>
      <c r="F81" s="27">
        <f>SUM(F82:F83)</f>
        <v>11793</v>
      </c>
      <c r="G81" s="27">
        <f>SUM(G82:G83)</f>
        <v>10249</v>
      </c>
      <c r="H81" s="28">
        <f t="shared" si="13"/>
        <v>86.91000000000001</v>
      </c>
      <c r="I81" s="27">
        <f>SUM(I82:I83)</f>
        <v>11789</v>
      </c>
      <c r="J81" s="27">
        <f>SUM(J82:J83)</f>
        <v>9541</v>
      </c>
      <c r="K81" s="28">
        <f>ROUNDUP(J81/I81*100,2)</f>
        <v>80.94000000000001</v>
      </c>
      <c r="L81" s="27">
        <f>SUM(L82:L83)</f>
        <v>11789</v>
      </c>
      <c r="M81" s="27">
        <f>SUM(M82:M83)</f>
        <v>9542</v>
      </c>
      <c r="N81" s="28">
        <f>ROUNDUP(M81/L81*100,2)</f>
        <v>80.94000000000001</v>
      </c>
      <c r="O81" s="27">
        <f>SUM(O82:O83)</f>
        <v>11909</v>
      </c>
      <c r="P81" s="27">
        <f>SUM(P82:P83)</f>
        <v>7866</v>
      </c>
      <c r="Q81" s="28">
        <f>ROUNDUP(P81/O81*100,2)</f>
        <v>66.06</v>
      </c>
      <c r="R81" s="27">
        <f>SUM(R82:R83)</f>
        <v>11909</v>
      </c>
      <c r="S81" s="27">
        <f>SUM(S82:S83)</f>
        <v>7866</v>
      </c>
      <c r="T81" s="28">
        <f>ROUNDUP(S81/R81*100,2)</f>
        <v>66.06</v>
      </c>
      <c r="U81" s="33" t="s">
        <v>97</v>
      </c>
    </row>
    <row r="82" spans="1:21" s="46" customFormat="1" ht="13.5">
      <c r="A82" s="38">
        <v>57</v>
      </c>
      <c r="B82" s="43" t="s">
        <v>99</v>
      </c>
      <c r="C82" s="44">
        <v>4595</v>
      </c>
      <c r="D82" s="44">
        <v>3937</v>
      </c>
      <c r="E82" s="45">
        <f>ROUNDUP(D82/C82*100,2)</f>
        <v>85.69000000000001</v>
      </c>
      <c r="F82" s="44">
        <v>4595</v>
      </c>
      <c r="G82" s="44">
        <v>3938</v>
      </c>
      <c r="H82" s="45">
        <f t="shared" si="13"/>
        <v>85.71000000000001</v>
      </c>
      <c r="I82" s="44">
        <v>4569</v>
      </c>
      <c r="J82" s="44">
        <v>3793</v>
      </c>
      <c r="K82" s="45">
        <v>83.02</v>
      </c>
      <c r="L82" s="44">
        <v>4569</v>
      </c>
      <c r="M82" s="44">
        <v>3794</v>
      </c>
      <c r="N82" s="45">
        <v>83.04</v>
      </c>
      <c r="O82" s="44">
        <v>4641</v>
      </c>
      <c r="P82" s="44">
        <v>3239</v>
      </c>
      <c r="Q82" s="45">
        <f>ROUNDUP(P82/O82*100,2)</f>
        <v>69.80000000000001</v>
      </c>
      <c r="R82" s="44">
        <v>4641</v>
      </c>
      <c r="S82" s="44">
        <v>3239</v>
      </c>
      <c r="T82" s="45">
        <f>ROUNDUP(S82/R82*100,2)</f>
        <v>69.80000000000001</v>
      </c>
      <c r="U82" s="42">
        <v>57</v>
      </c>
    </row>
    <row r="83" spans="1:21" s="46" customFormat="1" ht="13.5">
      <c r="A83" s="47">
        <f>A82+1</f>
        <v>58</v>
      </c>
      <c r="B83" s="48" t="s">
        <v>100</v>
      </c>
      <c r="C83" s="49">
        <v>7198</v>
      </c>
      <c r="D83" s="49">
        <v>6311</v>
      </c>
      <c r="E83" s="50">
        <f>ROUNDUP(D83/C83*100,2)</f>
        <v>87.68</v>
      </c>
      <c r="F83" s="49">
        <v>7198</v>
      </c>
      <c r="G83" s="49">
        <v>6311</v>
      </c>
      <c r="H83" s="50">
        <f t="shared" si="13"/>
        <v>87.68</v>
      </c>
      <c r="I83" s="49">
        <v>7220</v>
      </c>
      <c r="J83" s="49">
        <v>5748</v>
      </c>
      <c r="K83" s="50">
        <v>79.61</v>
      </c>
      <c r="L83" s="49">
        <v>7220</v>
      </c>
      <c r="M83" s="49">
        <v>5748</v>
      </c>
      <c r="N83" s="50">
        <v>79.61</v>
      </c>
      <c r="O83" s="49">
        <v>7268</v>
      </c>
      <c r="P83" s="49">
        <v>4627</v>
      </c>
      <c r="Q83" s="50">
        <f>ROUNDUP(P83/O83*100,2)</f>
        <v>63.669999999999995</v>
      </c>
      <c r="R83" s="49">
        <v>7268</v>
      </c>
      <c r="S83" s="49">
        <v>4627</v>
      </c>
      <c r="T83" s="50">
        <f>ROUNDUP(S83/R83*100,2)</f>
        <v>63.669999999999995</v>
      </c>
      <c r="U83" s="51">
        <f>U82+1</f>
        <v>58</v>
      </c>
    </row>
    <row r="84" spans="1:20" ht="13.5">
      <c r="A84" s="38" t="s">
        <v>101</v>
      </c>
      <c r="B84" s="46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</row>
  </sheetData>
  <mergeCells count="1">
    <mergeCell ref="A2:K2"/>
  </mergeCells>
  <printOptions/>
  <pageMargins left="0.3937007874015748" right="0.3937007874015748" top="0" bottom="0" header="0" footer="0.5118110236220472"/>
  <pageSetup fitToWidth="2" fitToHeight="1" horizontalDpi="400" verticalDpi="4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1999-03-08T06:18:16Z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