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030" windowHeight="7290" tabRatio="601" activeTab="0"/>
  </bookViews>
  <sheets>
    <sheet name="250A" sheetId="1" r:id="rId1"/>
    <sheet name="250B" sheetId="2" r:id="rId2"/>
    <sheet name="250C" sheetId="3" r:id="rId3"/>
    <sheet name="250D" sheetId="4" r:id="rId4"/>
  </sheets>
  <definedNames>
    <definedName name="_xlnm.Print_Area" localSheetId="0">'250A'!$A$1:$I$42</definedName>
    <definedName name="_xlnm.Print_Area" localSheetId="1">'250B'!$A$1:$P$22</definedName>
    <definedName name="_xlnm.Print_Area" localSheetId="2">'250C'!$A$1:$J$8</definedName>
    <definedName name="_xlnm.Print_Area" localSheetId="3">'250D'!$A$1:$N$46</definedName>
  </definedNames>
  <calcPr fullCalcOnLoad="1"/>
</workbook>
</file>

<file path=xl/sharedStrings.xml><?xml version="1.0" encoding="utf-8"?>
<sst xmlns="http://schemas.openxmlformats.org/spreadsheetml/2006/main" count="236" uniqueCount="186">
  <si>
    <t>21 公務員および選挙</t>
  </si>
  <si>
    <t>250. 公     務     員</t>
  </si>
  <si>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</si>
  <si>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</si>
  <si>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</si>
  <si>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</si>
  <si>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</si>
  <si>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</si>
  <si>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</si>
  <si>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</si>
  <si>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</si>
  <si>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</si>
  <si>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</si>
  <si>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</si>
  <si>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</si>
  <si>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</si>
  <si>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</si>
  <si>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</si>
  <si>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</si>
  <si>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</si>
  <si>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</si>
  <si>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</si>
  <si>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</si>
  <si>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</si>
  <si>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</si>
  <si>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</si>
  <si>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</si>
  <si>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</si>
  <si>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</si>
  <si>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</si>
  <si>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</si>
  <si>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</si>
  <si>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</si>
  <si>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</si>
  <si>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</si>
  <si>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</si>
  <si>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</si>
  <si>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  気  会  計</t>
  </si>
  <si>
    <t xml:space="preserve">  工業用水会計</t>
  </si>
  <si>
    <t xml:space="preserve"> 資料:県人事課､各種委員会､企業局</t>
  </si>
  <si>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</si>
  <si>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</si>
  <si>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</si>
  <si>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</si>
  <si>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</si>
  <si>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</si>
  <si>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</si>
  <si>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</si>
  <si>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</si>
  <si>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</si>
  <si>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</si>
  <si>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</si>
  <si>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</si>
  <si>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</si>
  <si>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</si>
  <si>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</si>
  <si>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</si>
  <si>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</si>
  <si>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</si>
  <si>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</si>
  <si>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</si>
  <si>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</si>
  <si>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</si>
  <si>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(単位  人)</t>
  </si>
  <si>
    <t>Ｃ．警　察　職　員　数</t>
  </si>
  <si>
    <t>警　　　　　察　　　　　官</t>
  </si>
  <si>
    <t>所   属</t>
  </si>
  <si>
    <t>総  数</t>
  </si>
  <si>
    <t>警部補およ</t>
  </si>
  <si>
    <t>その他の</t>
  </si>
  <si>
    <t>び巡査部長</t>
  </si>
  <si>
    <t>職  　員</t>
  </si>
  <si>
    <t>Ｄ　 市　町　村　議　員　数　お　よ　び　職　員　数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</si>
  <si>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</si>
  <si>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</si>
  <si>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</si>
  <si>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</si>
  <si>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</si>
  <si>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</si>
  <si>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</si>
  <si>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一般  職員</t>
  </si>
  <si>
    <t>技能  労務職</t>
  </si>
  <si>
    <t>教育   公務員</t>
  </si>
  <si>
    <t>臨時  職員</t>
  </si>
  <si>
    <t>南海部郡</t>
  </si>
  <si>
    <t xml:space="preserve">  上浦町</t>
  </si>
  <si>
    <t xml:space="preserve">  弥生町</t>
  </si>
  <si>
    <t xml:space="preserve">  本匠村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</si>
  <si>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</si>
  <si>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</si>
  <si>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</si>
  <si>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</si>
  <si>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</si>
  <si>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</si>
  <si>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</si>
  <si>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</si>
  <si>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</si>
  <si>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</si>
  <si>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</si>
  <si>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</si>
  <si>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</si>
  <si>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</si>
  <si>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</si>
  <si>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</si>
  <si>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</si>
  <si>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</si>
  <si>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</si>
  <si>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</si>
  <si>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</si>
  <si>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</si>
  <si>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</si>
  <si>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</si>
  <si>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</si>
  <si>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</si>
  <si>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</si>
  <si>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</si>
  <si>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</si>
  <si>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</si>
  <si>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</si>
  <si>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</si>
  <si>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</si>
  <si>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</si>
  <si>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</si>
  <si>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</si>
  <si>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</si>
  <si>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</si>
  <si>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</si>
  <si>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</si>
  <si>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</si>
  <si>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</si>
  <si>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</si>
  <si>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</si>
  <si>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</si>
  <si>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</si>
  <si>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</si>
  <si>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</si>
  <si>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</si>
  <si>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</si>
  <si>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</si>
  <si>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</si>
  <si>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</si>
  <si>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</si>
  <si>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</si>
  <si>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</si>
  <si>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</si>
  <si>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</si>
  <si>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</si>
  <si>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挟間町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</si>
  <si>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</si>
  <si>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</si>
  <si>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</si>
  <si>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</si>
  <si>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</si>
  <si>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</si>
  <si>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</si>
  <si>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</si>
  <si>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県地方課｢給与実態調査｣</t>
  </si>
  <si>
    <t>資料：県警察本部</t>
  </si>
  <si>
    <t>警　視</t>
  </si>
  <si>
    <t>以　上</t>
  </si>
  <si>
    <t>警　部</t>
  </si>
  <si>
    <t>巡　査</t>
  </si>
  <si>
    <t>吏　員</t>
  </si>
  <si>
    <t>一　般　職　員</t>
  </si>
  <si>
    <t>講　師</t>
  </si>
  <si>
    <t>助　手</t>
  </si>
  <si>
    <t>男</t>
  </si>
  <si>
    <t>女</t>
  </si>
  <si>
    <t>　資料：県教育委員会「大分県学校要覧」</t>
  </si>
  <si>
    <t>一　　般職員</t>
  </si>
  <si>
    <t>技　能　労務職</t>
  </si>
  <si>
    <t xml:space="preserve">  福 祉 生 活 部</t>
  </si>
  <si>
    <t xml:space="preserve">   注) 病院は保険環境部に含まれている</t>
  </si>
  <si>
    <t>　企  画  総  室</t>
  </si>
  <si>
    <t>　総　　務    部</t>
  </si>
  <si>
    <t xml:space="preserve">  保 健 環 境 部</t>
  </si>
  <si>
    <t>大分県立芸術文化短期大学</t>
  </si>
  <si>
    <t>学　長</t>
  </si>
  <si>
    <t>教　授</t>
  </si>
  <si>
    <t>助教授</t>
  </si>
  <si>
    <t>職　員</t>
  </si>
  <si>
    <t>注）（　）内は地方警察官（警視正以上）を外数で示す。</t>
  </si>
  <si>
    <t>平成5年</t>
  </si>
  <si>
    <t>平成6年</t>
  </si>
  <si>
    <t>平成7年</t>
  </si>
  <si>
    <t>平成8年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</si>
</sst>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41" fontId="9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41" fontId="9" fillId="0" borderId="0" xfId="0" applyNumberFormat="1" applyFont="1" applyAlignment="1" applyProtection="1">
      <alignment/>
      <protection locked="0"/>
    </xf>
    <xf numFmtId="41" fontId="9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1" fontId="9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8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12" fillId="0" borderId="0" xfId="0" applyFont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Continuous"/>
      <protection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41" fontId="12" fillId="0" borderId="5" xfId="0" applyNumberFormat="1" applyFont="1" applyBorder="1" applyAlignment="1" applyProtection="1">
      <alignment/>
      <protection/>
    </xf>
    <xf numFmtId="41" fontId="12" fillId="0" borderId="0" xfId="0" applyNumberFormat="1" applyFont="1" applyAlignment="1" applyProtection="1">
      <alignment/>
      <protection/>
    </xf>
    <xf numFmtId="41" fontId="9" fillId="0" borderId="1" xfId="0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2" xfId="0" applyFont="1" applyBorder="1" applyAlignment="1" applyProtection="1">
      <alignment horizontal="left"/>
      <protection/>
    </xf>
    <xf numFmtId="41" fontId="9" fillId="0" borderId="4" xfId="0" applyNumberFormat="1" applyFont="1" applyBorder="1" applyAlignment="1" applyProtection="1">
      <alignment/>
      <protection/>
    </xf>
    <xf numFmtId="41" fontId="9" fillId="0" borderId="2" xfId="0" applyNumberFormat="1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3" xfId="0" applyFont="1" applyBorder="1" applyAlignment="1">
      <alignment/>
    </xf>
    <xf numFmtId="0" fontId="10" fillId="0" borderId="4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left"/>
      <protection/>
    </xf>
    <xf numFmtId="0" fontId="15" fillId="0" borderId="2" xfId="0" applyFont="1" applyBorder="1" applyAlignment="1" applyProtection="1">
      <alignment horizontal="center"/>
      <protection/>
    </xf>
    <xf numFmtId="41" fontId="12" fillId="0" borderId="1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58" fontId="9" fillId="0" borderId="3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horizontal="left"/>
      <protection/>
    </xf>
    <xf numFmtId="41" fontId="12" fillId="0" borderId="1" xfId="16" applyNumberFormat="1" applyFont="1" applyBorder="1" applyAlignment="1" applyProtection="1">
      <alignment/>
      <protection/>
    </xf>
    <xf numFmtId="41" fontId="12" fillId="0" borderId="0" xfId="16" applyNumberFormat="1" applyFont="1" applyAlignment="1" applyProtection="1">
      <alignment/>
      <protection/>
    </xf>
    <xf numFmtId="41" fontId="9" fillId="0" borderId="1" xfId="16" applyNumberFormat="1" applyFont="1" applyBorder="1" applyAlignment="1" applyProtection="1">
      <alignment/>
      <protection locked="0"/>
    </xf>
    <xf numFmtId="41" fontId="9" fillId="0" borderId="0" xfId="16" applyNumberFormat="1" applyFont="1" applyAlignment="1" applyProtection="1">
      <alignment/>
      <protection locked="0"/>
    </xf>
    <xf numFmtId="41" fontId="9" fillId="0" borderId="4" xfId="16" applyNumberFormat="1" applyFont="1" applyBorder="1" applyAlignment="1" applyProtection="1">
      <alignment/>
      <protection locked="0"/>
    </xf>
    <xf numFmtId="41" fontId="9" fillId="0" borderId="2" xfId="16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41" fontId="9" fillId="0" borderId="0" xfId="16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41" fontId="9" fillId="0" borderId="7" xfId="16" applyNumberFormat="1" applyFont="1" applyBorder="1" applyAlignment="1" applyProtection="1">
      <alignment/>
      <protection locked="0"/>
    </xf>
    <xf numFmtId="41" fontId="9" fillId="0" borderId="8" xfId="16" applyNumberFormat="1" applyFont="1" applyBorder="1" applyAlignment="1" applyProtection="1">
      <alignment/>
      <protection locked="0"/>
    </xf>
    <xf numFmtId="0" fontId="9" fillId="0" borderId="0" xfId="0" applyFont="1" applyAlignment="1" quotePrefix="1">
      <alignment/>
    </xf>
    <xf numFmtId="0" fontId="12" fillId="0" borderId="3" xfId="0" applyFont="1" applyBorder="1" applyAlignment="1" applyProtection="1">
      <alignment horizontal="centerContinuous"/>
      <protection/>
    </xf>
    <xf numFmtId="0" fontId="9" fillId="0" borderId="3" xfId="0" applyFont="1" applyBorder="1" applyAlignment="1">
      <alignment horizontal="centerContinuous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horizontal="centerContinuous" vertical="center"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/>
      <protection/>
    </xf>
    <xf numFmtId="41" fontId="9" fillId="0" borderId="4" xfId="16" applyNumberFormat="1" applyFont="1" applyBorder="1" applyAlignment="1" applyProtection="1">
      <alignment/>
      <protection/>
    </xf>
    <xf numFmtId="41" fontId="9" fillId="0" borderId="2" xfId="16" applyNumberFormat="1" applyFont="1" applyBorder="1" applyAlignment="1" applyProtection="1">
      <alignment/>
      <protection/>
    </xf>
    <xf numFmtId="41" fontId="9" fillId="0" borderId="2" xfId="16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distributed" vertical="center"/>
      <protection locked="0"/>
    </xf>
    <xf numFmtId="0" fontId="10" fillId="0" borderId="12" xfId="0" applyFont="1" applyBorder="1" applyAlignment="1" applyProtection="1">
      <alignment horizontal="distributed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 horizontal="distributed" vertical="center"/>
      <protection locked="0"/>
    </xf>
    <xf numFmtId="0" fontId="10" fillId="0" borderId="4" xfId="0" applyFont="1" applyBorder="1" applyAlignment="1" applyProtection="1">
      <alignment horizontal="distributed"/>
      <protection locked="0"/>
    </xf>
    <xf numFmtId="0" fontId="10" fillId="0" borderId="4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41" fontId="9" fillId="0" borderId="0" xfId="16" applyNumberFormat="1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left"/>
      <protection locked="0"/>
    </xf>
    <xf numFmtId="41" fontId="12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 locked="0"/>
    </xf>
    <xf numFmtId="41" fontId="9" fillId="0" borderId="1" xfId="0" applyNumberFormat="1" applyFont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/>
      <protection locked="0"/>
    </xf>
    <xf numFmtId="41" fontId="9" fillId="0" borderId="1" xfId="16" applyNumberFormat="1" applyFont="1" applyBorder="1" applyAlignment="1" applyProtection="1">
      <alignment horizontal="left"/>
      <protection locked="0"/>
    </xf>
    <xf numFmtId="41" fontId="9" fillId="0" borderId="0" xfId="16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distributed"/>
      <protection locked="0"/>
    </xf>
    <xf numFmtId="41" fontId="12" fillId="0" borderId="0" xfId="16" applyNumberFormat="1" applyFont="1" applyBorder="1" applyAlignment="1" applyProtection="1">
      <alignment/>
      <protection/>
    </xf>
    <xf numFmtId="41" fontId="12" fillId="0" borderId="1" xfId="16" applyNumberFormat="1" applyFont="1" applyBorder="1" applyAlignment="1" applyProtection="1">
      <alignment/>
      <protection locked="0"/>
    </xf>
    <xf numFmtId="41" fontId="12" fillId="0" borderId="0" xfId="16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/>
      <protection locked="0"/>
    </xf>
    <xf numFmtId="41" fontId="9" fillId="0" borderId="4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58" fontId="9" fillId="0" borderId="3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58" fontId="9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distributed" vertical="center"/>
      <protection locked="0"/>
    </xf>
    <xf numFmtId="0" fontId="10" fillId="0" borderId="23" xfId="0" applyFont="1" applyBorder="1" applyAlignment="1" applyProtection="1">
      <alignment horizontal="distributed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18.875" style="1" customWidth="1"/>
    <col min="2" max="2" width="9.375" style="1" customWidth="1"/>
    <col min="3" max="4" width="9.00390625" style="1" customWidth="1"/>
    <col min="5" max="5" width="10.875" style="1" customWidth="1"/>
    <col min="6" max="7" width="9.00390625" style="1" customWidth="1"/>
    <col min="8" max="8" width="7.75390625" style="1" customWidth="1"/>
    <col min="9" max="16384" width="9.00390625" style="1" customWidth="1"/>
  </cols>
  <sheetData>
    <row r="1" spans="1:9" ht="21">
      <c r="A1" s="8" t="s">
        <v>0</v>
      </c>
      <c r="B1" s="9"/>
      <c r="C1" s="8"/>
      <c r="D1" s="10"/>
      <c r="E1" s="10"/>
      <c r="F1" s="10"/>
      <c r="G1" s="10"/>
      <c r="H1" s="10"/>
      <c r="I1" s="10"/>
    </row>
    <row r="2" spans="1:9" ht="17.25">
      <c r="A2" s="11" t="s">
        <v>1</v>
      </c>
      <c r="B2" s="12"/>
      <c r="C2" s="11"/>
      <c r="D2" s="10"/>
      <c r="E2" s="10"/>
      <c r="F2" s="10"/>
      <c r="G2" s="10"/>
      <c r="H2" s="10"/>
      <c r="I2" s="10"/>
    </row>
    <row r="3" spans="1:9" ht="13.5">
      <c r="A3" s="13" t="s">
        <v>2</v>
      </c>
      <c r="B3" s="10"/>
      <c r="C3" s="13"/>
      <c r="D3" s="10"/>
      <c r="E3" s="10"/>
      <c r="F3" s="10"/>
      <c r="G3" s="10"/>
      <c r="H3" s="10"/>
      <c r="I3" s="10"/>
    </row>
    <row r="4" spans="1:9" ht="14.25" thickBot="1">
      <c r="A4" s="14" t="s">
        <v>3</v>
      </c>
      <c r="B4" s="15"/>
      <c r="C4" s="15"/>
      <c r="D4" s="15"/>
      <c r="E4" s="15"/>
      <c r="F4" s="15"/>
      <c r="G4" s="15"/>
      <c r="H4" s="119">
        <v>35156</v>
      </c>
      <c r="I4" s="120"/>
    </row>
    <row r="5" spans="1:9" ht="14.25" thickTop="1">
      <c r="A5" s="16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8" t="s">
        <v>9</v>
      </c>
      <c r="G5" s="19"/>
      <c r="H5" s="19"/>
      <c r="I5" s="19"/>
    </row>
    <row r="6" spans="1:9" ht="13.5">
      <c r="A6" s="20"/>
      <c r="B6" s="21"/>
      <c r="C6" s="21"/>
      <c r="D6" s="21"/>
      <c r="E6" s="21"/>
      <c r="F6" s="22" t="s">
        <v>10</v>
      </c>
      <c r="G6" s="22" t="s">
        <v>11</v>
      </c>
      <c r="H6" s="22" t="s">
        <v>12</v>
      </c>
      <c r="I6" s="22" t="s">
        <v>13</v>
      </c>
    </row>
    <row r="7" spans="1:9" ht="13.5">
      <c r="A7" s="23" t="s">
        <v>14</v>
      </c>
      <c r="B7" s="24">
        <v>5537</v>
      </c>
      <c r="C7" s="25">
        <f aca="true" t="shared" si="0" ref="C7:I7">SUM(C9:C18)</f>
        <v>2121</v>
      </c>
      <c r="D7" s="25">
        <f t="shared" si="0"/>
        <v>2772</v>
      </c>
      <c r="E7" s="25">
        <f t="shared" si="0"/>
        <v>593</v>
      </c>
      <c r="F7" s="25">
        <f t="shared" si="0"/>
        <v>51</v>
      </c>
      <c r="G7" s="25">
        <f t="shared" si="0"/>
        <v>51</v>
      </c>
      <c r="H7" s="25">
        <f t="shared" si="0"/>
        <v>0</v>
      </c>
      <c r="I7" s="25">
        <f t="shared" si="0"/>
        <v>0</v>
      </c>
    </row>
    <row r="8" spans="1:9" ht="13.5">
      <c r="A8" s="23"/>
      <c r="B8" s="26"/>
      <c r="C8" s="27"/>
      <c r="D8" s="27"/>
      <c r="E8" s="27"/>
      <c r="F8" s="27"/>
      <c r="G8" s="27"/>
      <c r="H8" s="27"/>
      <c r="I8" s="27"/>
    </row>
    <row r="9" spans="1:9" ht="13.5">
      <c r="A9" s="28" t="s">
        <v>173</v>
      </c>
      <c r="B9" s="26">
        <f aca="true" t="shared" si="1" ref="B9:B18">SUM(C9:F9)</f>
        <v>134</v>
      </c>
      <c r="C9" s="4">
        <v>127</v>
      </c>
      <c r="D9" s="4">
        <v>7</v>
      </c>
      <c r="E9" s="27">
        <f aca="true" t="shared" si="2" ref="E9:F17">SUM(F9:H9)</f>
        <v>0</v>
      </c>
      <c r="F9" s="27">
        <f t="shared" si="2"/>
        <v>0</v>
      </c>
      <c r="G9" s="4">
        <v>0</v>
      </c>
      <c r="H9" s="4">
        <v>0</v>
      </c>
      <c r="I9" s="4">
        <v>0</v>
      </c>
    </row>
    <row r="10" spans="1:9" ht="13.5">
      <c r="A10" s="28" t="s">
        <v>174</v>
      </c>
      <c r="B10" s="26">
        <f t="shared" si="1"/>
        <v>1079</v>
      </c>
      <c r="C10" s="4">
        <v>657</v>
      </c>
      <c r="D10" s="4">
        <v>353</v>
      </c>
      <c r="E10" s="4">
        <v>69</v>
      </c>
      <c r="F10" s="27">
        <f t="shared" si="2"/>
        <v>0</v>
      </c>
      <c r="G10" s="4">
        <v>0</v>
      </c>
      <c r="H10" s="4">
        <v>0</v>
      </c>
      <c r="I10" s="4">
        <v>0</v>
      </c>
    </row>
    <row r="11" spans="1:9" ht="13.5">
      <c r="A11" s="28" t="s">
        <v>171</v>
      </c>
      <c r="B11" s="26">
        <f t="shared" si="1"/>
        <v>338</v>
      </c>
      <c r="C11" s="4">
        <v>316</v>
      </c>
      <c r="D11" s="4">
        <v>9</v>
      </c>
      <c r="E11" s="4">
        <v>13</v>
      </c>
      <c r="F11" s="27">
        <f t="shared" si="2"/>
        <v>0</v>
      </c>
      <c r="G11" s="4">
        <v>0</v>
      </c>
      <c r="H11" s="4">
        <v>0</v>
      </c>
      <c r="I11" s="4">
        <v>0</v>
      </c>
    </row>
    <row r="12" spans="1:9" ht="13.5">
      <c r="A12" s="28" t="s">
        <v>175</v>
      </c>
      <c r="B12" s="26">
        <f t="shared" si="1"/>
        <v>1291</v>
      </c>
      <c r="C12" s="4">
        <v>221</v>
      </c>
      <c r="D12" s="4">
        <v>975</v>
      </c>
      <c r="E12" s="4">
        <v>95</v>
      </c>
      <c r="F12" s="27">
        <f t="shared" si="2"/>
        <v>0</v>
      </c>
      <c r="G12" s="4">
        <v>0</v>
      </c>
      <c r="H12" s="4">
        <v>0</v>
      </c>
      <c r="I12" s="4">
        <v>0</v>
      </c>
    </row>
    <row r="13" spans="1:9" ht="13.5">
      <c r="A13" s="28" t="s">
        <v>15</v>
      </c>
      <c r="B13" s="26">
        <f t="shared" si="1"/>
        <v>275</v>
      </c>
      <c r="C13" s="4">
        <v>163</v>
      </c>
      <c r="D13" s="4">
        <v>108</v>
      </c>
      <c r="E13" s="4">
        <v>4</v>
      </c>
      <c r="F13" s="27">
        <f t="shared" si="2"/>
        <v>0</v>
      </c>
      <c r="G13" s="4">
        <v>0</v>
      </c>
      <c r="H13" s="4">
        <v>0</v>
      </c>
      <c r="I13" s="4">
        <v>0</v>
      </c>
    </row>
    <row r="14" spans="1:9" ht="13.5">
      <c r="A14" s="28" t="s">
        <v>16</v>
      </c>
      <c r="B14" s="26">
        <f t="shared" si="1"/>
        <v>818</v>
      </c>
      <c r="C14" s="4">
        <v>137</v>
      </c>
      <c r="D14" s="4">
        <v>586</v>
      </c>
      <c r="E14" s="4">
        <v>95</v>
      </c>
      <c r="F14" s="27">
        <f t="shared" si="2"/>
        <v>0</v>
      </c>
      <c r="G14" s="4">
        <v>0</v>
      </c>
      <c r="H14" s="4">
        <v>0</v>
      </c>
      <c r="I14" s="4">
        <v>0</v>
      </c>
    </row>
    <row r="15" spans="1:9" ht="13.5">
      <c r="A15" s="28" t="s">
        <v>17</v>
      </c>
      <c r="B15" s="26">
        <f t="shared" si="1"/>
        <v>257</v>
      </c>
      <c r="C15" s="4">
        <v>62</v>
      </c>
      <c r="D15" s="4">
        <v>185</v>
      </c>
      <c r="E15" s="4">
        <v>10</v>
      </c>
      <c r="F15" s="27">
        <f t="shared" si="2"/>
        <v>0</v>
      </c>
      <c r="G15" s="4">
        <v>0</v>
      </c>
      <c r="H15" s="4">
        <v>0</v>
      </c>
      <c r="I15" s="4">
        <v>0</v>
      </c>
    </row>
    <row r="16" spans="1:9" ht="13.5">
      <c r="A16" s="28" t="s">
        <v>18</v>
      </c>
      <c r="B16" s="26">
        <f t="shared" si="1"/>
        <v>1171</v>
      </c>
      <c r="C16" s="4">
        <v>366</v>
      </c>
      <c r="D16" s="4">
        <v>544</v>
      </c>
      <c r="E16" s="4">
        <v>261</v>
      </c>
      <c r="F16" s="27">
        <f t="shared" si="2"/>
        <v>0</v>
      </c>
      <c r="G16" s="4">
        <v>0</v>
      </c>
      <c r="H16" s="4">
        <v>0</v>
      </c>
      <c r="I16" s="4">
        <v>0</v>
      </c>
    </row>
    <row r="17" spans="1:9" ht="13.5">
      <c r="A17" s="28" t="s">
        <v>19</v>
      </c>
      <c r="B17" s="26">
        <f t="shared" si="1"/>
        <v>109</v>
      </c>
      <c r="C17" s="4">
        <v>60</v>
      </c>
      <c r="D17" s="4">
        <v>5</v>
      </c>
      <c r="E17" s="4">
        <v>44</v>
      </c>
      <c r="F17" s="27">
        <f t="shared" si="2"/>
        <v>0</v>
      </c>
      <c r="G17" s="4">
        <v>0</v>
      </c>
      <c r="H17" s="4">
        <v>0</v>
      </c>
      <c r="I17" s="4">
        <v>0</v>
      </c>
    </row>
    <row r="18" spans="1:9" ht="13.5">
      <c r="A18" s="29" t="s">
        <v>20</v>
      </c>
      <c r="B18" s="30">
        <f t="shared" si="1"/>
        <v>65</v>
      </c>
      <c r="C18" s="5">
        <v>12</v>
      </c>
      <c r="D18" s="5">
        <v>0</v>
      </c>
      <c r="E18" s="5">
        <v>2</v>
      </c>
      <c r="F18" s="31">
        <v>51</v>
      </c>
      <c r="G18" s="5">
        <v>51</v>
      </c>
      <c r="H18" s="5">
        <v>0</v>
      </c>
      <c r="I18" s="5">
        <v>0</v>
      </c>
    </row>
    <row r="19" spans="1:9" ht="14.25" thickBot="1">
      <c r="A19" s="32" t="s">
        <v>21</v>
      </c>
      <c r="B19" s="33"/>
      <c r="C19" s="33"/>
      <c r="D19" s="33"/>
      <c r="E19" s="33"/>
      <c r="F19" s="33"/>
      <c r="G19" s="33"/>
      <c r="H19" s="33"/>
      <c r="I19" s="33"/>
    </row>
    <row r="20" spans="1:9" ht="14.25" thickTop="1">
      <c r="A20" s="16" t="s">
        <v>4</v>
      </c>
      <c r="B20" s="17" t="s">
        <v>5</v>
      </c>
      <c r="C20" s="34" t="s">
        <v>22</v>
      </c>
      <c r="D20" s="20"/>
      <c r="E20" s="35" t="s">
        <v>23</v>
      </c>
      <c r="F20" s="18" t="s">
        <v>9</v>
      </c>
      <c r="G20" s="19"/>
      <c r="H20" s="19"/>
      <c r="I20" s="19"/>
    </row>
    <row r="21" spans="1:9" ht="13.5">
      <c r="A21" s="36" t="s">
        <v>21</v>
      </c>
      <c r="B21" s="21"/>
      <c r="C21" s="22" t="s">
        <v>5</v>
      </c>
      <c r="D21" s="22" t="s">
        <v>6</v>
      </c>
      <c r="E21" s="22" t="s">
        <v>7</v>
      </c>
      <c r="F21" s="22" t="s">
        <v>10</v>
      </c>
      <c r="G21" s="22" t="s">
        <v>12</v>
      </c>
      <c r="H21" s="22" t="s">
        <v>13</v>
      </c>
      <c r="I21" s="22" t="s">
        <v>24</v>
      </c>
    </row>
    <row r="22" spans="1:9" ht="13.5">
      <c r="A22" s="23" t="s">
        <v>25</v>
      </c>
      <c r="B22" s="37">
        <f aca="true" t="shared" si="3" ref="B22:B29">C22+F22</f>
        <v>467</v>
      </c>
      <c r="C22" s="25">
        <f aca="true" t="shared" si="4" ref="C22:C30">D22+E22</f>
        <v>433</v>
      </c>
      <c r="D22" s="25">
        <f aca="true" t="shared" si="5" ref="D22:I22">SUM(D24:D30)</f>
        <v>420</v>
      </c>
      <c r="E22" s="25">
        <f t="shared" si="5"/>
        <v>13</v>
      </c>
      <c r="F22" s="25">
        <f>SUM(G22:I22)</f>
        <v>34</v>
      </c>
      <c r="G22" s="25">
        <f t="shared" si="5"/>
        <v>0</v>
      </c>
      <c r="H22" s="25">
        <f t="shared" si="5"/>
        <v>19</v>
      </c>
      <c r="I22" s="25">
        <f t="shared" si="5"/>
        <v>15</v>
      </c>
    </row>
    <row r="23" spans="1:9" ht="13.5">
      <c r="A23" s="23"/>
      <c r="B23" s="26"/>
      <c r="C23" s="27"/>
      <c r="D23" s="27"/>
      <c r="E23" s="27"/>
      <c r="F23" s="27"/>
      <c r="G23" s="27"/>
      <c r="H23" s="27"/>
      <c r="I23" s="27"/>
    </row>
    <row r="24" spans="1:9" ht="13.5">
      <c r="A24" s="28" t="s">
        <v>26</v>
      </c>
      <c r="B24" s="26">
        <f t="shared" si="3"/>
        <v>36</v>
      </c>
      <c r="C24" s="27">
        <f t="shared" si="4"/>
        <v>31</v>
      </c>
      <c r="D24" s="4">
        <v>28</v>
      </c>
      <c r="E24" s="4">
        <v>3</v>
      </c>
      <c r="F24" s="27">
        <f aca="true" t="shared" si="6" ref="F24:F35">SUM(G24:I24)</f>
        <v>5</v>
      </c>
      <c r="G24" s="4">
        <v>0</v>
      </c>
      <c r="H24" s="4">
        <v>2</v>
      </c>
      <c r="I24" s="4">
        <v>3</v>
      </c>
    </row>
    <row r="25" spans="1:9" ht="13.5">
      <c r="A25" s="28" t="s">
        <v>27</v>
      </c>
      <c r="B25" s="26">
        <f t="shared" si="3"/>
        <v>15</v>
      </c>
      <c r="C25" s="27">
        <f t="shared" si="4"/>
        <v>15</v>
      </c>
      <c r="D25" s="4">
        <v>15</v>
      </c>
      <c r="E25" s="4">
        <v>0</v>
      </c>
      <c r="F25" s="27">
        <v>0</v>
      </c>
      <c r="G25" s="4">
        <v>0</v>
      </c>
      <c r="H25" s="4">
        <v>0</v>
      </c>
      <c r="I25" s="4">
        <v>0</v>
      </c>
    </row>
    <row r="26" spans="1:9" ht="13.5">
      <c r="A26" s="28" t="s">
        <v>28</v>
      </c>
      <c r="B26" s="26">
        <f t="shared" si="3"/>
        <v>12</v>
      </c>
      <c r="C26" s="27">
        <f t="shared" si="4"/>
        <v>12</v>
      </c>
      <c r="D26" s="4">
        <v>12</v>
      </c>
      <c r="E26" s="4">
        <v>0</v>
      </c>
      <c r="F26" s="27">
        <f t="shared" si="6"/>
        <v>0</v>
      </c>
      <c r="G26" s="4">
        <v>0</v>
      </c>
      <c r="H26" s="4">
        <v>0</v>
      </c>
      <c r="I26" s="4">
        <v>0</v>
      </c>
    </row>
    <row r="27" spans="1:9" ht="13.5">
      <c r="A27" s="28" t="s">
        <v>29</v>
      </c>
      <c r="B27" s="26">
        <f t="shared" si="3"/>
        <v>18</v>
      </c>
      <c r="C27" s="27">
        <f t="shared" si="4"/>
        <v>18</v>
      </c>
      <c r="D27" s="4">
        <v>18</v>
      </c>
      <c r="E27" s="4">
        <v>0</v>
      </c>
      <c r="F27" s="27">
        <f t="shared" si="6"/>
        <v>0</v>
      </c>
      <c r="G27" s="4">
        <v>0</v>
      </c>
      <c r="H27" s="4">
        <v>0</v>
      </c>
      <c r="I27" s="4">
        <v>0</v>
      </c>
    </row>
    <row r="28" spans="1:9" ht="13.5">
      <c r="A28" s="28" t="s">
        <v>30</v>
      </c>
      <c r="B28" s="26">
        <f t="shared" si="3"/>
        <v>2</v>
      </c>
      <c r="C28" s="27">
        <f t="shared" si="4"/>
        <v>2</v>
      </c>
      <c r="D28" s="4">
        <v>2</v>
      </c>
      <c r="E28" s="4">
        <v>0</v>
      </c>
      <c r="F28" s="27">
        <f t="shared" si="6"/>
        <v>0</v>
      </c>
      <c r="G28" s="4">
        <v>0</v>
      </c>
      <c r="H28" s="4">
        <v>0</v>
      </c>
      <c r="I28" s="4">
        <v>0</v>
      </c>
    </row>
    <row r="29" spans="1:9" ht="13.5">
      <c r="A29" s="28" t="s">
        <v>31</v>
      </c>
      <c r="B29" s="26">
        <f t="shared" si="3"/>
        <v>5</v>
      </c>
      <c r="C29" s="27">
        <f t="shared" si="4"/>
        <v>5</v>
      </c>
      <c r="D29" s="4">
        <v>2</v>
      </c>
      <c r="E29" s="4">
        <v>3</v>
      </c>
      <c r="F29" s="27">
        <f t="shared" si="6"/>
        <v>0</v>
      </c>
      <c r="G29" s="4">
        <v>0</v>
      </c>
      <c r="H29" s="4">
        <v>0</v>
      </c>
      <c r="I29" s="4">
        <v>0</v>
      </c>
    </row>
    <row r="30" spans="1:9" ht="13.5">
      <c r="A30" s="28" t="s">
        <v>32</v>
      </c>
      <c r="B30" s="26">
        <f>C30+F30</f>
        <v>379</v>
      </c>
      <c r="C30" s="27">
        <f t="shared" si="4"/>
        <v>350</v>
      </c>
      <c r="D30" s="27">
        <v>343</v>
      </c>
      <c r="E30" s="27">
        <f>SUM(E31:E33)</f>
        <v>7</v>
      </c>
      <c r="F30" s="27">
        <f t="shared" si="6"/>
        <v>29</v>
      </c>
      <c r="G30" s="27">
        <f>SUM(G31:G33)</f>
        <v>0</v>
      </c>
      <c r="H30" s="27">
        <f>SUM(H31:H33)</f>
        <v>17</v>
      </c>
      <c r="I30" s="27">
        <f>SUM(I31:I33)</f>
        <v>12</v>
      </c>
    </row>
    <row r="31" spans="1:9" ht="13.5">
      <c r="A31" s="28" t="s">
        <v>33</v>
      </c>
      <c r="B31" s="26">
        <f>C31+F31</f>
        <v>160</v>
      </c>
      <c r="C31" s="27">
        <f>D31+E31</f>
        <v>153</v>
      </c>
      <c r="D31" s="4">
        <v>146</v>
      </c>
      <c r="E31" s="4">
        <v>7</v>
      </c>
      <c r="F31" s="27">
        <f t="shared" si="6"/>
        <v>7</v>
      </c>
      <c r="G31" s="4">
        <v>0</v>
      </c>
      <c r="H31" s="4">
        <v>3</v>
      </c>
      <c r="I31" s="4">
        <v>4</v>
      </c>
    </row>
    <row r="32" spans="1:9" ht="13.5">
      <c r="A32" s="28" t="s">
        <v>34</v>
      </c>
      <c r="B32" s="26">
        <f>C32+F32</f>
        <v>79</v>
      </c>
      <c r="C32" s="27">
        <f>D32+E32</f>
        <v>70</v>
      </c>
      <c r="D32" s="4">
        <v>70</v>
      </c>
      <c r="E32" s="4">
        <v>0</v>
      </c>
      <c r="F32" s="27">
        <f t="shared" si="6"/>
        <v>9</v>
      </c>
      <c r="G32" s="4">
        <v>0</v>
      </c>
      <c r="H32" s="4">
        <v>6</v>
      </c>
      <c r="I32" s="4">
        <v>3</v>
      </c>
    </row>
    <row r="33" spans="1:9" ht="13.5">
      <c r="A33" s="28" t="s">
        <v>35</v>
      </c>
      <c r="B33" s="26">
        <f>C33+F33</f>
        <v>140</v>
      </c>
      <c r="C33" s="27">
        <f>D33+E33</f>
        <v>127</v>
      </c>
      <c r="D33" s="4">
        <v>127</v>
      </c>
      <c r="E33" s="4">
        <v>0</v>
      </c>
      <c r="F33" s="27">
        <f t="shared" si="6"/>
        <v>13</v>
      </c>
      <c r="G33" s="4">
        <v>0</v>
      </c>
      <c r="H33" s="4">
        <v>8</v>
      </c>
      <c r="I33" s="4">
        <v>5</v>
      </c>
    </row>
    <row r="34" spans="1:9" ht="13.5">
      <c r="A34" s="6"/>
      <c r="B34" s="3"/>
      <c r="C34" s="2"/>
      <c r="D34" s="2"/>
      <c r="E34" s="2"/>
      <c r="F34" s="27"/>
      <c r="G34" s="2"/>
      <c r="H34" s="2"/>
      <c r="I34" s="2"/>
    </row>
    <row r="35" spans="1:9" ht="13.5">
      <c r="A35" s="23" t="s">
        <v>36</v>
      </c>
      <c r="B35" s="37">
        <f aca="true" t="shared" si="7" ref="B35:I35">B37+B38</f>
        <v>140</v>
      </c>
      <c r="C35" s="25">
        <f t="shared" si="7"/>
        <v>139</v>
      </c>
      <c r="D35" s="25">
        <f t="shared" si="7"/>
        <v>21</v>
      </c>
      <c r="E35" s="25">
        <f t="shared" si="7"/>
        <v>118</v>
      </c>
      <c r="F35" s="25">
        <f t="shared" si="6"/>
        <v>1</v>
      </c>
      <c r="G35" s="25">
        <f t="shared" si="7"/>
        <v>0</v>
      </c>
      <c r="H35" s="25">
        <f t="shared" si="7"/>
        <v>1</v>
      </c>
      <c r="I35" s="25">
        <f t="shared" si="7"/>
        <v>0</v>
      </c>
    </row>
    <row r="36" spans="1:9" ht="13.5">
      <c r="A36" s="23"/>
      <c r="B36" s="26"/>
      <c r="C36" s="27"/>
      <c r="D36" s="27"/>
      <c r="E36" s="27"/>
      <c r="F36" s="27"/>
      <c r="G36" s="27"/>
      <c r="H36" s="27"/>
      <c r="I36" s="27"/>
    </row>
    <row r="37" spans="1:9" ht="13.5">
      <c r="A37" s="28" t="s">
        <v>37</v>
      </c>
      <c r="B37" s="26">
        <f>C37+F37</f>
        <v>96</v>
      </c>
      <c r="C37" s="27">
        <f>D37+E37</f>
        <v>95</v>
      </c>
      <c r="D37" s="4">
        <v>14</v>
      </c>
      <c r="E37" s="4">
        <v>81</v>
      </c>
      <c r="F37" s="27">
        <f>SUM(G37:I37)</f>
        <v>1</v>
      </c>
      <c r="G37" s="4">
        <v>0</v>
      </c>
      <c r="H37" s="4">
        <v>1</v>
      </c>
      <c r="I37" s="4">
        <v>0</v>
      </c>
    </row>
    <row r="38" spans="1:9" ht="13.5">
      <c r="A38" s="29" t="s">
        <v>38</v>
      </c>
      <c r="B38" s="30">
        <f>C38+F38</f>
        <v>44</v>
      </c>
      <c r="C38" s="31">
        <f>D38+E38</f>
        <v>44</v>
      </c>
      <c r="D38" s="5">
        <v>7</v>
      </c>
      <c r="E38" s="5">
        <v>37</v>
      </c>
      <c r="F38" s="31">
        <f>SUM(G38:I38)</f>
        <v>0</v>
      </c>
      <c r="G38" s="5">
        <v>0</v>
      </c>
      <c r="H38" s="5">
        <v>0</v>
      </c>
      <c r="I38" s="5">
        <v>0</v>
      </c>
    </row>
    <row r="39" ht="13.5">
      <c r="A39" s="38" t="s">
        <v>39</v>
      </c>
    </row>
    <row r="40" ht="13.5">
      <c r="A40" s="38" t="s">
        <v>172</v>
      </c>
    </row>
    <row r="41" ht="13.5">
      <c r="A41" s="39"/>
    </row>
  </sheetData>
  <mergeCells count="1">
    <mergeCell ref="H4:I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workbookViewId="0" topLeftCell="A1">
      <selection activeCell="H11" sqref="H11"/>
    </sheetView>
  </sheetViews>
  <sheetFormatPr defaultColWidth="9.00390625" defaultRowHeight="13.5"/>
  <cols>
    <col min="1" max="1" width="11.875" style="1" customWidth="1"/>
    <col min="2" max="16" width="7.125" style="1" customWidth="1"/>
    <col min="17" max="18" width="9.00390625" style="1" customWidth="1"/>
    <col min="19" max="19" width="12.50390625" style="1" customWidth="1"/>
    <col min="20" max="16384" width="9.00390625" style="1" customWidth="1"/>
  </cols>
  <sheetData>
    <row r="1" spans="1:16" ht="21">
      <c r="A1" s="40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>
      <c r="A2" s="13" t="s">
        <v>40</v>
      </c>
      <c r="B2" s="13"/>
      <c r="C2" s="41"/>
      <c r="D2" s="13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4.25" thickBot="1">
      <c r="A3" s="42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119">
        <v>35156</v>
      </c>
      <c r="P3" s="120"/>
    </row>
    <row r="4" spans="1:16" ht="14.25" thickTop="1">
      <c r="A4" s="45" t="s">
        <v>42</v>
      </c>
      <c r="B4" s="18" t="s">
        <v>43</v>
      </c>
      <c r="C4" s="19"/>
      <c r="D4" s="18" t="s">
        <v>44</v>
      </c>
      <c r="E4" s="19"/>
      <c r="F4" s="18" t="s">
        <v>45</v>
      </c>
      <c r="G4" s="19"/>
      <c r="H4" s="18" t="s">
        <v>46</v>
      </c>
      <c r="I4" s="19"/>
      <c r="J4" s="18" t="s">
        <v>47</v>
      </c>
      <c r="K4" s="19"/>
      <c r="L4" s="18" t="s">
        <v>48</v>
      </c>
      <c r="M4" s="19"/>
      <c r="N4" s="17" t="s">
        <v>6</v>
      </c>
      <c r="O4" s="17" t="s">
        <v>49</v>
      </c>
      <c r="P4" s="17" t="s">
        <v>50</v>
      </c>
    </row>
    <row r="5" spans="1:16" ht="13.5">
      <c r="A5" s="20"/>
      <c r="B5" s="22" t="s">
        <v>51</v>
      </c>
      <c r="C5" s="22" t="s">
        <v>52</v>
      </c>
      <c r="D5" s="22" t="s">
        <v>51</v>
      </c>
      <c r="E5" s="22" t="s">
        <v>52</v>
      </c>
      <c r="F5" s="22" t="s">
        <v>51</v>
      </c>
      <c r="G5" s="22" t="s">
        <v>52</v>
      </c>
      <c r="H5" s="22" t="s">
        <v>51</v>
      </c>
      <c r="I5" s="22" t="s">
        <v>52</v>
      </c>
      <c r="J5" s="22" t="s">
        <v>51</v>
      </c>
      <c r="K5" s="22" t="s">
        <v>52</v>
      </c>
      <c r="L5" s="22" t="s">
        <v>51</v>
      </c>
      <c r="M5" s="22" t="s">
        <v>52</v>
      </c>
      <c r="N5" s="22" t="s">
        <v>53</v>
      </c>
      <c r="O5" s="22" t="s">
        <v>54</v>
      </c>
      <c r="P5" s="22" t="s">
        <v>53</v>
      </c>
    </row>
    <row r="6" spans="1:16" ht="13.5">
      <c r="A6" s="23" t="s">
        <v>10</v>
      </c>
      <c r="B6" s="46">
        <v>578</v>
      </c>
      <c r="C6" s="47">
        <f aca="true" t="shared" si="0" ref="C6:P6">SUM(C8:C11)+C15</f>
        <v>26</v>
      </c>
      <c r="D6" s="47">
        <f t="shared" si="0"/>
        <v>505</v>
      </c>
      <c r="E6" s="47">
        <f t="shared" si="0"/>
        <v>115</v>
      </c>
      <c r="F6" s="47">
        <f t="shared" si="0"/>
        <v>5143</v>
      </c>
      <c r="G6" s="47">
        <f t="shared" si="0"/>
        <v>4392</v>
      </c>
      <c r="H6" s="47">
        <f t="shared" si="0"/>
        <v>1</v>
      </c>
      <c r="I6" s="47">
        <f t="shared" si="0"/>
        <v>2</v>
      </c>
      <c r="J6" s="47">
        <f t="shared" si="0"/>
        <v>0</v>
      </c>
      <c r="K6" s="47">
        <f t="shared" si="0"/>
        <v>618</v>
      </c>
      <c r="L6" s="47">
        <f t="shared" si="0"/>
        <v>461</v>
      </c>
      <c r="M6" s="47">
        <f t="shared" si="0"/>
        <v>710</v>
      </c>
      <c r="N6" s="47">
        <f t="shared" si="0"/>
        <v>864</v>
      </c>
      <c r="O6" s="47">
        <f t="shared" si="0"/>
        <v>243</v>
      </c>
      <c r="P6" s="47">
        <f t="shared" si="0"/>
        <v>142</v>
      </c>
    </row>
    <row r="7" spans="1:16" ht="13.5">
      <c r="A7" s="23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3.5">
      <c r="A8" s="28" t="s">
        <v>55</v>
      </c>
      <c r="B8" s="48">
        <v>1</v>
      </c>
      <c r="C8" s="49">
        <v>0</v>
      </c>
      <c r="D8" s="49">
        <v>0</v>
      </c>
      <c r="E8" s="49">
        <v>8</v>
      </c>
      <c r="F8" s="49">
        <v>0</v>
      </c>
      <c r="G8" s="49">
        <v>402</v>
      </c>
      <c r="H8" s="49">
        <v>0</v>
      </c>
      <c r="I8" s="49">
        <v>2</v>
      </c>
      <c r="J8" s="49">
        <v>0</v>
      </c>
      <c r="K8" s="49">
        <v>0</v>
      </c>
      <c r="L8" s="49">
        <v>0</v>
      </c>
      <c r="M8" s="49">
        <v>40</v>
      </c>
      <c r="N8" s="49">
        <v>0</v>
      </c>
      <c r="O8" s="49">
        <v>0</v>
      </c>
      <c r="P8" s="49">
        <v>0</v>
      </c>
    </row>
    <row r="9" spans="1:16" ht="13.5">
      <c r="A9" s="28" t="s">
        <v>56</v>
      </c>
      <c r="B9" s="48">
        <v>348</v>
      </c>
      <c r="C9" s="49">
        <v>23</v>
      </c>
      <c r="D9" s="49">
        <v>274</v>
      </c>
      <c r="E9" s="49">
        <v>95</v>
      </c>
      <c r="F9" s="49">
        <v>1415</v>
      </c>
      <c r="G9" s="49">
        <v>2475</v>
      </c>
      <c r="H9" s="49">
        <v>0</v>
      </c>
      <c r="I9" s="49">
        <v>0</v>
      </c>
      <c r="J9" s="49">
        <v>0</v>
      </c>
      <c r="K9" s="49">
        <v>379</v>
      </c>
      <c r="L9" s="49">
        <v>81</v>
      </c>
      <c r="M9" s="49">
        <v>228</v>
      </c>
      <c r="N9" s="49">
        <v>362</v>
      </c>
      <c r="O9" s="49">
        <v>0</v>
      </c>
      <c r="P9" s="49">
        <v>92</v>
      </c>
    </row>
    <row r="10" spans="1:16" ht="13.5">
      <c r="A10" s="28" t="s">
        <v>57</v>
      </c>
      <c r="B10" s="48">
        <v>156</v>
      </c>
      <c r="C10" s="49">
        <v>2</v>
      </c>
      <c r="D10" s="49">
        <v>148</v>
      </c>
      <c r="E10" s="49">
        <v>11</v>
      </c>
      <c r="F10" s="49">
        <v>1559</v>
      </c>
      <c r="G10" s="49">
        <v>836</v>
      </c>
      <c r="H10" s="49">
        <v>0</v>
      </c>
      <c r="I10" s="49">
        <v>0</v>
      </c>
      <c r="J10" s="49">
        <v>0</v>
      </c>
      <c r="K10" s="49">
        <v>151</v>
      </c>
      <c r="L10" s="49">
        <v>113</v>
      </c>
      <c r="M10" s="49">
        <v>189</v>
      </c>
      <c r="N10" s="49">
        <v>153</v>
      </c>
      <c r="O10" s="49">
        <v>0</v>
      </c>
      <c r="P10" s="49">
        <v>41</v>
      </c>
    </row>
    <row r="11" spans="1:16" ht="13.5">
      <c r="A11" s="28" t="s">
        <v>58</v>
      </c>
      <c r="B11" s="48">
        <v>59</v>
      </c>
      <c r="C11" s="49">
        <f>SUM(C12:C14)</f>
        <v>0</v>
      </c>
      <c r="D11" s="49">
        <v>68</v>
      </c>
      <c r="E11" s="49">
        <v>1</v>
      </c>
      <c r="F11" s="49">
        <v>1910</v>
      </c>
      <c r="G11" s="49">
        <v>386</v>
      </c>
      <c r="H11" s="49">
        <f>SUM(H12:H14)</f>
        <v>1</v>
      </c>
      <c r="I11" s="49">
        <f>SUM(I12:I14)</f>
        <v>0</v>
      </c>
      <c r="J11" s="49">
        <f>SUM(J12:J14)</f>
        <v>0</v>
      </c>
      <c r="K11" s="49">
        <v>72</v>
      </c>
      <c r="L11" s="49">
        <v>238</v>
      </c>
      <c r="M11" s="49">
        <v>199</v>
      </c>
      <c r="N11" s="49">
        <v>304</v>
      </c>
      <c r="O11" s="49">
        <v>222</v>
      </c>
      <c r="P11" s="49">
        <f>SUM(P12:P14)</f>
        <v>0</v>
      </c>
    </row>
    <row r="12" spans="1:16" ht="13.5">
      <c r="A12" s="28" t="s">
        <v>59</v>
      </c>
      <c r="B12" s="48">
        <v>57</v>
      </c>
      <c r="C12" s="49">
        <v>0</v>
      </c>
      <c r="D12" s="49">
        <v>60</v>
      </c>
      <c r="E12" s="49">
        <v>1</v>
      </c>
      <c r="F12" s="49">
        <v>1815</v>
      </c>
      <c r="G12" s="49">
        <v>374</v>
      </c>
      <c r="H12" s="49">
        <v>1</v>
      </c>
      <c r="I12" s="49">
        <v>0</v>
      </c>
      <c r="J12" s="49">
        <v>0</v>
      </c>
      <c r="K12" s="49">
        <v>63</v>
      </c>
      <c r="L12" s="49">
        <v>230</v>
      </c>
      <c r="M12" s="49">
        <v>195</v>
      </c>
      <c r="N12" s="49">
        <v>290</v>
      </c>
      <c r="O12" s="49">
        <v>213</v>
      </c>
      <c r="P12" s="49">
        <v>0</v>
      </c>
    </row>
    <row r="13" spans="1:16" ht="13.5">
      <c r="A13" s="28" t="s">
        <v>60</v>
      </c>
      <c r="B13" s="48">
        <v>1</v>
      </c>
      <c r="C13" s="49">
        <v>0</v>
      </c>
      <c r="D13" s="49">
        <v>7</v>
      </c>
      <c r="E13" s="49">
        <v>0</v>
      </c>
      <c r="F13" s="49">
        <v>74</v>
      </c>
      <c r="G13" s="49">
        <v>6</v>
      </c>
      <c r="H13" s="49">
        <v>0</v>
      </c>
      <c r="I13" s="49">
        <v>0</v>
      </c>
      <c r="J13" s="49">
        <v>0</v>
      </c>
      <c r="K13" s="49">
        <v>8</v>
      </c>
      <c r="L13" s="49">
        <v>6</v>
      </c>
      <c r="M13" s="49">
        <v>2</v>
      </c>
      <c r="N13" s="49">
        <v>10</v>
      </c>
      <c r="O13" s="49">
        <v>9</v>
      </c>
      <c r="P13" s="49">
        <v>0</v>
      </c>
    </row>
    <row r="14" spans="1:16" ht="13.5">
      <c r="A14" s="28" t="s">
        <v>61</v>
      </c>
      <c r="B14" s="48">
        <v>1</v>
      </c>
      <c r="C14" s="49">
        <v>0</v>
      </c>
      <c r="D14" s="49">
        <v>1</v>
      </c>
      <c r="E14" s="49">
        <v>0</v>
      </c>
      <c r="F14" s="49">
        <v>21</v>
      </c>
      <c r="G14" s="49">
        <v>6</v>
      </c>
      <c r="H14" s="49">
        <v>0</v>
      </c>
      <c r="I14" s="49">
        <v>0</v>
      </c>
      <c r="J14" s="49">
        <v>0</v>
      </c>
      <c r="K14" s="49">
        <v>1</v>
      </c>
      <c r="L14" s="49">
        <v>2</v>
      </c>
      <c r="M14" s="49">
        <v>2</v>
      </c>
      <c r="N14" s="49">
        <v>4</v>
      </c>
      <c r="O14" s="49">
        <v>0</v>
      </c>
      <c r="P14" s="49">
        <v>0</v>
      </c>
    </row>
    <row r="15" spans="1:16" ht="13.5">
      <c r="A15" s="29" t="s">
        <v>62</v>
      </c>
      <c r="B15" s="50">
        <v>14</v>
      </c>
      <c r="C15" s="51">
        <v>1</v>
      </c>
      <c r="D15" s="51">
        <v>15</v>
      </c>
      <c r="E15" s="51">
        <v>0</v>
      </c>
      <c r="F15" s="51">
        <v>259</v>
      </c>
      <c r="G15" s="51">
        <v>293</v>
      </c>
      <c r="H15" s="51">
        <v>0</v>
      </c>
      <c r="I15" s="51">
        <v>0</v>
      </c>
      <c r="J15" s="51">
        <v>0</v>
      </c>
      <c r="K15" s="51">
        <v>16</v>
      </c>
      <c r="L15" s="51">
        <v>29</v>
      </c>
      <c r="M15" s="51">
        <v>54</v>
      </c>
      <c r="N15" s="51">
        <v>45</v>
      </c>
      <c r="O15" s="51">
        <v>21</v>
      </c>
      <c r="P15" s="51">
        <v>9</v>
      </c>
    </row>
    <row r="16" spans="1:16" ht="13.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33" s="6" customFormat="1" ht="14.25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4"/>
      <c r="O17" s="5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6" customFormat="1" ht="14.25" thickTop="1">
      <c r="A18" s="124" t="s">
        <v>176</v>
      </c>
      <c r="B18" s="121" t="s">
        <v>177</v>
      </c>
      <c r="C18" s="122"/>
      <c r="D18" s="121" t="s">
        <v>178</v>
      </c>
      <c r="E18" s="122"/>
      <c r="F18" s="121" t="s">
        <v>179</v>
      </c>
      <c r="G18" s="122"/>
      <c r="H18" s="121" t="s">
        <v>164</v>
      </c>
      <c r="I18" s="122"/>
      <c r="J18" s="121" t="s">
        <v>165</v>
      </c>
      <c r="K18" s="122"/>
      <c r="L18" s="123" t="s">
        <v>180</v>
      </c>
      <c r="M18" s="121"/>
      <c r="N18" s="54"/>
      <c r="O18" s="5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57" customFormat="1" ht="13.5">
      <c r="A19" s="125"/>
      <c r="B19" s="55" t="s">
        <v>166</v>
      </c>
      <c r="C19" s="55" t="s">
        <v>167</v>
      </c>
      <c r="D19" s="55" t="s">
        <v>166</v>
      </c>
      <c r="E19" s="55" t="s">
        <v>167</v>
      </c>
      <c r="F19" s="55" t="s">
        <v>166</v>
      </c>
      <c r="G19" s="55" t="s">
        <v>167</v>
      </c>
      <c r="H19" s="55" t="s">
        <v>166</v>
      </c>
      <c r="I19" s="55" t="s">
        <v>167</v>
      </c>
      <c r="J19" s="55" t="s">
        <v>166</v>
      </c>
      <c r="K19" s="55" t="s">
        <v>167</v>
      </c>
      <c r="L19" s="55" t="s">
        <v>166</v>
      </c>
      <c r="M19" s="56" t="s">
        <v>167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6" customFormat="1" ht="13.5">
      <c r="A20" s="126"/>
      <c r="B20" s="58">
        <v>1</v>
      </c>
      <c r="C20" s="59">
        <v>0</v>
      </c>
      <c r="D20" s="59">
        <v>18</v>
      </c>
      <c r="E20" s="59">
        <v>3</v>
      </c>
      <c r="F20" s="59">
        <v>21</v>
      </c>
      <c r="G20" s="59">
        <v>4</v>
      </c>
      <c r="H20" s="59">
        <v>3</v>
      </c>
      <c r="I20" s="59">
        <v>2</v>
      </c>
      <c r="J20" s="59">
        <v>0</v>
      </c>
      <c r="K20" s="59">
        <v>0</v>
      </c>
      <c r="L20" s="59">
        <v>7</v>
      </c>
      <c r="M20" s="59">
        <v>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="6" customFormat="1" ht="12">
      <c r="A21" s="60" t="s">
        <v>168</v>
      </c>
    </row>
    <row r="22" s="6" customFormat="1" ht="12"/>
    <row r="23" spans="17:21" ht="13.5">
      <c r="Q23" s="6"/>
      <c r="R23" s="6"/>
      <c r="S23" s="6"/>
      <c r="T23" s="6"/>
      <c r="U23" s="6"/>
    </row>
    <row r="24" spans="17:21" ht="13.5">
      <c r="Q24" s="6"/>
      <c r="R24" s="6"/>
      <c r="S24" s="6"/>
      <c r="T24" s="6"/>
      <c r="U24" s="6"/>
    </row>
  </sheetData>
  <mergeCells count="8">
    <mergeCell ref="O3:P3"/>
    <mergeCell ref="J18:K18"/>
    <mergeCell ref="L18:M18"/>
    <mergeCell ref="A18:A20"/>
    <mergeCell ref="B18:C18"/>
    <mergeCell ref="D18:E18"/>
    <mergeCell ref="F18:G18"/>
    <mergeCell ref="H18:I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F15" sqref="F15:F16"/>
    </sheetView>
  </sheetViews>
  <sheetFormatPr defaultColWidth="9.00390625" defaultRowHeight="13.5"/>
  <cols>
    <col min="1" max="1" width="11.875" style="1" customWidth="1"/>
    <col min="2" max="10" width="10.125" style="1" customWidth="1"/>
    <col min="11" max="11" width="6.50390625" style="1" customWidth="1"/>
    <col min="12" max="12" width="7.00390625" style="1" customWidth="1"/>
    <col min="13" max="13" width="6.25390625" style="1" customWidth="1"/>
    <col min="14" max="14" width="6.125" style="1" customWidth="1"/>
    <col min="15" max="15" width="6.375" style="1" customWidth="1"/>
    <col min="16" max="16" width="6.125" style="1" customWidth="1"/>
    <col min="17" max="16384" width="9.00390625" style="1" customWidth="1"/>
  </cols>
  <sheetData>
    <row r="1" spans="1:16" ht="21">
      <c r="A1" s="40"/>
      <c r="B1" s="6"/>
      <c r="C1" s="129" t="s">
        <v>64</v>
      </c>
      <c r="D1" s="129"/>
      <c r="E1" s="129"/>
      <c r="F1" s="129"/>
      <c r="G1" s="129"/>
      <c r="H1" s="129"/>
      <c r="I1" s="6"/>
      <c r="J1" s="6"/>
      <c r="K1" s="6"/>
      <c r="L1" s="6"/>
      <c r="M1" s="6"/>
      <c r="N1" s="6"/>
      <c r="O1" s="6"/>
      <c r="P1" s="6"/>
    </row>
    <row r="2" spans="1:16" ht="14.25" thickBot="1">
      <c r="A2" s="14" t="s">
        <v>63</v>
      </c>
      <c r="B2" s="61"/>
      <c r="C2" s="61"/>
      <c r="D2" s="61"/>
      <c r="E2" s="62"/>
      <c r="F2" s="62"/>
      <c r="G2" s="62"/>
      <c r="H2" s="62"/>
      <c r="I2" s="127">
        <v>35156</v>
      </c>
      <c r="J2" s="128"/>
      <c r="K2" s="6"/>
      <c r="L2" s="6"/>
      <c r="M2" s="6"/>
      <c r="N2" s="6"/>
      <c r="O2" s="6"/>
      <c r="P2" s="6"/>
    </row>
    <row r="3" spans="2:16" s="63" customFormat="1" ht="14.25" thickTop="1">
      <c r="B3" s="64"/>
      <c r="C3" s="65"/>
      <c r="D3" s="66"/>
      <c r="E3" s="67" t="s">
        <v>65</v>
      </c>
      <c r="F3" s="66"/>
      <c r="G3" s="66"/>
      <c r="H3" s="68" t="s">
        <v>163</v>
      </c>
      <c r="I3" s="69"/>
      <c r="J3" s="70"/>
      <c r="K3" s="71"/>
      <c r="L3" s="71"/>
      <c r="M3" s="71"/>
      <c r="N3" s="71"/>
      <c r="O3" s="71"/>
      <c r="P3" s="71"/>
    </row>
    <row r="4" spans="1:16" s="63" customFormat="1" ht="13.5">
      <c r="A4" s="72" t="s">
        <v>66</v>
      </c>
      <c r="B4" s="73" t="s">
        <v>67</v>
      </c>
      <c r="C4" s="74" t="s">
        <v>67</v>
      </c>
      <c r="D4" s="74" t="s">
        <v>158</v>
      </c>
      <c r="E4" s="74" t="s">
        <v>160</v>
      </c>
      <c r="F4" s="75" t="s">
        <v>68</v>
      </c>
      <c r="G4" s="74" t="s">
        <v>161</v>
      </c>
      <c r="H4" s="74" t="s">
        <v>67</v>
      </c>
      <c r="I4" s="74" t="s">
        <v>162</v>
      </c>
      <c r="J4" s="74" t="s">
        <v>69</v>
      </c>
      <c r="K4" s="71"/>
      <c r="L4" s="71"/>
      <c r="M4" s="71"/>
      <c r="N4" s="71"/>
      <c r="O4" s="71"/>
      <c r="P4" s="71"/>
    </row>
    <row r="5" spans="1:16" s="63" customFormat="1" ht="13.5">
      <c r="A5" s="66"/>
      <c r="B5" s="65"/>
      <c r="C5" s="65"/>
      <c r="D5" s="76" t="s">
        <v>159</v>
      </c>
      <c r="E5" s="65"/>
      <c r="F5" s="77" t="s">
        <v>70</v>
      </c>
      <c r="G5" s="65"/>
      <c r="H5" s="65"/>
      <c r="I5" s="65"/>
      <c r="J5" s="78" t="s">
        <v>71</v>
      </c>
      <c r="K5" s="71"/>
      <c r="L5" s="71"/>
      <c r="M5" s="71"/>
      <c r="N5" s="71"/>
      <c r="O5" s="71"/>
      <c r="P5" s="71"/>
    </row>
    <row r="6" spans="1:16" ht="13.5">
      <c r="A6" s="79" t="s">
        <v>67</v>
      </c>
      <c r="B6" s="80">
        <v>2285</v>
      </c>
      <c r="C6" s="81">
        <v>1921</v>
      </c>
      <c r="D6" s="82">
        <v>87</v>
      </c>
      <c r="E6" s="82">
        <v>177</v>
      </c>
      <c r="F6" s="82">
        <v>1087</v>
      </c>
      <c r="G6" s="82">
        <v>570</v>
      </c>
      <c r="H6" s="81">
        <v>364</v>
      </c>
      <c r="I6" s="82">
        <v>315</v>
      </c>
      <c r="J6" s="82">
        <v>49</v>
      </c>
      <c r="K6" s="6"/>
      <c r="L6" s="6"/>
      <c r="M6" s="6"/>
      <c r="N6" s="6"/>
      <c r="O6" s="6"/>
      <c r="P6" s="6"/>
    </row>
    <row r="7" spans="1:16" ht="13.5">
      <c r="A7" s="83" t="s">
        <v>157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3.5">
      <c r="A8" s="83" t="s">
        <v>181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</sheetData>
  <mergeCells count="2">
    <mergeCell ref="I2:J2"/>
    <mergeCell ref="C1:H1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workbookViewId="0" topLeftCell="A1">
      <selection activeCell="J8" sqref="J8:J9"/>
    </sheetView>
  </sheetViews>
  <sheetFormatPr defaultColWidth="9.00390625" defaultRowHeight="13.5"/>
  <cols>
    <col min="1" max="1" width="9.625" style="1" customWidth="1"/>
    <col min="2" max="2" width="7.00390625" style="1" customWidth="1"/>
    <col min="3" max="3" width="7.75390625" style="1" customWidth="1"/>
    <col min="4" max="4" width="7.625" style="1" customWidth="1"/>
    <col min="5" max="5" width="7.625" style="1" bestFit="1" customWidth="1"/>
    <col min="6" max="6" width="6.125" style="1" customWidth="1"/>
    <col min="7" max="7" width="5.875" style="1" customWidth="1"/>
    <col min="8" max="8" width="9.75390625" style="1" customWidth="1"/>
    <col min="9" max="9" width="7.50390625" style="1" customWidth="1"/>
    <col min="10" max="10" width="6.25390625" style="1" customWidth="1"/>
    <col min="11" max="11" width="6.125" style="1" customWidth="1"/>
    <col min="12" max="12" width="5.875" style="1" customWidth="1"/>
    <col min="13" max="14" width="5.75390625" style="1" customWidth="1"/>
    <col min="15" max="16384" width="9.00390625" style="1" customWidth="1"/>
  </cols>
  <sheetData>
    <row r="1" spans="1:15" ht="21">
      <c r="A1" s="84"/>
      <c r="B1" s="84"/>
      <c r="C1" s="85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3.5">
      <c r="A2" s="86" t="s">
        <v>72</v>
      </c>
      <c r="B2" s="87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4"/>
    </row>
    <row r="3" spans="1:15" ht="14.25" thickBot="1">
      <c r="A3" s="88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130" t="s">
        <v>73</v>
      </c>
      <c r="N3" s="128"/>
      <c r="O3" s="84"/>
    </row>
    <row r="4" spans="1:15" ht="23.25" thickTop="1">
      <c r="A4" s="90" t="s">
        <v>74</v>
      </c>
      <c r="B4" s="91" t="s">
        <v>75</v>
      </c>
      <c r="C4" s="92" t="s">
        <v>76</v>
      </c>
      <c r="D4" s="93"/>
      <c r="E4" s="93"/>
      <c r="F4" s="93"/>
      <c r="G4" s="93"/>
      <c r="H4" s="131" t="s">
        <v>77</v>
      </c>
      <c r="I4" s="91" t="s">
        <v>78</v>
      </c>
      <c r="J4" s="92" t="s">
        <v>76</v>
      </c>
      <c r="K4" s="93"/>
      <c r="L4" s="93"/>
      <c r="M4" s="93"/>
      <c r="N4" s="93"/>
      <c r="O4" s="84"/>
    </row>
    <row r="5" spans="1:15" ht="22.5">
      <c r="A5" s="94" t="s">
        <v>77</v>
      </c>
      <c r="B5" s="95" t="s">
        <v>79</v>
      </c>
      <c r="C5" s="96" t="s">
        <v>5</v>
      </c>
      <c r="D5" s="95" t="s">
        <v>169</v>
      </c>
      <c r="E5" s="95" t="s">
        <v>170</v>
      </c>
      <c r="F5" s="95" t="s">
        <v>82</v>
      </c>
      <c r="G5" s="95" t="s">
        <v>83</v>
      </c>
      <c r="H5" s="132"/>
      <c r="I5" s="95" t="s">
        <v>79</v>
      </c>
      <c r="J5" s="96" t="s">
        <v>5</v>
      </c>
      <c r="K5" s="95" t="s">
        <v>80</v>
      </c>
      <c r="L5" s="95" t="s">
        <v>81</v>
      </c>
      <c r="M5" s="95" t="s">
        <v>82</v>
      </c>
      <c r="N5" s="95" t="s">
        <v>83</v>
      </c>
      <c r="O5" s="84"/>
    </row>
    <row r="6" spans="1:15" ht="13.5">
      <c r="A6" s="97" t="s">
        <v>182</v>
      </c>
      <c r="B6" s="48">
        <v>964</v>
      </c>
      <c r="C6" s="98">
        <v>14170</v>
      </c>
      <c r="D6" s="98">
        <v>10815</v>
      </c>
      <c r="E6" s="98">
        <v>2647</v>
      </c>
      <c r="F6" s="98">
        <v>632</v>
      </c>
      <c r="G6" s="98">
        <v>76</v>
      </c>
      <c r="H6" s="99" t="s">
        <v>84</v>
      </c>
      <c r="I6" s="46">
        <f>SUM(I7:I14)</f>
        <v>110</v>
      </c>
      <c r="J6" s="100">
        <f>SUM(K6:N6)</f>
        <v>630</v>
      </c>
      <c r="K6" s="100">
        <f>SUM(K7:K14)</f>
        <v>548</v>
      </c>
      <c r="L6" s="100">
        <f>SUM(L7:L14)</f>
        <v>55</v>
      </c>
      <c r="M6" s="100">
        <f>SUM(M7:M14)</f>
        <v>27</v>
      </c>
      <c r="N6" s="100">
        <f>SUM(N7:N14)</f>
        <v>0</v>
      </c>
      <c r="O6" s="84"/>
    </row>
    <row r="7" spans="1:15" ht="13.5">
      <c r="A7" s="97" t="s">
        <v>183</v>
      </c>
      <c r="B7" s="48">
        <v>959</v>
      </c>
      <c r="C7" s="98">
        <v>14185</v>
      </c>
      <c r="D7" s="98">
        <v>10920</v>
      </c>
      <c r="E7" s="98">
        <v>2557</v>
      </c>
      <c r="F7" s="98">
        <v>617</v>
      </c>
      <c r="G7" s="98">
        <v>91</v>
      </c>
      <c r="H7" s="101" t="s">
        <v>85</v>
      </c>
      <c r="I7" s="102">
        <v>12</v>
      </c>
      <c r="J7" s="103">
        <v>55</v>
      </c>
      <c r="K7" s="103">
        <v>44</v>
      </c>
      <c r="L7" s="103">
        <v>8</v>
      </c>
      <c r="M7" s="103">
        <v>3</v>
      </c>
      <c r="N7" s="7">
        <v>0</v>
      </c>
      <c r="O7" s="84"/>
    </row>
    <row r="8" spans="1:15" ht="13.5">
      <c r="A8" s="97" t="s">
        <v>184</v>
      </c>
      <c r="B8" s="48">
        <v>958</v>
      </c>
      <c r="C8" s="98">
        <v>14081</v>
      </c>
      <c r="D8" s="98">
        <v>10876</v>
      </c>
      <c r="E8" s="98">
        <v>2509</v>
      </c>
      <c r="F8" s="98">
        <v>611</v>
      </c>
      <c r="G8" s="98">
        <v>85</v>
      </c>
      <c r="H8" s="101" t="s">
        <v>86</v>
      </c>
      <c r="I8" s="102">
        <v>16</v>
      </c>
      <c r="J8" s="103">
        <v>77</v>
      </c>
      <c r="K8" s="103">
        <v>66</v>
      </c>
      <c r="L8" s="103">
        <v>8</v>
      </c>
      <c r="M8" s="103">
        <v>3</v>
      </c>
      <c r="N8" s="7">
        <v>0</v>
      </c>
      <c r="O8" s="84"/>
    </row>
    <row r="9" spans="1:15" ht="13.5">
      <c r="A9" s="97"/>
      <c r="B9" s="104" t="s">
        <v>21</v>
      </c>
      <c r="C9" s="105" t="s">
        <v>21</v>
      </c>
      <c r="D9" s="105" t="s">
        <v>21</v>
      </c>
      <c r="E9" s="105" t="s">
        <v>21</v>
      </c>
      <c r="F9" s="105" t="s">
        <v>21</v>
      </c>
      <c r="G9" s="105" t="s">
        <v>21</v>
      </c>
      <c r="H9" s="101" t="s">
        <v>87</v>
      </c>
      <c r="I9" s="102">
        <v>12</v>
      </c>
      <c r="J9" s="103">
        <v>57</v>
      </c>
      <c r="K9" s="103">
        <v>47</v>
      </c>
      <c r="L9" s="103">
        <v>7</v>
      </c>
      <c r="M9" s="103">
        <v>3</v>
      </c>
      <c r="N9" s="7">
        <v>0</v>
      </c>
      <c r="O9" s="84"/>
    </row>
    <row r="10" spans="1:15" ht="13.5">
      <c r="A10" s="106" t="s">
        <v>185</v>
      </c>
      <c r="B10" s="46">
        <f aca="true" t="shared" si="0" ref="B10:G10">SUM(B12:B13)</f>
        <v>958</v>
      </c>
      <c r="C10" s="107">
        <f t="shared" si="0"/>
        <v>14137</v>
      </c>
      <c r="D10" s="107">
        <f t="shared" si="0"/>
        <v>10992</v>
      </c>
      <c r="E10" s="107">
        <f t="shared" si="0"/>
        <v>2456</v>
      </c>
      <c r="F10" s="107">
        <f t="shared" si="0"/>
        <v>601</v>
      </c>
      <c r="G10" s="107">
        <f t="shared" si="0"/>
        <v>88</v>
      </c>
      <c r="H10" s="101" t="s">
        <v>88</v>
      </c>
      <c r="I10" s="102">
        <v>14</v>
      </c>
      <c r="J10" s="103">
        <v>80</v>
      </c>
      <c r="K10" s="103">
        <v>73</v>
      </c>
      <c r="L10" s="103">
        <v>6</v>
      </c>
      <c r="M10" s="103">
        <v>1</v>
      </c>
      <c r="N10" s="7">
        <v>0</v>
      </c>
      <c r="O10" s="84"/>
    </row>
    <row r="11" spans="1:15" ht="13.5">
      <c r="A11" s="106"/>
      <c r="B11" s="108"/>
      <c r="C11" s="109"/>
      <c r="D11" s="109"/>
      <c r="E11" s="109"/>
      <c r="F11" s="109"/>
      <c r="G11" s="109"/>
      <c r="H11" s="101" t="s">
        <v>89</v>
      </c>
      <c r="I11" s="102">
        <v>12</v>
      </c>
      <c r="J11" s="103">
        <v>52</v>
      </c>
      <c r="K11" s="103">
        <v>47</v>
      </c>
      <c r="L11" s="103">
        <v>2</v>
      </c>
      <c r="M11" s="103">
        <v>3</v>
      </c>
      <c r="N11" s="7">
        <v>0</v>
      </c>
      <c r="O11" s="84"/>
    </row>
    <row r="12" spans="1:15" ht="13.5">
      <c r="A12" s="106" t="s">
        <v>90</v>
      </c>
      <c r="B12" s="46">
        <f aca="true" t="shared" si="1" ref="B12:G12">SUM(B15:B25)</f>
        <v>291</v>
      </c>
      <c r="C12" s="107">
        <f>SUM(D12:G12)</f>
        <v>8777</v>
      </c>
      <c r="D12" s="107">
        <f t="shared" si="1"/>
        <v>6468</v>
      </c>
      <c r="E12" s="107">
        <f t="shared" si="1"/>
        <v>1886</v>
      </c>
      <c r="F12" s="107">
        <f t="shared" si="1"/>
        <v>410</v>
      </c>
      <c r="G12" s="107">
        <f t="shared" si="1"/>
        <v>13</v>
      </c>
      <c r="H12" s="101" t="s">
        <v>91</v>
      </c>
      <c r="I12" s="102">
        <v>14</v>
      </c>
      <c r="J12" s="103">
        <v>92</v>
      </c>
      <c r="K12" s="103">
        <v>80</v>
      </c>
      <c r="L12" s="103">
        <v>6</v>
      </c>
      <c r="M12" s="103">
        <v>6</v>
      </c>
      <c r="N12" s="7">
        <v>0</v>
      </c>
      <c r="O12" s="84"/>
    </row>
    <row r="13" spans="1:15" ht="13.5">
      <c r="A13" s="106" t="s">
        <v>92</v>
      </c>
      <c r="B13" s="46">
        <f aca="true" t="shared" si="2" ref="B13:G13">B26+B30+B36+B39+B44+I6+I15+I24+I28+I31+I37+I42</f>
        <v>667</v>
      </c>
      <c r="C13" s="107">
        <f>SUM(D13:G13)</f>
        <v>5360</v>
      </c>
      <c r="D13" s="107">
        <f t="shared" si="2"/>
        <v>4524</v>
      </c>
      <c r="E13" s="107">
        <f t="shared" si="2"/>
        <v>570</v>
      </c>
      <c r="F13" s="107">
        <f t="shared" si="2"/>
        <v>191</v>
      </c>
      <c r="G13" s="107">
        <f t="shared" si="2"/>
        <v>75</v>
      </c>
      <c r="H13" s="101" t="s">
        <v>93</v>
      </c>
      <c r="I13" s="102">
        <v>12</v>
      </c>
      <c r="J13" s="103">
        <v>53</v>
      </c>
      <c r="K13" s="103">
        <v>46</v>
      </c>
      <c r="L13" s="103">
        <v>3</v>
      </c>
      <c r="M13" s="103">
        <v>4</v>
      </c>
      <c r="N13" s="7">
        <v>0</v>
      </c>
      <c r="O13" s="84"/>
    </row>
    <row r="14" spans="1:15" ht="13.5">
      <c r="A14" s="110"/>
      <c r="B14" s="48"/>
      <c r="C14" s="98"/>
      <c r="D14" s="98"/>
      <c r="E14" s="98"/>
      <c r="F14" s="98"/>
      <c r="G14" s="98"/>
      <c r="H14" s="101" t="s">
        <v>94</v>
      </c>
      <c r="I14" s="102">
        <v>18</v>
      </c>
      <c r="J14" s="103">
        <v>164</v>
      </c>
      <c r="K14" s="103">
        <v>145</v>
      </c>
      <c r="L14" s="103">
        <v>15</v>
      </c>
      <c r="M14" s="103">
        <v>4</v>
      </c>
      <c r="N14" s="7">
        <v>0</v>
      </c>
      <c r="O14" s="84"/>
    </row>
    <row r="15" spans="1:15" ht="13.5">
      <c r="A15" s="111" t="s">
        <v>95</v>
      </c>
      <c r="B15" s="48">
        <v>48</v>
      </c>
      <c r="C15" s="98">
        <v>3679</v>
      </c>
      <c r="D15" s="98">
        <v>2454</v>
      </c>
      <c r="E15" s="98">
        <v>1045</v>
      </c>
      <c r="F15" s="98">
        <v>180</v>
      </c>
      <c r="G15" s="98">
        <v>0</v>
      </c>
      <c r="H15" s="99" t="s">
        <v>96</v>
      </c>
      <c r="I15" s="37">
        <f>SUM(I16:I23)</f>
        <v>120</v>
      </c>
      <c r="J15" s="100">
        <f>SUM(K15:N15)</f>
        <v>927</v>
      </c>
      <c r="K15" s="100">
        <f>SUM(K16:K23)</f>
        <v>787</v>
      </c>
      <c r="L15" s="100">
        <f>SUM(L16:L23)</f>
        <v>108</v>
      </c>
      <c r="M15" s="100">
        <f>SUM(M16:M23)</f>
        <v>32</v>
      </c>
      <c r="N15" s="100">
        <f>SUM(N16:N23)</f>
        <v>0</v>
      </c>
      <c r="O15" s="84"/>
    </row>
    <row r="16" spans="1:15" ht="13.5">
      <c r="A16" s="111" t="s">
        <v>97</v>
      </c>
      <c r="B16" s="48">
        <v>33</v>
      </c>
      <c r="C16" s="98">
        <v>1366</v>
      </c>
      <c r="D16" s="98">
        <v>1001</v>
      </c>
      <c r="E16" s="98">
        <v>263</v>
      </c>
      <c r="F16" s="98">
        <v>102</v>
      </c>
      <c r="G16" s="98">
        <v>0</v>
      </c>
      <c r="H16" s="101" t="s">
        <v>98</v>
      </c>
      <c r="I16" s="102">
        <v>18</v>
      </c>
      <c r="J16" s="4">
        <v>133</v>
      </c>
      <c r="K16" s="4">
        <v>107</v>
      </c>
      <c r="L16" s="4">
        <v>18</v>
      </c>
      <c r="M16" s="4">
        <v>8</v>
      </c>
      <c r="N16" s="7">
        <v>0</v>
      </c>
      <c r="O16" s="84"/>
    </row>
    <row r="17" spans="1:15" ht="13.5">
      <c r="A17" s="111" t="s">
        <v>99</v>
      </c>
      <c r="B17" s="48">
        <v>28</v>
      </c>
      <c r="C17" s="98">
        <v>614</v>
      </c>
      <c r="D17" s="98">
        <v>504</v>
      </c>
      <c r="E17" s="98">
        <v>80</v>
      </c>
      <c r="F17" s="98">
        <v>30</v>
      </c>
      <c r="G17" s="98">
        <v>0</v>
      </c>
      <c r="H17" s="101" t="s">
        <v>100</v>
      </c>
      <c r="I17" s="102">
        <v>20</v>
      </c>
      <c r="J17" s="4">
        <v>174</v>
      </c>
      <c r="K17" s="4">
        <v>140</v>
      </c>
      <c r="L17" s="4">
        <v>22</v>
      </c>
      <c r="M17" s="4">
        <v>12</v>
      </c>
      <c r="N17" s="7">
        <v>0</v>
      </c>
      <c r="O17" s="84"/>
    </row>
    <row r="18" spans="1:15" ht="13.5">
      <c r="A18" s="111" t="s">
        <v>101</v>
      </c>
      <c r="B18" s="48">
        <v>28</v>
      </c>
      <c r="C18" s="98">
        <v>525</v>
      </c>
      <c r="D18" s="98">
        <v>489</v>
      </c>
      <c r="E18" s="98">
        <v>31</v>
      </c>
      <c r="F18" s="98">
        <v>5</v>
      </c>
      <c r="G18" s="98">
        <v>0</v>
      </c>
      <c r="H18" s="101" t="s">
        <v>102</v>
      </c>
      <c r="I18" s="102">
        <v>12</v>
      </c>
      <c r="J18" s="4">
        <v>63</v>
      </c>
      <c r="K18" s="4">
        <v>53</v>
      </c>
      <c r="L18" s="4">
        <v>10</v>
      </c>
      <c r="M18" s="7"/>
      <c r="N18" s="7">
        <v>0</v>
      </c>
      <c r="O18" s="84"/>
    </row>
    <row r="19" spans="1:15" ht="13.5">
      <c r="A19" s="111" t="s">
        <v>103</v>
      </c>
      <c r="B19" s="48">
        <v>24</v>
      </c>
      <c r="C19" s="98">
        <v>530</v>
      </c>
      <c r="D19" s="98">
        <v>390</v>
      </c>
      <c r="E19" s="98">
        <v>112</v>
      </c>
      <c r="F19" s="98">
        <v>28</v>
      </c>
      <c r="G19" s="98">
        <v>0</v>
      </c>
      <c r="H19" s="101" t="s">
        <v>104</v>
      </c>
      <c r="I19" s="102">
        <v>16</v>
      </c>
      <c r="J19" s="4">
        <v>252</v>
      </c>
      <c r="K19" s="4">
        <v>231</v>
      </c>
      <c r="L19" s="4">
        <v>21</v>
      </c>
      <c r="M19" s="7"/>
      <c r="N19" s="7">
        <v>0</v>
      </c>
      <c r="O19" s="84"/>
    </row>
    <row r="20" spans="1:15" ht="13.5">
      <c r="A20" s="111" t="s">
        <v>105</v>
      </c>
      <c r="B20" s="48">
        <v>22</v>
      </c>
      <c r="C20" s="98">
        <v>406</v>
      </c>
      <c r="D20" s="98">
        <v>325</v>
      </c>
      <c r="E20" s="98">
        <v>70</v>
      </c>
      <c r="F20" s="98">
        <v>11</v>
      </c>
      <c r="G20" s="98">
        <v>0</v>
      </c>
      <c r="H20" s="101" t="s">
        <v>106</v>
      </c>
      <c r="I20" s="102">
        <v>12</v>
      </c>
      <c r="J20" s="4">
        <v>75</v>
      </c>
      <c r="K20" s="4">
        <v>67</v>
      </c>
      <c r="L20" s="4">
        <v>8</v>
      </c>
      <c r="M20" s="7"/>
      <c r="N20" s="7">
        <v>0</v>
      </c>
      <c r="O20" s="84"/>
    </row>
    <row r="21" spans="1:15" ht="13.5">
      <c r="A21" s="111" t="s">
        <v>107</v>
      </c>
      <c r="B21" s="48">
        <v>20</v>
      </c>
      <c r="C21" s="98">
        <v>382</v>
      </c>
      <c r="D21" s="98">
        <v>287</v>
      </c>
      <c r="E21" s="98">
        <v>92</v>
      </c>
      <c r="F21" s="98">
        <v>3</v>
      </c>
      <c r="G21" s="98">
        <v>0</v>
      </c>
      <c r="H21" s="101" t="s">
        <v>108</v>
      </c>
      <c r="I21" s="102">
        <v>16</v>
      </c>
      <c r="J21" s="4">
        <v>107</v>
      </c>
      <c r="K21" s="4">
        <v>86</v>
      </c>
      <c r="L21" s="4">
        <v>15</v>
      </c>
      <c r="M21" s="4">
        <v>6</v>
      </c>
      <c r="N21" s="7">
        <v>0</v>
      </c>
      <c r="O21" s="84"/>
    </row>
    <row r="22" spans="1:15" ht="13.5">
      <c r="A22" s="111" t="s">
        <v>109</v>
      </c>
      <c r="B22" s="48">
        <v>20</v>
      </c>
      <c r="C22" s="98">
        <v>258</v>
      </c>
      <c r="D22" s="98">
        <v>209</v>
      </c>
      <c r="E22" s="98">
        <v>38</v>
      </c>
      <c r="F22" s="98">
        <v>11</v>
      </c>
      <c r="G22" s="98">
        <v>0</v>
      </c>
      <c r="H22" s="101" t="s">
        <v>110</v>
      </c>
      <c r="I22" s="102">
        <v>12</v>
      </c>
      <c r="J22" s="4">
        <v>48</v>
      </c>
      <c r="K22" s="4">
        <v>43</v>
      </c>
      <c r="L22" s="4">
        <v>3</v>
      </c>
      <c r="M22" s="4">
        <v>2</v>
      </c>
      <c r="N22" s="7">
        <v>0</v>
      </c>
      <c r="O22" s="84"/>
    </row>
    <row r="23" spans="1:15" ht="13.5">
      <c r="A23" s="111" t="s">
        <v>111</v>
      </c>
      <c r="B23" s="48">
        <v>20</v>
      </c>
      <c r="C23" s="98">
        <v>255</v>
      </c>
      <c r="D23" s="98">
        <v>215</v>
      </c>
      <c r="E23" s="98">
        <v>26</v>
      </c>
      <c r="F23" s="98">
        <v>12</v>
      </c>
      <c r="G23" s="98">
        <v>2</v>
      </c>
      <c r="H23" s="101" t="s">
        <v>112</v>
      </c>
      <c r="I23" s="102">
        <v>14</v>
      </c>
      <c r="J23" s="4">
        <v>75</v>
      </c>
      <c r="K23" s="4">
        <v>60</v>
      </c>
      <c r="L23" s="4">
        <v>11</v>
      </c>
      <c r="M23" s="4">
        <v>4</v>
      </c>
      <c r="N23" s="7">
        <v>0</v>
      </c>
      <c r="O23" s="84"/>
    </row>
    <row r="24" spans="1:15" ht="13.5">
      <c r="A24" s="111" t="s">
        <v>113</v>
      </c>
      <c r="B24" s="48">
        <v>20</v>
      </c>
      <c r="C24" s="98">
        <v>247</v>
      </c>
      <c r="D24" s="98">
        <v>198</v>
      </c>
      <c r="E24" s="98">
        <v>27</v>
      </c>
      <c r="F24" s="98">
        <v>22</v>
      </c>
      <c r="G24" s="98">
        <v>0</v>
      </c>
      <c r="H24" s="99" t="s">
        <v>114</v>
      </c>
      <c r="I24" s="37">
        <f>SUM(I25:I27)</f>
        <v>37</v>
      </c>
      <c r="J24" s="100">
        <f>SUM(K24:N24)</f>
        <v>216</v>
      </c>
      <c r="K24" s="100">
        <f>SUM(K25:K27)</f>
        <v>199</v>
      </c>
      <c r="L24" s="100">
        <f>SUM(L25:L27)</f>
        <v>11</v>
      </c>
      <c r="M24" s="100">
        <f>SUM(M25:M27)</f>
        <v>6</v>
      </c>
      <c r="N24" s="100">
        <f>SUM(N25:N27)</f>
        <v>0</v>
      </c>
      <c r="O24" s="84"/>
    </row>
    <row r="25" spans="1:15" ht="13.5">
      <c r="A25" s="111" t="s">
        <v>115</v>
      </c>
      <c r="B25" s="48">
        <v>28</v>
      </c>
      <c r="C25" s="98">
        <v>515</v>
      </c>
      <c r="D25" s="98">
        <v>396</v>
      </c>
      <c r="E25" s="98">
        <v>102</v>
      </c>
      <c r="F25" s="98">
        <v>6</v>
      </c>
      <c r="G25" s="98">
        <v>11</v>
      </c>
      <c r="H25" s="101" t="s">
        <v>116</v>
      </c>
      <c r="I25" s="102">
        <v>12</v>
      </c>
      <c r="J25" s="7">
        <v>70</v>
      </c>
      <c r="K25" s="7">
        <v>68</v>
      </c>
      <c r="L25" s="7">
        <v>2</v>
      </c>
      <c r="M25" s="7"/>
      <c r="N25" s="7">
        <v>0</v>
      </c>
      <c r="O25" s="84"/>
    </row>
    <row r="26" spans="1:15" ht="13.5">
      <c r="A26" s="112" t="s">
        <v>117</v>
      </c>
      <c r="B26" s="46">
        <f>SUM(B27:B29)</f>
        <v>34</v>
      </c>
      <c r="C26" s="107">
        <f>SUM(D26:G26)</f>
        <v>227</v>
      </c>
      <c r="D26" s="107">
        <f>SUM(D27:D29)</f>
        <v>158</v>
      </c>
      <c r="E26" s="107">
        <f>SUM(E27:E29)</f>
        <v>59</v>
      </c>
      <c r="F26" s="107">
        <f>SUM(F27:F29)</f>
        <v>10</v>
      </c>
      <c r="G26" s="107">
        <f>SUM(G27:G29)</f>
        <v>0</v>
      </c>
      <c r="H26" s="101" t="s">
        <v>118</v>
      </c>
      <c r="I26" s="102">
        <v>13</v>
      </c>
      <c r="J26" s="7">
        <v>88</v>
      </c>
      <c r="K26" s="7">
        <v>83</v>
      </c>
      <c r="L26" s="7">
        <v>4</v>
      </c>
      <c r="M26" s="7">
        <v>1</v>
      </c>
      <c r="N26" s="7">
        <v>0</v>
      </c>
      <c r="O26" s="84"/>
    </row>
    <row r="27" spans="1:15" ht="13.5">
      <c r="A27" s="113" t="s">
        <v>119</v>
      </c>
      <c r="B27" s="49">
        <v>10</v>
      </c>
      <c r="C27" s="49">
        <v>66</v>
      </c>
      <c r="D27" s="49">
        <v>44</v>
      </c>
      <c r="E27" s="49">
        <v>20</v>
      </c>
      <c r="F27" s="49">
        <v>2</v>
      </c>
      <c r="G27" s="109">
        <v>0</v>
      </c>
      <c r="H27" s="101" t="s">
        <v>120</v>
      </c>
      <c r="I27" s="102">
        <v>12</v>
      </c>
      <c r="J27" s="7">
        <v>58</v>
      </c>
      <c r="K27" s="7">
        <v>48</v>
      </c>
      <c r="L27" s="7">
        <v>5</v>
      </c>
      <c r="M27" s="7">
        <v>5</v>
      </c>
      <c r="N27" s="7">
        <v>0</v>
      </c>
      <c r="O27" s="84"/>
    </row>
    <row r="28" spans="1:15" ht="13.5">
      <c r="A28" s="113" t="s">
        <v>121</v>
      </c>
      <c r="B28" s="49">
        <v>12</v>
      </c>
      <c r="C28" s="49">
        <v>91</v>
      </c>
      <c r="D28" s="49">
        <v>56</v>
      </c>
      <c r="E28" s="49">
        <v>28</v>
      </c>
      <c r="F28" s="49">
        <v>7</v>
      </c>
      <c r="G28" s="109">
        <v>0</v>
      </c>
      <c r="H28" s="99" t="s">
        <v>122</v>
      </c>
      <c r="I28" s="37">
        <f>SUM(I29:I30)</f>
        <v>38</v>
      </c>
      <c r="J28" s="100">
        <f>SUM(K28:N28)</f>
        <v>423</v>
      </c>
      <c r="K28" s="100">
        <f>SUM(K29:K30)</f>
        <v>349</v>
      </c>
      <c r="L28" s="100">
        <f>SUM(L29:L30)</f>
        <v>45</v>
      </c>
      <c r="M28" s="100">
        <f>SUM(M29:M30)</f>
        <v>22</v>
      </c>
      <c r="N28" s="100">
        <f>SUM(N29:N30)</f>
        <v>7</v>
      </c>
      <c r="O28" s="84"/>
    </row>
    <row r="29" spans="1:15" ht="13.5">
      <c r="A29" s="113" t="s">
        <v>123</v>
      </c>
      <c r="B29" s="49">
        <v>12</v>
      </c>
      <c r="C29" s="49">
        <v>70</v>
      </c>
      <c r="D29" s="49">
        <v>58</v>
      </c>
      <c r="E29" s="49">
        <v>11</v>
      </c>
      <c r="F29" s="49">
        <v>1</v>
      </c>
      <c r="G29" s="109">
        <v>0</v>
      </c>
      <c r="H29" s="101" t="s">
        <v>124</v>
      </c>
      <c r="I29" s="102">
        <v>18</v>
      </c>
      <c r="J29" s="7">
        <v>192</v>
      </c>
      <c r="K29" s="7">
        <v>159</v>
      </c>
      <c r="L29" s="7">
        <v>16</v>
      </c>
      <c r="M29" s="7">
        <v>10</v>
      </c>
      <c r="N29" s="7">
        <v>7</v>
      </c>
      <c r="O29" s="84"/>
    </row>
    <row r="30" spans="1:15" ht="13.5">
      <c r="A30" s="112" t="s">
        <v>125</v>
      </c>
      <c r="B30" s="46">
        <f>SUM(B31:B35)</f>
        <v>72</v>
      </c>
      <c r="C30" s="107">
        <f>SUM(D30:G30)</f>
        <v>782</v>
      </c>
      <c r="D30" s="107">
        <f>SUM(D31:D35)</f>
        <v>575</v>
      </c>
      <c r="E30" s="107">
        <f>SUM(E31:E35)</f>
        <v>107</v>
      </c>
      <c r="F30" s="107">
        <f>SUM(F31:F35)</f>
        <v>34</v>
      </c>
      <c r="G30" s="107">
        <f>SUM(G31:G35)</f>
        <v>66</v>
      </c>
      <c r="H30" s="101" t="s">
        <v>126</v>
      </c>
      <c r="I30" s="102">
        <v>20</v>
      </c>
      <c r="J30" s="7">
        <v>231</v>
      </c>
      <c r="K30" s="7">
        <v>190</v>
      </c>
      <c r="L30" s="7">
        <v>29</v>
      </c>
      <c r="M30" s="7">
        <v>12</v>
      </c>
      <c r="N30" s="7">
        <v>0</v>
      </c>
      <c r="O30" s="84"/>
    </row>
    <row r="31" spans="1:15" ht="13.5">
      <c r="A31" s="113" t="s">
        <v>127</v>
      </c>
      <c r="B31" s="49">
        <v>14</v>
      </c>
      <c r="C31" s="49">
        <v>141</v>
      </c>
      <c r="D31" s="49">
        <v>104</v>
      </c>
      <c r="E31" s="49">
        <v>30</v>
      </c>
      <c r="F31" s="49">
        <v>7</v>
      </c>
      <c r="G31" s="49">
        <v>0</v>
      </c>
      <c r="H31" s="99" t="s">
        <v>128</v>
      </c>
      <c r="I31" s="37">
        <f>SUM(I32:I36)</f>
        <v>56</v>
      </c>
      <c r="J31" s="100">
        <f>SUM(K31:N31)</f>
        <v>318</v>
      </c>
      <c r="K31" s="100">
        <f>SUM(K32:K36)</f>
        <v>298</v>
      </c>
      <c r="L31" s="100">
        <f>SUM(L32:L36)</f>
        <v>19</v>
      </c>
      <c r="M31" s="100">
        <f>SUM(M32:M36)</f>
        <v>1</v>
      </c>
      <c r="N31" s="100">
        <f>SUM(N32:N36)</f>
        <v>0</v>
      </c>
      <c r="O31" s="84"/>
    </row>
    <row r="32" spans="1:15" ht="13.5">
      <c r="A32" s="113" t="s">
        <v>129</v>
      </c>
      <c r="B32" s="49">
        <v>12</v>
      </c>
      <c r="C32" s="49">
        <v>182</v>
      </c>
      <c r="D32" s="49">
        <v>103</v>
      </c>
      <c r="E32" s="49">
        <v>35</v>
      </c>
      <c r="F32" s="49">
        <v>4</v>
      </c>
      <c r="G32" s="49">
        <v>40</v>
      </c>
      <c r="H32" s="101" t="s">
        <v>130</v>
      </c>
      <c r="I32" s="102">
        <v>10</v>
      </c>
      <c r="J32" s="7">
        <v>43</v>
      </c>
      <c r="K32" s="7">
        <v>35</v>
      </c>
      <c r="L32" s="7">
        <v>8</v>
      </c>
      <c r="M32" s="7">
        <v>0</v>
      </c>
      <c r="N32" s="7">
        <v>0</v>
      </c>
      <c r="O32" s="84"/>
    </row>
    <row r="33" spans="1:15" ht="13.5">
      <c r="A33" s="113" t="s">
        <v>131</v>
      </c>
      <c r="B33" s="49">
        <v>18</v>
      </c>
      <c r="C33" s="49">
        <v>195</v>
      </c>
      <c r="D33" s="49">
        <v>168</v>
      </c>
      <c r="E33" s="49">
        <v>2</v>
      </c>
      <c r="F33" s="49">
        <v>8</v>
      </c>
      <c r="G33" s="49">
        <v>17</v>
      </c>
      <c r="H33" s="101" t="s">
        <v>132</v>
      </c>
      <c r="I33" s="102">
        <v>10</v>
      </c>
      <c r="J33" s="7">
        <v>51</v>
      </c>
      <c r="K33" s="7">
        <v>44</v>
      </c>
      <c r="L33" s="7">
        <v>7</v>
      </c>
      <c r="M33" s="7">
        <v>0</v>
      </c>
      <c r="N33" s="7">
        <v>0</v>
      </c>
      <c r="O33" s="84"/>
    </row>
    <row r="34" spans="1:15" ht="13.5">
      <c r="A34" s="113" t="s">
        <v>133</v>
      </c>
      <c r="B34" s="49">
        <v>12</v>
      </c>
      <c r="C34" s="49">
        <v>117</v>
      </c>
      <c r="D34" s="49">
        <v>86</v>
      </c>
      <c r="E34" s="49">
        <v>21</v>
      </c>
      <c r="F34" s="49">
        <v>1</v>
      </c>
      <c r="G34" s="49">
        <v>9</v>
      </c>
      <c r="H34" s="101" t="s">
        <v>134</v>
      </c>
      <c r="I34" s="102">
        <v>8</v>
      </c>
      <c r="J34" s="7">
        <v>45</v>
      </c>
      <c r="K34" s="7">
        <v>43</v>
      </c>
      <c r="L34" s="7">
        <v>2</v>
      </c>
      <c r="M34" s="7">
        <v>0</v>
      </c>
      <c r="N34" s="7">
        <v>0</v>
      </c>
      <c r="O34" s="84"/>
    </row>
    <row r="35" spans="1:15" ht="13.5">
      <c r="A35" s="113" t="s">
        <v>135</v>
      </c>
      <c r="B35" s="49">
        <v>16</v>
      </c>
      <c r="C35" s="49">
        <v>147</v>
      </c>
      <c r="D35" s="49">
        <v>114</v>
      </c>
      <c r="E35" s="49">
        <v>19</v>
      </c>
      <c r="F35" s="49">
        <v>14</v>
      </c>
      <c r="G35" s="49">
        <v>0</v>
      </c>
      <c r="H35" s="101" t="s">
        <v>136</v>
      </c>
      <c r="I35" s="102">
        <v>12</v>
      </c>
      <c r="J35" s="7">
        <v>70</v>
      </c>
      <c r="K35" s="7">
        <v>68</v>
      </c>
      <c r="L35" s="7">
        <v>2</v>
      </c>
      <c r="M35" s="7">
        <v>0</v>
      </c>
      <c r="N35" s="7">
        <v>0</v>
      </c>
      <c r="O35" s="84"/>
    </row>
    <row r="36" spans="1:15" ht="13.5">
      <c r="A36" s="112" t="s">
        <v>137</v>
      </c>
      <c r="B36" s="46">
        <f>SUM(B37:B38)</f>
        <v>40</v>
      </c>
      <c r="C36" s="107">
        <f>SUM(D36:G36)</f>
        <v>511</v>
      </c>
      <c r="D36" s="107">
        <f>SUM(D37:D38)</f>
        <v>432</v>
      </c>
      <c r="E36" s="107">
        <f>SUM(E37:E38)</f>
        <v>61</v>
      </c>
      <c r="F36" s="107">
        <f>SUM(F37:F38)</f>
        <v>18</v>
      </c>
      <c r="G36" s="107">
        <f>SUM(G37:G38)</f>
        <v>0</v>
      </c>
      <c r="H36" s="101" t="s">
        <v>138</v>
      </c>
      <c r="I36" s="102">
        <v>16</v>
      </c>
      <c r="J36" s="7">
        <v>109</v>
      </c>
      <c r="K36" s="7">
        <v>108</v>
      </c>
      <c r="L36" s="7">
        <v>0</v>
      </c>
      <c r="M36" s="7">
        <v>1</v>
      </c>
      <c r="N36" s="7">
        <v>0</v>
      </c>
      <c r="O36" s="84"/>
    </row>
    <row r="37" spans="1:15" ht="13.5">
      <c r="A37" s="113" t="s">
        <v>139</v>
      </c>
      <c r="B37" s="49">
        <v>22</v>
      </c>
      <c r="C37" s="49">
        <v>241</v>
      </c>
      <c r="D37" s="49">
        <v>205</v>
      </c>
      <c r="E37" s="49">
        <v>19</v>
      </c>
      <c r="F37" s="49">
        <v>17</v>
      </c>
      <c r="G37" s="98">
        <v>0</v>
      </c>
      <c r="H37" s="99" t="s">
        <v>140</v>
      </c>
      <c r="I37" s="37">
        <f>SUM(I38:I41)</f>
        <v>52</v>
      </c>
      <c r="J37" s="100">
        <f>SUM(K37:N37)</f>
        <v>325</v>
      </c>
      <c r="K37" s="100">
        <f>SUM(K38:K41)</f>
        <v>289</v>
      </c>
      <c r="L37" s="100">
        <f>SUM(L38:L41)</f>
        <v>35</v>
      </c>
      <c r="M37" s="100">
        <f>SUM(M38:M41)</f>
        <v>1</v>
      </c>
      <c r="N37" s="100">
        <f>SUM(N38:N42)</f>
        <v>0</v>
      </c>
      <c r="O37" s="84"/>
    </row>
    <row r="38" spans="1:15" ht="13.5">
      <c r="A38" s="113" t="s">
        <v>141</v>
      </c>
      <c r="B38" s="49">
        <v>18</v>
      </c>
      <c r="C38" s="49">
        <v>270</v>
      </c>
      <c r="D38" s="49">
        <v>227</v>
      </c>
      <c r="E38" s="49">
        <v>42</v>
      </c>
      <c r="F38" s="49">
        <v>1</v>
      </c>
      <c r="G38" s="49">
        <v>0</v>
      </c>
      <c r="H38" s="101" t="s">
        <v>142</v>
      </c>
      <c r="I38" s="102">
        <v>14</v>
      </c>
      <c r="J38" s="7">
        <v>71</v>
      </c>
      <c r="K38" s="7">
        <v>66</v>
      </c>
      <c r="L38" s="7">
        <v>5</v>
      </c>
      <c r="M38" s="7">
        <v>0</v>
      </c>
      <c r="N38" s="7">
        <v>0</v>
      </c>
      <c r="O38" s="84"/>
    </row>
    <row r="39" spans="1:15" ht="13.5">
      <c r="A39" s="112" t="s">
        <v>143</v>
      </c>
      <c r="B39" s="46">
        <f>SUM(B40:B43)</f>
        <v>60</v>
      </c>
      <c r="C39" s="107">
        <f>SUM(D39:G39)</f>
        <v>497</v>
      </c>
      <c r="D39" s="107">
        <f>SUM(D40:D43)</f>
        <v>462</v>
      </c>
      <c r="E39" s="107">
        <f>SUM(E40:E43)</f>
        <v>7</v>
      </c>
      <c r="F39" s="107">
        <f>SUM(F40:F43)</f>
        <v>27</v>
      </c>
      <c r="G39" s="107">
        <f>SUM(G40:G43)</f>
        <v>1</v>
      </c>
      <c r="H39" s="114" t="s">
        <v>144</v>
      </c>
      <c r="I39" s="102">
        <v>12</v>
      </c>
      <c r="J39" s="7">
        <v>62</v>
      </c>
      <c r="K39" s="7">
        <v>61</v>
      </c>
      <c r="L39" s="7">
        <v>0</v>
      </c>
      <c r="M39" s="7">
        <v>1</v>
      </c>
      <c r="N39" s="7">
        <v>0</v>
      </c>
      <c r="O39" s="84"/>
    </row>
    <row r="40" spans="1:15" ht="13.5">
      <c r="A40" s="113" t="s">
        <v>145</v>
      </c>
      <c r="B40" s="49">
        <v>12</v>
      </c>
      <c r="C40" s="49">
        <v>84</v>
      </c>
      <c r="D40" s="49">
        <v>78</v>
      </c>
      <c r="E40" s="49">
        <v>2</v>
      </c>
      <c r="F40" s="49">
        <v>4</v>
      </c>
      <c r="G40" s="49">
        <v>0</v>
      </c>
      <c r="H40" s="101" t="s">
        <v>146</v>
      </c>
      <c r="I40" s="102">
        <v>14</v>
      </c>
      <c r="J40" s="7">
        <v>126</v>
      </c>
      <c r="K40" s="7">
        <v>96</v>
      </c>
      <c r="L40" s="7">
        <v>30</v>
      </c>
      <c r="M40" s="7">
        <v>0</v>
      </c>
      <c r="N40" s="7">
        <v>0</v>
      </c>
      <c r="O40" s="84"/>
    </row>
    <row r="41" spans="1:15" ht="13.5">
      <c r="A41" s="113" t="s">
        <v>147</v>
      </c>
      <c r="B41" s="49">
        <v>17</v>
      </c>
      <c r="C41" s="49">
        <v>118</v>
      </c>
      <c r="D41" s="49">
        <v>108</v>
      </c>
      <c r="E41" s="49">
        <v>3</v>
      </c>
      <c r="F41" s="49">
        <v>6</v>
      </c>
      <c r="G41" s="49">
        <v>1</v>
      </c>
      <c r="H41" s="101" t="s">
        <v>148</v>
      </c>
      <c r="I41" s="102">
        <v>12</v>
      </c>
      <c r="J41" s="7">
        <v>66</v>
      </c>
      <c r="K41" s="7">
        <v>66</v>
      </c>
      <c r="L41" s="7">
        <v>0</v>
      </c>
      <c r="M41" s="7">
        <v>0</v>
      </c>
      <c r="N41" s="7">
        <v>0</v>
      </c>
      <c r="O41" s="84"/>
    </row>
    <row r="42" spans="1:15" ht="13.5">
      <c r="A42" s="113" t="s">
        <v>149</v>
      </c>
      <c r="B42" s="49">
        <v>16</v>
      </c>
      <c r="C42" s="49">
        <v>166</v>
      </c>
      <c r="D42" s="49">
        <v>158</v>
      </c>
      <c r="E42" s="7">
        <v>0</v>
      </c>
      <c r="F42" s="49">
        <v>8</v>
      </c>
      <c r="G42" s="49">
        <v>0</v>
      </c>
      <c r="H42" s="99" t="s">
        <v>150</v>
      </c>
      <c r="I42" s="37">
        <f>SUM(I43:I44)</f>
        <v>30</v>
      </c>
      <c r="J42" s="100">
        <f>SUM(K42:N42)</f>
        <v>224</v>
      </c>
      <c r="K42" s="100">
        <f>SUM(K43:K44)</f>
        <v>170</v>
      </c>
      <c r="L42" s="100">
        <f>SUM(L43:L44)</f>
        <v>47</v>
      </c>
      <c r="M42" s="100">
        <f>SUM(M43:M44)</f>
        <v>7</v>
      </c>
      <c r="N42" s="100">
        <f>SUM(N43:N47)</f>
        <v>0</v>
      </c>
      <c r="O42" s="84"/>
    </row>
    <row r="43" spans="1:15" ht="13.5">
      <c r="A43" s="113" t="s">
        <v>151</v>
      </c>
      <c r="B43" s="49">
        <v>15</v>
      </c>
      <c r="C43" s="49">
        <v>129</v>
      </c>
      <c r="D43" s="49">
        <v>118</v>
      </c>
      <c r="E43" s="49">
        <v>2</v>
      </c>
      <c r="F43" s="49">
        <v>9</v>
      </c>
      <c r="G43" s="49">
        <v>0</v>
      </c>
      <c r="H43" s="101" t="s">
        <v>152</v>
      </c>
      <c r="I43" s="102">
        <v>14</v>
      </c>
      <c r="J43" s="7">
        <v>115</v>
      </c>
      <c r="K43" s="7">
        <v>78</v>
      </c>
      <c r="L43" s="7">
        <v>34</v>
      </c>
      <c r="M43" s="7">
        <v>3</v>
      </c>
      <c r="N43" s="7">
        <v>0</v>
      </c>
      <c r="O43" s="84"/>
    </row>
    <row r="44" spans="1:15" ht="13.5">
      <c r="A44" s="112" t="s">
        <v>153</v>
      </c>
      <c r="B44" s="46">
        <f>B45</f>
        <v>18</v>
      </c>
      <c r="C44" s="107">
        <f>SUM(D44:G44)</f>
        <v>280</v>
      </c>
      <c r="D44" s="107">
        <f>D45</f>
        <v>257</v>
      </c>
      <c r="E44" s="107">
        <f>E45</f>
        <v>16</v>
      </c>
      <c r="F44" s="107">
        <f>F45</f>
        <v>6</v>
      </c>
      <c r="G44" s="107">
        <f>G45</f>
        <v>1</v>
      </c>
      <c r="H44" s="101" t="s">
        <v>154</v>
      </c>
      <c r="I44" s="102">
        <v>16</v>
      </c>
      <c r="J44" s="7">
        <v>109</v>
      </c>
      <c r="K44" s="7">
        <v>92</v>
      </c>
      <c r="L44" s="7">
        <v>13</v>
      </c>
      <c r="M44" s="7">
        <v>4</v>
      </c>
      <c r="N44" s="7">
        <v>0</v>
      </c>
      <c r="O44" s="84"/>
    </row>
    <row r="45" spans="1:15" ht="13.5">
      <c r="A45" s="115" t="s">
        <v>155</v>
      </c>
      <c r="B45" s="50">
        <v>18</v>
      </c>
      <c r="C45" s="51">
        <v>280</v>
      </c>
      <c r="D45" s="51">
        <v>257</v>
      </c>
      <c r="E45" s="51">
        <v>16</v>
      </c>
      <c r="F45" s="51">
        <v>6</v>
      </c>
      <c r="G45" s="51">
        <v>1</v>
      </c>
      <c r="H45" s="116"/>
      <c r="I45" s="117"/>
      <c r="J45" s="5"/>
      <c r="K45" s="5"/>
      <c r="L45" s="5"/>
      <c r="M45" s="5"/>
      <c r="N45" s="5"/>
      <c r="O45" s="84"/>
    </row>
    <row r="46" spans="1:15" ht="13.5">
      <c r="A46" s="118" t="s">
        <v>156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3.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13.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3.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3.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</sheetData>
  <mergeCells count="2">
    <mergeCell ref="M3:N3"/>
    <mergeCell ref="H4:H5"/>
  </mergeCells>
  <printOptions horizontalCentered="1"/>
  <pageMargins left="0.3937007874015748" right="0.3937007874015748" top="2.7559055118110236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情報普及　辛嶋</dc:creator>
  <cp:keywords/>
  <dc:description/>
  <cp:lastModifiedBy>ok10717</cp:lastModifiedBy>
  <cp:lastPrinted>1999-12-10T15:27:47Z</cp:lastPrinted>
  <dcterms:created xsi:type="dcterms:W3CDTF">1996-12-19T05:38:46Z</dcterms:created>
  <dcterms:modified xsi:type="dcterms:W3CDTF">2007-09-14T06:57:43Z</dcterms:modified>
  <cp:category/>
  <cp:version/>
  <cp:contentType/>
  <cp:contentStatus/>
</cp:coreProperties>
</file>