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49A" sheetId="1" r:id="rId1"/>
    <sheet name="249B" sheetId="2" r:id="rId2"/>
    <sheet name="249C" sheetId="3" r:id="rId3"/>
    <sheet name="249D" sheetId="4" r:id="rId4"/>
  </sheets>
  <definedNames>
    <definedName name="_xlnm.Print_Area" localSheetId="0">'249A'!$A$1:$K$42</definedName>
    <definedName name="_xlnm.Print_Area" localSheetId="1">'249B'!$A$1:$P$21</definedName>
    <definedName name="_xlnm.Print_Area" localSheetId="2">'249C'!$A$1:$J$8</definedName>
    <definedName name="_xlnm.Print_Area" localSheetId="3">'249D'!$A$1:$N$45</definedName>
  </definedNames>
  <calcPr fullCalcOnLoad="1"/>
</workbook>
</file>

<file path=xl/sharedStrings.xml><?xml version="1.0" encoding="utf-8"?>
<sst xmlns="http://schemas.openxmlformats.org/spreadsheetml/2006/main" count="240" uniqueCount="199">
  <si>
    <t>A.  県   職   員   数</t>
  </si>
  <si>
    <t xml:space="preserve"> (単位  人)</t>
  </si>
  <si>
    <t>所                 属</t>
  </si>
  <si>
    <t>技能労務</t>
  </si>
  <si>
    <t xml:space="preserve"> </t>
  </si>
  <si>
    <t>吏</t>
  </si>
  <si>
    <t>員</t>
  </si>
  <si>
    <t>その他</t>
  </si>
  <si>
    <t>学　　校</t>
  </si>
  <si>
    <t>校長(園長)</t>
  </si>
  <si>
    <t>教  頭</t>
  </si>
  <si>
    <t>教  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</si>
  <si>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</si>
  <si>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</si>
  <si>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</si>
  <si>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</si>
  <si>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</si>
  <si>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</si>
  <si>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</si>
  <si>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</si>
  <si>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</si>
  <si>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</si>
  <si>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</si>
  <si>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</si>
  <si>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</si>
  <si>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</si>
  <si>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</si>
  <si>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</si>
  <si>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</si>
  <si>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(単位  人)</t>
  </si>
  <si>
    <t>Ｃ．警　察　職　員　数</t>
  </si>
  <si>
    <t>総  数</t>
  </si>
  <si>
    <t>警　　　　　察　　　　　官</t>
  </si>
  <si>
    <t>その他の</t>
  </si>
  <si>
    <t xml:space="preserve"> (単位 人)</t>
  </si>
  <si>
    <t>各年4月1日</t>
  </si>
  <si>
    <t>　　　　　市　町　村　職　員　数</t>
  </si>
  <si>
    <t>市町村</t>
  </si>
  <si>
    <t>市町村  条例に</t>
  </si>
  <si>
    <t>教育   公務員</t>
  </si>
  <si>
    <t>臨時  職員</t>
  </si>
  <si>
    <t>総 数</t>
  </si>
  <si>
    <t>一般  職員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</si>
  <si>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</si>
  <si>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</si>
  <si>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</si>
  <si>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</si>
  <si>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</si>
  <si>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</si>
  <si>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</si>
  <si>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</si>
  <si>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</si>
  <si>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</si>
  <si>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</si>
  <si>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</si>
  <si>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</si>
  <si>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</si>
  <si>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玖珠郡</t>
  </si>
  <si>
    <t>日田郡</t>
  </si>
  <si>
    <t>大分郡</t>
  </si>
  <si>
    <t>宇佐郡</t>
  </si>
  <si>
    <t>北海部郡</t>
  </si>
  <si>
    <t>21．公務員および選挙</t>
  </si>
  <si>
    <t>249. 公     務     員</t>
  </si>
  <si>
    <t>総  数</t>
  </si>
  <si>
    <t>事  務</t>
  </si>
  <si>
    <t>技  術</t>
  </si>
  <si>
    <t>そ   の   他   の   職   員</t>
  </si>
  <si>
    <t>教授及び講師</t>
  </si>
  <si>
    <t>事  務</t>
  </si>
  <si>
    <t>技  術</t>
  </si>
  <si>
    <t>知   事   部   局</t>
  </si>
  <si>
    <t>企画総室</t>
  </si>
  <si>
    <t>総務部</t>
  </si>
  <si>
    <t>福祉生活部</t>
  </si>
  <si>
    <t>保健環境部</t>
  </si>
  <si>
    <t>商工労働観光部</t>
  </si>
  <si>
    <t>農政部</t>
  </si>
  <si>
    <t>林業水産部</t>
  </si>
  <si>
    <t>土木建築部</t>
  </si>
  <si>
    <t>出納事務局</t>
  </si>
  <si>
    <t>芸術文化短期大学</t>
  </si>
  <si>
    <t>所                 属</t>
  </si>
  <si>
    <t>総  数</t>
  </si>
  <si>
    <t>そ   の   他   の   職   員</t>
  </si>
  <si>
    <t>事  務</t>
  </si>
  <si>
    <t>技  術</t>
  </si>
  <si>
    <t>各 種 委 員 会 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</si>
  <si>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</si>
  <si>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</si>
  <si>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</si>
  <si>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</si>
  <si>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</si>
  <si>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</si>
  <si>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</si>
  <si>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</si>
  <si>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</si>
  <si>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</si>
  <si>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 企   業   局</t>
  </si>
  <si>
    <t>電気会計</t>
  </si>
  <si>
    <t>工業用水会計</t>
  </si>
  <si>
    <t>資料:県人事課､各種委員会､企業局</t>
  </si>
  <si>
    <t xml:space="preserve">  注)病院は福祉環境部に含まれている</t>
  </si>
  <si>
    <t xml:space="preserve"> (単位 人)</t>
  </si>
  <si>
    <t xml:space="preserve">    Ｂ．教　職　員　数</t>
  </si>
  <si>
    <t xml:space="preserve">    平成7年5月1日</t>
  </si>
  <si>
    <t>助  教　授</t>
  </si>
  <si>
    <t>盲聾養護学校</t>
  </si>
  <si>
    <t>大分県立芸術文化短期大学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</si>
  <si>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</si>
  <si>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</si>
  <si>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</si>
  <si>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</si>
  <si>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</si>
  <si>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</si>
  <si>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</si>
  <si>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</si>
  <si>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－</t>
  </si>
  <si>
    <t>　資料：県教育委員会「大分県学校要覧」</t>
  </si>
  <si>
    <t>所  属</t>
  </si>
  <si>
    <t>一　般　職　員</t>
  </si>
  <si>
    <t>警　視</t>
  </si>
  <si>
    <t>警　部</t>
  </si>
  <si>
    <t>警部補及び</t>
  </si>
  <si>
    <t>巡　査</t>
  </si>
  <si>
    <t>吏　員</t>
  </si>
  <si>
    <t>巡 査 部 長</t>
  </si>
  <si>
    <t>職  　員</t>
  </si>
  <si>
    <t>2264(6)</t>
  </si>
  <si>
    <t>1894(6)</t>
  </si>
  <si>
    <t xml:space="preserve"> 資料：県警察本部</t>
  </si>
  <si>
    <t xml:space="preserve"> 注）（　）内は地方警察官（警視正以上）を外数で示す。</t>
  </si>
  <si>
    <t>Ｄ．市町村議員数および職員数</t>
  </si>
  <si>
    <t>年次および</t>
  </si>
  <si>
    <t>市町村    条例に</t>
  </si>
  <si>
    <t>よる議    員定数</t>
  </si>
  <si>
    <t>総数</t>
  </si>
  <si>
    <t>一　　般職員</t>
  </si>
  <si>
    <t>技能労   務職員</t>
  </si>
  <si>
    <t>よる議    員定数</t>
  </si>
  <si>
    <t>技能労務職員</t>
  </si>
  <si>
    <t>平成4年</t>
  </si>
  <si>
    <t>南海部郡</t>
  </si>
  <si>
    <t xml:space="preserve">      5   </t>
  </si>
  <si>
    <t>上浦町</t>
  </si>
  <si>
    <t xml:space="preserve">      6   </t>
  </si>
  <si>
    <t>弥生町</t>
  </si>
  <si>
    <t>本匠村</t>
  </si>
  <si>
    <t xml:space="preserve">      7   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</si>
  <si>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</si>
  <si>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</si>
  <si>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</si>
  <si>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</si>
  <si>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</si>
  <si>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</si>
  <si>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</si>
  <si>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</si>
  <si>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</si>
  <si>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</si>
  <si>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</si>
  <si>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</si>
  <si>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</si>
  <si>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</si>
  <si>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</si>
  <si>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</si>
  <si>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</si>
  <si>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大田村</t>
  </si>
  <si>
    <t>直入町</t>
  </si>
  <si>
    <t>真玉町</t>
  </si>
  <si>
    <t>香々地町</t>
  </si>
  <si>
    <t>九重町</t>
  </si>
  <si>
    <t>東国東郡</t>
  </si>
  <si>
    <t>玖珠町</t>
  </si>
  <si>
    <t>国見町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</si>
  <si>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</si>
  <si>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</si>
  <si>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</si>
  <si>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</si>
  <si>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</si>
  <si>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</si>
  <si>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</si>
  <si>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</si>
  <si>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</si>
  <si>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</si>
  <si>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</si>
  <si>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</si>
  <si>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</si>
  <si>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</si>
  <si>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</si>
  <si>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</si>
  <si>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</si>
  <si>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</si>
  <si>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</si>
  <si>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</si>
  <si>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</si>
  <si>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院内町</t>
  </si>
  <si>
    <t>安心院町</t>
  </si>
  <si>
    <t>佐賀関町</t>
  </si>
  <si>
    <t xml:space="preserve"> 資料: 県地方課｢給与実態調査｣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</si>
</sst>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#,##0;&quot;△ &quot;#,##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03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8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Border="1" applyAlignment="1">
      <alignment horizontal="centerContinuous"/>
    </xf>
    <xf numFmtId="49" fontId="9" fillId="0" borderId="0" xfId="0" applyNumberFormat="1" applyFont="1" applyAlignment="1" applyProtection="1">
      <alignment horizontal="centerContinuous"/>
      <protection/>
    </xf>
    <xf numFmtId="49" fontId="10" fillId="0" borderId="0" xfId="0" applyNumberFormat="1" applyFont="1" applyAlignment="1" applyProtection="1">
      <alignment horizontal="centerContinuous"/>
      <protection/>
    </xf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49" fontId="11" fillId="0" borderId="1" xfId="0" applyNumberFormat="1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58" fontId="11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>
      <alignment horizontal="right"/>
    </xf>
    <xf numFmtId="49" fontId="12" fillId="0" borderId="2" xfId="0" applyNumberFormat="1" applyFont="1" applyBorder="1" applyAlignment="1" applyProtection="1">
      <alignment horizontal="center" vertical="center"/>
      <protection/>
    </xf>
    <xf numFmtId="49" fontId="12" fillId="0" borderId="3" xfId="0" applyNumberFormat="1" applyFont="1" applyBorder="1" applyAlignment="1" applyProtection="1">
      <alignment horizontal="center" vertical="center"/>
      <protection/>
    </xf>
    <xf numFmtId="49" fontId="12" fillId="0" borderId="4" xfId="0" applyNumberFormat="1" applyFont="1" applyBorder="1" applyAlignment="1" applyProtection="1">
      <alignment horizontal="center" vertical="center"/>
      <protection/>
    </xf>
    <xf numFmtId="49" fontId="12" fillId="0" borderId="5" xfId="0" applyNumberFormat="1" applyFont="1" applyBorder="1" applyAlignment="1" applyProtection="1">
      <alignment horizontal="centerContinuous" vertical="center"/>
      <protection/>
    </xf>
    <xf numFmtId="49" fontId="12" fillId="0" borderId="6" xfId="0" applyNumberFormat="1" applyFont="1" applyBorder="1" applyAlignment="1">
      <alignment horizontal="centerContinuous" vertical="center"/>
    </xf>
    <xf numFmtId="49" fontId="7" fillId="0" borderId="6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2" fillId="0" borderId="5" xfId="0" applyNumberFormat="1" applyFont="1" applyBorder="1" applyAlignment="1" applyProtection="1">
      <alignment horizontal="center" vertical="center"/>
      <protection/>
    </xf>
    <xf numFmtId="49" fontId="13" fillId="0" borderId="5" xfId="0" applyNumberFormat="1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>
      <alignment/>
    </xf>
    <xf numFmtId="41" fontId="14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left"/>
      <protection/>
    </xf>
    <xf numFmtId="41" fontId="11" fillId="0" borderId="11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distributed"/>
      <protection/>
    </xf>
    <xf numFmtId="49" fontId="11" fillId="0" borderId="12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 applyProtection="1">
      <alignment/>
      <protection locked="0"/>
    </xf>
    <xf numFmtId="49" fontId="7" fillId="0" borderId="6" xfId="0" applyNumberFormat="1" applyFont="1" applyBorder="1" applyAlignment="1">
      <alignment vertical="top"/>
    </xf>
    <xf numFmtId="49" fontId="11" fillId="0" borderId="6" xfId="0" applyNumberFormat="1" applyFont="1" applyBorder="1" applyAlignment="1" applyProtection="1">
      <alignment horizontal="distributed" vertical="top"/>
      <protection/>
    </xf>
    <xf numFmtId="49" fontId="11" fillId="0" borderId="7" xfId="0" applyNumberFormat="1" applyFont="1" applyBorder="1" applyAlignment="1" applyProtection="1">
      <alignment horizontal="distributed" vertical="top"/>
      <protection/>
    </xf>
    <xf numFmtId="41" fontId="11" fillId="0" borderId="5" xfId="0" applyNumberFormat="1" applyFont="1" applyBorder="1" applyAlignment="1" applyProtection="1">
      <alignment vertical="top"/>
      <protection/>
    </xf>
    <xf numFmtId="41" fontId="11" fillId="0" borderId="6" xfId="0" applyNumberFormat="1" applyFont="1" applyBorder="1" applyAlignment="1" applyProtection="1">
      <alignment vertical="top"/>
      <protection locked="0"/>
    </xf>
    <xf numFmtId="41" fontId="11" fillId="0" borderId="6" xfId="0" applyNumberFormat="1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13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/>
    </xf>
    <xf numFmtId="49" fontId="12" fillId="0" borderId="5" xfId="0" applyNumberFormat="1" applyFont="1" applyBorder="1" applyAlignment="1" applyProtection="1">
      <alignment horizontal="right" vertical="center"/>
      <protection/>
    </xf>
    <xf numFmtId="49" fontId="12" fillId="0" borderId="6" xfId="0" applyNumberFormat="1" applyFont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>
      <alignment/>
    </xf>
    <xf numFmtId="41" fontId="14" fillId="0" borderId="11" xfId="0" applyNumberFormat="1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distributed"/>
      <protection/>
    </xf>
    <xf numFmtId="49" fontId="11" fillId="0" borderId="0" xfId="0" applyNumberFormat="1" applyFont="1" applyAlignment="1">
      <alignment/>
    </xf>
    <xf numFmtId="41" fontId="11" fillId="0" borderId="11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 applyProtection="1">
      <alignment/>
      <protection/>
    </xf>
    <xf numFmtId="0" fontId="10" fillId="0" borderId="1" xfId="0" applyFont="1" applyBorder="1" applyAlignment="1">
      <alignment vertical="top"/>
    </xf>
    <xf numFmtId="49" fontId="11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>
      <alignment horizontal="right"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7" fillId="0" borderId="7" xfId="0" applyNumberFormat="1" applyFont="1" applyBorder="1" applyAlignment="1">
      <alignment horizontal="center" vertical="center"/>
    </xf>
    <xf numFmtId="41" fontId="15" fillId="0" borderId="11" xfId="16" applyNumberFormat="1" applyFont="1" applyBorder="1" applyAlignment="1" applyProtection="1">
      <alignment/>
      <protection/>
    </xf>
    <xf numFmtId="41" fontId="15" fillId="0" borderId="0" xfId="16" applyNumberFormat="1" applyFont="1" applyAlignment="1" applyProtection="1">
      <alignment/>
      <protection/>
    </xf>
    <xf numFmtId="183" fontId="15" fillId="0" borderId="0" xfId="16" applyNumberFormat="1" applyFont="1" applyAlignment="1" applyProtection="1">
      <alignment/>
      <protection/>
    </xf>
    <xf numFmtId="0" fontId="15" fillId="0" borderId="0" xfId="0" applyFont="1" applyAlignment="1">
      <alignment/>
    </xf>
    <xf numFmtId="41" fontId="12" fillId="0" borderId="11" xfId="16" applyNumberFormat="1" applyFont="1" applyBorder="1" applyAlignment="1" applyProtection="1">
      <alignment/>
      <protection/>
    </xf>
    <xf numFmtId="41" fontId="12" fillId="0" borderId="0" xfId="16" applyNumberFormat="1" applyFont="1" applyAlignment="1" applyProtection="1">
      <alignment/>
      <protection/>
    </xf>
    <xf numFmtId="0" fontId="12" fillId="0" borderId="0" xfId="0" applyFont="1" applyAlignment="1">
      <alignment/>
    </xf>
    <xf numFmtId="41" fontId="12" fillId="0" borderId="11" xfId="16" applyNumberFormat="1" applyFont="1" applyBorder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 locked="0"/>
    </xf>
    <xf numFmtId="183" fontId="12" fillId="0" borderId="0" xfId="16" applyNumberFormat="1" applyFont="1" applyAlignment="1" applyProtection="1">
      <alignment/>
      <protection locked="0"/>
    </xf>
    <xf numFmtId="49" fontId="11" fillId="0" borderId="6" xfId="0" applyNumberFormat="1" applyFont="1" applyBorder="1" applyAlignment="1" applyProtection="1">
      <alignment horizontal="left" vertical="top"/>
      <protection/>
    </xf>
    <xf numFmtId="41" fontId="12" fillId="0" borderId="5" xfId="16" applyNumberFormat="1" applyFont="1" applyBorder="1" applyAlignment="1" applyProtection="1">
      <alignment vertical="top"/>
      <protection locked="0"/>
    </xf>
    <xf numFmtId="41" fontId="12" fillId="0" borderId="6" xfId="16" applyNumberFormat="1" applyFont="1" applyBorder="1" applyAlignment="1" applyProtection="1">
      <alignment vertical="top"/>
      <protection locked="0"/>
    </xf>
    <xf numFmtId="183" fontId="12" fillId="0" borderId="6" xfId="16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/>
      <protection/>
    </xf>
    <xf numFmtId="41" fontId="11" fillId="0" borderId="0" xfId="1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89" fontId="11" fillId="0" borderId="17" xfId="16" applyNumberFormat="1" applyFont="1" applyBorder="1" applyAlignment="1" applyProtection="1">
      <alignment horizontal="center" vertical="center"/>
      <protection locked="0"/>
    </xf>
    <xf numFmtId="189" fontId="11" fillId="0" borderId="19" xfId="16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18" fillId="0" borderId="1" xfId="0" applyFont="1" applyBorder="1" applyAlignment="1" applyProtection="1">
      <alignment horizontal="center" vertical="top"/>
      <protection/>
    </xf>
    <xf numFmtId="58" fontId="4" fillId="0" borderId="1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horizontal="centerContinuous" vertical="center"/>
    </xf>
    <xf numFmtId="49" fontId="4" fillId="0" borderId="6" xfId="0" applyNumberFormat="1" applyFont="1" applyBorder="1" applyAlignment="1" applyProtection="1">
      <alignment horizontal="centerContinuous" vertical="center"/>
      <protection/>
    </xf>
    <xf numFmtId="49" fontId="4" fillId="0" borderId="6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49" fontId="4" fillId="0" borderId="17" xfId="16" applyNumberFormat="1" applyFont="1" applyBorder="1" applyAlignment="1" applyProtection="1">
      <alignment horizontal="center" vertical="center"/>
      <protection/>
    </xf>
    <xf numFmtId="41" fontId="4" fillId="0" borderId="17" xfId="16" applyNumberFormat="1" applyFont="1" applyBorder="1" applyAlignment="1" applyProtection="1">
      <alignment horizontal="right" vertical="center"/>
      <protection/>
    </xf>
    <xf numFmtId="41" fontId="4" fillId="0" borderId="17" xfId="16" applyNumberFormat="1" applyFont="1" applyBorder="1" applyAlignment="1" applyProtection="1">
      <alignment vertical="center"/>
      <protection locked="0"/>
    </xf>
    <xf numFmtId="41" fontId="4" fillId="0" borderId="17" xfId="16" applyNumberFormat="1" applyFont="1" applyBorder="1" applyAlignment="1" applyProtection="1">
      <alignment vertical="center"/>
      <protection/>
    </xf>
    <xf numFmtId="41" fontId="4" fillId="0" borderId="6" xfId="16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/>
      <protection locked="0"/>
    </xf>
    <xf numFmtId="49" fontId="11" fillId="0" borderId="6" xfId="0" applyNumberFormat="1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49" fontId="12" fillId="0" borderId="2" xfId="0" applyNumberFormat="1" applyFont="1" applyBorder="1" applyAlignment="1" applyProtection="1">
      <alignment horizontal="distributed" vertical="center"/>
      <protection locked="0"/>
    </xf>
    <xf numFmtId="0" fontId="12" fillId="0" borderId="21" xfId="0" applyFont="1" applyBorder="1" applyAlignment="1" applyProtection="1">
      <alignment horizontal="distributed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/>
      <protection locked="0"/>
    </xf>
    <xf numFmtId="49" fontId="12" fillId="0" borderId="23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/>
      <protection locked="0"/>
    </xf>
    <xf numFmtId="49" fontId="12" fillId="0" borderId="6" xfId="0" applyNumberFormat="1" applyFont="1" applyBorder="1" applyAlignment="1" applyProtection="1">
      <alignment horizontal="distributed" vertical="center"/>
      <protection locked="0"/>
    </xf>
    <xf numFmtId="0" fontId="12" fillId="0" borderId="5" xfId="0" applyFont="1" applyBorder="1" applyAlignment="1" applyProtection="1">
      <alignment horizontal="distributed"/>
      <protection locked="0"/>
    </xf>
    <xf numFmtId="0" fontId="12" fillId="0" borderId="5" xfId="0" applyFont="1" applyBorder="1" applyAlignment="1" applyProtection="1">
      <alignment horizontal="distributed" vertical="center"/>
      <protection locked="0"/>
    </xf>
    <xf numFmtId="49" fontId="12" fillId="0" borderId="24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/>
      <protection locked="0"/>
    </xf>
    <xf numFmtId="41" fontId="11" fillId="0" borderId="11" xfId="16" applyNumberFormat="1" applyFont="1" applyBorder="1" applyAlignment="1" applyProtection="1">
      <alignment/>
      <protection locked="0"/>
    </xf>
    <xf numFmtId="183" fontId="11" fillId="0" borderId="0" xfId="16" applyNumberFormat="1" applyFont="1" applyBorder="1" applyAlignment="1" applyProtection="1">
      <alignment/>
      <protection locked="0"/>
    </xf>
    <xf numFmtId="41" fontId="11" fillId="0" borderId="0" xfId="16" applyNumberFormat="1" applyFont="1" applyBorder="1" applyAlignment="1" applyProtection="1">
      <alignment/>
      <protection locked="0"/>
    </xf>
    <xf numFmtId="49" fontId="14" fillId="0" borderId="25" xfId="0" applyNumberFormat="1" applyFont="1" applyBorder="1" applyAlignment="1" applyProtection="1">
      <alignment horizontal="distributed"/>
      <protection locked="0"/>
    </xf>
    <xf numFmtId="41" fontId="14" fillId="0" borderId="11" xfId="16" applyNumberFormat="1" applyFont="1" applyBorder="1" applyAlignment="1" applyProtection="1">
      <alignment/>
      <protection/>
    </xf>
    <xf numFmtId="41" fontId="14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distributed"/>
      <protection locked="0"/>
    </xf>
    <xf numFmtId="41" fontId="11" fillId="0" borderId="11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1" xfId="16" applyNumberFormat="1" applyFont="1" applyBorder="1" applyAlignment="1" applyProtection="1">
      <alignment horizontal="left"/>
      <protection locked="0"/>
    </xf>
    <xf numFmtId="183" fontId="11" fillId="0" borderId="0" xfId="16" applyNumberFormat="1" applyFont="1" applyBorder="1" applyAlignment="1" applyProtection="1">
      <alignment horizontal="left"/>
      <protection locked="0"/>
    </xf>
    <xf numFmtId="41" fontId="11" fillId="0" borderId="0" xfId="16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183" fontId="14" fillId="0" borderId="0" xfId="16" applyNumberFormat="1" applyFont="1" applyBorder="1" applyAlignment="1" applyProtection="1">
      <alignment/>
      <protection/>
    </xf>
    <xf numFmtId="41" fontId="14" fillId="0" borderId="0" xfId="16" applyNumberFormat="1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distributed" vertical="center"/>
      <protection locked="0"/>
    </xf>
    <xf numFmtId="41" fontId="14" fillId="0" borderId="11" xfId="16" applyNumberFormat="1" applyFont="1" applyBorder="1" applyAlignment="1" applyProtection="1">
      <alignment vertical="center"/>
      <protection/>
    </xf>
    <xf numFmtId="183" fontId="14" fillId="0" borderId="0" xfId="16" applyNumberFormat="1" applyFont="1" applyBorder="1" applyAlignment="1" applyProtection="1">
      <alignment vertical="center"/>
      <protection/>
    </xf>
    <xf numFmtId="41" fontId="14" fillId="0" borderId="0" xfId="16" applyNumberFormat="1" applyFont="1" applyBorder="1" applyAlignment="1" applyProtection="1">
      <alignment vertical="center"/>
      <protection/>
    </xf>
    <xf numFmtId="41" fontId="14" fillId="0" borderId="26" xfId="16" applyNumberFormat="1" applyFont="1" applyBorder="1" applyAlignment="1" applyProtection="1">
      <alignment vertical="center"/>
      <protection/>
    </xf>
    <xf numFmtId="49" fontId="14" fillId="0" borderId="12" xfId="0" applyNumberFormat="1" applyFont="1" applyBorder="1" applyAlignment="1">
      <alignment horizontal="distributed" vertical="center"/>
    </xf>
    <xf numFmtId="0" fontId="14" fillId="0" borderId="11" xfId="0" applyFont="1" applyBorder="1" applyAlignment="1">
      <alignment vertical="center"/>
    </xf>
    <xf numFmtId="18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49" fontId="14" fillId="0" borderId="0" xfId="0" applyNumberFormat="1" applyFont="1" applyBorder="1" applyAlignment="1" applyProtection="1">
      <alignment horizontal="distributed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14" fillId="0" borderId="12" xfId="0" applyNumberFormat="1" applyFont="1" applyBorder="1" applyAlignment="1" applyProtection="1">
      <alignment horizontal="distributed"/>
      <protection locked="0"/>
    </xf>
    <xf numFmtId="49" fontId="11" fillId="0" borderId="12" xfId="0" applyNumberFormat="1" applyFont="1" applyBorder="1" applyAlignment="1" applyProtection="1">
      <alignment horizontal="distributed"/>
      <protection locked="0"/>
    </xf>
    <xf numFmtId="41" fontId="11" fillId="0" borderId="0" xfId="16" applyNumberFormat="1" applyFont="1" applyAlignment="1" applyProtection="1">
      <alignment/>
      <protection locked="0"/>
    </xf>
    <xf numFmtId="183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9" fontId="11" fillId="0" borderId="6" xfId="0" applyNumberFormat="1" applyFont="1" applyBorder="1" applyAlignment="1" applyProtection="1">
      <alignment horizontal="distributed" vertical="top"/>
      <protection locked="0"/>
    </xf>
    <xf numFmtId="41" fontId="11" fillId="0" borderId="5" xfId="16" applyNumberFormat="1" applyFont="1" applyBorder="1" applyAlignment="1" applyProtection="1">
      <alignment vertical="top"/>
      <protection locked="0"/>
    </xf>
    <xf numFmtId="183" fontId="11" fillId="0" borderId="6" xfId="16" applyNumberFormat="1" applyFont="1" applyBorder="1" applyAlignment="1" applyProtection="1">
      <alignment vertical="top"/>
      <protection locked="0"/>
    </xf>
    <xf numFmtId="41" fontId="11" fillId="0" borderId="6" xfId="16" applyNumberFormat="1" applyFont="1" applyBorder="1" applyAlignment="1" applyProtection="1">
      <alignment vertical="top"/>
      <protection locked="0"/>
    </xf>
    <xf numFmtId="49" fontId="11" fillId="0" borderId="27" xfId="0" applyNumberFormat="1" applyFont="1" applyBorder="1" applyAlignment="1" applyProtection="1">
      <alignment vertical="top"/>
      <protection locked="0"/>
    </xf>
    <xf numFmtId="41" fontId="11" fillId="0" borderId="5" xfId="0" applyNumberFormat="1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49" fontId="1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F13" sqref="F13"/>
    </sheetView>
  </sheetViews>
  <sheetFormatPr defaultColWidth="9.00390625" defaultRowHeight="13.5"/>
  <cols>
    <col min="1" max="2" width="1.875" style="13" customWidth="1"/>
    <col min="3" max="3" width="14.75390625" style="13" customWidth="1"/>
    <col min="4" max="4" width="9.375" style="4" customWidth="1"/>
    <col min="5" max="6" width="9.00390625" style="4" customWidth="1"/>
    <col min="7" max="7" width="10.875" style="4" customWidth="1"/>
    <col min="8" max="9" width="9.00390625" style="4" customWidth="1"/>
    <col min="10" max="10" width="7.75390625" style="4" customWidth="1"/>
    <col min="11" max="16384" width="9.00390625" style="4" customWidth="1"/>
  </cols>
  <sheetData>
    <row r="1" spans="1:11" ht="21">
      <c r="A1" s="1" t="s">
        <v>62</v>
      </c>
      <c r="B1" s="2"/>
      <c r="C1" s="2"/>
      <c r="D1" s="3"/>
      <c r="E1" s="1"/>
      <c r="F1" s="2"/>
      <c r="G1" s="2"/>
      <c r="H1" s="2"/>
      <c r="I1" s="2"/>
      <c r="J1" s="2"/>
      <c r="K1" s="2"/>
    </row>
    <row r="2" spans="1:11" ht="17.25">
      <c r="A2" s="5" t="s">
        <v>63</v>
      </c>
      <c r="B2" s="2"/>
      <c r="C2" s="2"/>
      <c r="D2" s="6"/>
      <c r="E2" s="7"/>
      <c r="F2" s="2"/>
      <c r="G2" s="2"/>
      <c r="H2" s="2"/>
      <c r="I2" s="2"/>
      <c r="J2" s="2"/>
      <c r="K2" s="2"/>
    </row>
    <row r="3" spans="1:11" s="10" customFormat="1" ht="15" customHeight="1">
      <c r="A3" s="8" t="s">
        <v>0</v>
      </c>
      <c r="B3" s="9"/>
      <c r="C3" s="9"/>
      <c r="D3" s="9"/>
      <c r="E3" s="8"/>
      <c r="F3" s="9"/>
      <c r="G3" s="9"/>
      <c r="H3" s="9"/>
      <c r="I3" s="9"/>
      <c r="J3" s="9"/>
      <c r="K3" s="9"/>
    </row>
    <row r="4" spans="1:11" ht="14.25" thickBot="1">
      <c r="A4" s="11" t="s">
        <v>1</v>
      </c>
      <c r="B4" s="12"/>
      <c r="D4" s="14"/>
      <c r="E4" s="14"/>
      <c r="F4" s="14"/>
      <c r="G4" s="14"/>
      <c r="H4" s="14"/>
      <c r="I4" s="14"/>
      <c r="J4" s="15">
        <v>34820</v>
      </c>
      <c r="K4" s="16"/>
    </row>
    <row r="5" spans="1:11" s="13" customFormat="1" ht="14.25" thickTop="1">
      <c r="A5" s="17" t="s">
        <v>2</v>
      </c>
      <c r="B5" s="17"/>
      <c r="C5" s="18"/>
      <c r="D5" s="19" t="s">
        <v>64</v>
      </c>
      <c r="E5" s="19" t="s">
        <v>65</v>
      </c>
      <c r="F5" s="19" t="s">
        <v>66</v>
      </c>
      <c r="G5" s="19" t="s">
        <v>3</v>
      </c>
      <c r="H5" s="20" t="s">
        <v>67</v>
      </c>
      <c r="I5" s="21"/>
      <c r="J5" s="21"/>
      <c r="K5" s="21"/>
    </row>
    <row r="6" spans="1:11" s="13" customFormat="1" ht="13.5">
      <c r="A6" s="22"/>
      <c r="B6" s="22"/>
      <c r="C6" s="23"/>
      <c r="D6" s="24"/>
      <c r="E6" s="24"/>
      <c r="F6" s="24"/>
      <c r="G6" s="24"/>
      <c r="H6" s="25" t="s">
        <v>64</v>
      </c>
      <c r="I6" s="26" t="s">
        <v>68</v>
      </c>
      <c r="J6" s="25" t="s">
        <v>69</v>
      </c>
      <c r="K6" s="25" t="s">
        <v>70</v>
      </c>
    </row>
    <row r="7" spans="1:11" s="10" customFormat="1" ht="18" customHeight="1">
      <c r="A7" s="27" t="s">
        <v>71</v>
      </c>
      <c r="B7" s="27"/>
      <c r="C7" s="28"/>
      <c r="D7" s="29">
        <v>5558</v>
      </c>
      <c r="E7" s="29">
        <f aca="true" t="shared" si="0" ref="E7:K7">SUM(E9:E18)</f>
        <v>2115</v>
      </c>
      <c r="F7" s="29">
        <f t="shared" si="0"/>
        <v>2782</v>
      </c>
      <c r="G7" s="29">
        <f t="shared" si="0"/>
        <v>610</v>
      </c>
      <c r="H7" s="29">
        <f t="shared" si="0"/>
        <v>51</v>
      </c>
      <c r="I7" s="29">
        <f t="shared" si="0"/>
        <v>51</v>
      </c>
      <c r="J7" s="29">
        <f t="shared" si="0"/>
        <v>0</v>
      </c>
      <c r="K7" s="29">
        <f t="shared" si="0"/>
        <v>0</v>
      </c>
    </row>
    <row r="8" spans="3:11" ht="13.5">
      <c r="C8" s="30"/>
      <c r="D8" s="31"/>
      <c r="E8" s="32"/>
      <c r="F8" s="32"/>
      <c r="G8" s="32"/>
      <c r="H8" s="32"/>
      <c r="I8" s="32"/>
      <c r="J8" s="32"/>
      <c r="K8" s="32"/>
    </row>
    <row r="9" spans="2:11" ht="13.5">
      <c r="B9" s="33" t="s">
        <v>72</v>
      </c>
      <c r="C9" s="34"/>
      <c r="D9" s="31">
        <f aca="true" t="shared" si="1" ref="D9:D18">SUM(E9:H9)</f>
        <v>127</v>
      </c>
      <c r="E9" s="35">
        <v>121</v>
      </c>
      <c r="F9" s="35">
        <v>6</v>
      </c>
      <c r="G9" s="32">
        <f>SUM(H9:J9)</f>
        <v>0</v>
      </c>
      <c r="H9" s="32">
        <f>SUM(I9:K9)</f>
        <v>0</v>
      </c>
      <c r="I9" s="35">
        <v>0</v>
      </c>
      <c r="J9" s="35">
        <v>0</v>
      </c>
      <c r="K9" s="35">
        <v>0</v>
      </c>
    </row>
    <row r="10" spans="2:11" ht="13.5">
      <c r="B10" s="33" t="s">
        <v>73</v>
      </c>
      <c r="C10" s="34"/>
      <c r="D10" s="31">
        <f t="shared" si="1"/>
        <v>1080</v>
      </c>
      <c r="E10" s="35">
        <v>661</v>
      </c>
      <c r="F10" s="35">
        <v>349</v>
      </c>
      <c r="G10" s="35">
        <v>70</v>
      </c>
      <c r="H10" s="32">
        <f aca="true" t="shared" si="2" ref="H10:H17">SUM(I10:K10)</f>
        <v>0</v>
      </c>
      <c r="I10" s="35">
        <v>0</v>
      </c>
      <c r="J10" s="35">
        <v>0</v>
      </c>
      <c r="K10" s="35">
        <v>0</v>
      </c>
    </row>
    <row r="11" spans="2:11" ht="13.5">
      <c r="B11" s="33" t="s">
        <v>74</v>
      </c>
      <c r="C11" s="34"/>
      <c r="D11" s="31">
        <f t="shared" si="1"/>
        <v>338</v>
      </c>
      <c r="E11" s="35">
        <v>314</v>
      </c>
      <c r="F11" s="35">
        <v>9</v>
      </c>
      <c r="G11" s="35">
        <v>15</v>
      </c>
      <c r="H11" s="32">
        <f t="shared" si="2"/>
        <v>0</v>
      </c>
      <c r="I11" s="35">
        <v>0</v>
      </c>
      <c r="J11" s="35">
        <v>0</v>
      </c>
      <c r="K11" s="35">
        <v>0</v>
      </c>
    </row>
    <row r="12" spans="2:11" ht="13.5">
      <c r="B12" s="33" t="s">
        <v>75</v>
      </c>
      <c r="C12" s="34"/>
      <c r="D12" s="31">
        <f t="shared" si="1"/>
        <v>1293</v>
      </c>
      <c r="E12" s="35">
        <v>217</v>
      </c>
      <c r="F12" s="35">
        <v>980</v>
      </c>
      <c r="G12" s="35">
        <v>96</v>
      </c>
      <c r="H12" s="32">
        <f t="shared" si="2"/>
        <v>0</v>
      </c>
      <c r="I12" s="35">
        <v>0</v>
      </c>
      <c r="J12" s="35">
        <v>0</v>
      </c>
      <c r="K12" s="35">
        <v>0</v>
      </c>
    </row>
    <row r="13" spans="2:11" ht="13.5">
      <c r="B13" s="33" t="s">
        <v>76</v>
      </c>
      <c r="C13" s="34"/>
      <c r="D13" s="31">
        <f t="shared" si="1"/>
        <v>275</v>
      </c>
      <c r="E13" s="35">
        <v>165</v>
      </c>
      <c r="F13" s="35">
        <v>106</v>
      </c>
      <c r="G13" s="35">
        <v>4</v>
      </c>
      <c r="H13" s="32">
        <f t="shared" si="2"/>
        <v>0</v>
      </c>
      <c r="I13" s="35">
        <v>0</v>
      </c>
      <c r="J13" s="35">
        <v>0</v>
      </c>
      <c r="K13" s="35">
        <v>0</v>
      </c>
    </row>
    <row r="14" spans="2:11" ht="13.5">
      <c r="B14" s="33" t="s">
        <v>77</v>
      </c>
      <c r="C14" s="34"/>
      <c r="D14" s="31">
        <f t="shared" si="1"/>
        <v>830</v>
      </c>
      <c r="E14" s="35">
        <v>142</v>
      </c>
      <c r="F14" s="35">
        <v>589</v>
      </c>
      <c r="G14" s="35">
        <v>99</v>
      </c>
      <c r="H14" s="32">
        <f t="shared" si="2"/>
        <v>0</v>
      </c>
      <c r="I14" s="35">
        <v>0</v>
      </c>
      <c r="J14" s="35">
        <v>0</v>
      </c>
      <c r="K14" s="35">
        <v>0</v>
      </c>
    </row>
    <row r="15" spans="2:11" ht="13.5">
      <c r="B15" s="33" t="s">
        <v>78</v>
      </c>
      <c r="C15" s="34"/>
      <c r="D15" s="31">
        <f t="shared" si="1"/>
        <v>257</v>
      </c>
      <c r="E15" s="35">
        <v>63</v>
      </c>
      <c r="F15" s="35">
        <v>184</v>
      </c>
      <c r="G15" s="35">
        <v>10</v>
      </c>
      <c r="H15" s="32">
        <f t="shared" si="2"/>
        <v>0</v>
      </c>
      <c r="I15" s="35">
        <v>0</v>
      </c>
      <c r="J15" s="35">
        <v>0</v>
      </c>
      <c r="K15" s="35">
        <v>0</v>
      </c>
    </row>
    <row r="16" spans="2:11" ht="13.5">
      <c r="B16" s="33" t="s">
        <v>79</v>
      </c>
      <c r="C16" s="34"/>
      <c r="D16" s="31">
        <f t="shared" si="1"/>
        <v>1184</v>
      </c>
      <c r="E16" s="35">
        <v>361</v>
      </c>
      <c r="F16" s="35">
        <v>554</v>
      </c>
      <c r="G16" s="35">
        <v>269</v>
      </c>
      <c r="H16" s="32">
        <f t="shared" si="2"/>
        <v>0</v>
      </c>
      <c r="I16" s="35">
        <v>0</v>
      </c>
      <c r="J16" s="35">
        <v>0</v>
      </c>
      <c r="K16" s="35">
        <v>0</v>
      </c>
    </row>
    <row r="17" spans="2:11" ht="13.5">
      <c r="B17" s="33" t="s">
        <v>80</v>
      </c>
      <c r="C17" s="34"/>
      <c r="D17" s="31">
        <f t="shared" si="1"/>
        <v>110</v>
      </c>
      <c r="E17" s="35">
        <v>60</v>
      </c>
      <c r="F17" s="35">
        <v>5</v>
      </c>
      <c r="G17" s="35">
        <v>45</v>
      </c>
      <c r="H17" s="32">
        <f t="shared" si="2"/>
        <v>0</v>
      </c>
      <c r="I17" s="35">
        <v>0</v>
      </c>
      <c r="J17" s="35">
        <v>0</v>
      </c>
      <c r="K17" s="35">
        <v>0</v>
      </c>
    </row>
    <row r="18" spans="1:11" s="42" customFormat="1" ht="18" customHeight="1">
      <c r="A18" s="36"/>
      <c r="B18" s="37" t="s">
        <v>81</v>
      </c>
      <c r="C18" s="38"/>
      <c r="D18" s="39">
        <f t="shared" si="1"/>
        <v>64</v>
      </c>
      <c r="E18" s="40">
        <v>11</v>
      </c>
      <c r="F18" s="40">
        <v>0</v>
      </c>
      <c r="G18" s="40">
        <v>2</v>
      </c>
      <c r="H18" s="41">
        <v>51</v>
      </c>
      <c r="I18" s="40">
        <v>51</v>
      </c>
      <c r="J18" s="40">
        <v>0</v>
      </c>
      <c r="K18" s="40">
        <v>0</v>
      </c>
    </row>
    <row r="19" spans="1:11" ht="14.25" thickBot="1">
      <c r="A19" s="43"/>
      <c r="B19" s="12"/>
      <c r="C19" s="44" t="s">
        <v>4</v>
      </c>
      <c r="D19" s="45"/>
      <c r="E19" s="45"/>
      <c r="F19" s="45"/>
      <c r="G19" s="45"/>
      <c r="H19" s="45"/>
      <c r="I19" s="45"/>
      <c r="J19" s="45"/>
      <c r="K19" s="45"/>
    </row>
    <row r="20" spans="1:11" s="49" customFormat="1" ht="14.25" thickTop="1">
      <c r="A20" s="17" t="s">
        <v>82</v>
      </c>
      <c r="B20" s="17"/>
      <c r="C20" s="18"/>
      <c r="D20" s="19" t="s">
        <v>83</v>
      </c>
      <c r="E20" s="46" t="s">
        <v>5</v>
      </c>
      <c r="F20" s="47"/>
      <c r="G20" s="48" t="s">
        <v>6</v>
      </c>
      <c r="H20" s="20" t="s">
        <v>84</v>
      </c>
      <c r="I20" s="21"/>
      <c r="J20" s="21"/>
      <c r="K20" s="21"/>
    </row>
    <row r="21" spans="1:11" s="49" customFormat="1" ht="13.5">
      <c r="A21" s="22"/>
      <c r="B21" s="22"/>
      <c r="C21" s="23"/>
      <c r="D21" s="50"/>
      <c r="E21" s="25" t="s">
        <v>83</v>
      </c>
      <c r="F21" s="25" t="s">
        <v>85</v>
      </c>
      <c r="G21" s="25" t="s">
        <v>86</v>
      </c>
      <c r="H21" s="25" t="s">
        <v>83</v>
      </c>
      <c r="I21" s="25" t="s">
        <v>85</v>
      </c>
      <c r="J21" s="25" t="s">
        <v>86</v>
      </c>
      <c r="K21" s="25" t="s">
        <v>7</v>
      </c>
    </row>
    <row r="22" spans="1:11" s="10" customFormat="1" ht="18" customHeight="1">
      <c r="A22" s="51" t="s">
        <v>87</v>
      </c>
      <c r="B22" s="51"/>
      <c r="C22" s="52"/>
      <c r="D22" s="53">
        <f>E22+H22</f>
        <v>462</v>
      </c>
      <c r="E22" s="29">
        <f>F22+G22</f>
        <v>429</v>
      </c>
      <c r="F22" s="29">
        <f>SUM(F24:F30)</f>
        <v>416</v>
      </c>
      <c r="G22" s="29">
        <f>SUM(G24:G30)</f>
        <v>13</v>
      </c>
      <c r="H22" s="29">
        <f>SUM(I22:K22)</f>
        <v>33</v>
      </c>
      <c r="I22" s="29">
        <f>SUM(I24:I30)</f>
        <v>0</v>
      </c>
      <c r="J22" s="29">
        <f>SUM(J24:J30)</f>
        <v>19</v>
      </c>
      <c r="K22" s="29">
        <f>SUM(K24:K30)</f>
        <v>14</v>
      </c>
    </row>
    <row r="23" spans="3:11" ht="13.5">
      <c r="C23" s="30"/>
      <c r="D23" s="31"/>
      <c r="E23" s="32"/>
      <c r="F23" s="32"/>
      <c r="G23" s="32"/>
      <c r="H23" s="32"/>
      <c r="I23" s="32"/>
      <c r="J23" s="32"/>
      <c r="K23" s="32"/>
    </row>
    <row r="24" spans="2:11" ht="13.5">
      <c r="B24" s="33" t="s">
        <v>88</v>
      </c>
      <c r="C24" s="34"/>
      <c r="D24" s="31">
        <f aca="true" t="shared" si="3" ref="D24:D33">E24+H24</f>
        <v>36</v>
      </c>
      <c r="E24" s="32">
        <f aca="true" t="shared" si="4" ref="E24:E33">F24+G24</f>
        <v>31</v>
      </c>
      <c r="F24" s="35">
        <v>28</v>
      </c>
      <c r="G24" s="35">
        <v>3</v>
      </c>
      <c r="H24" s="32">
        <f>SUM(I24:K24)</f>
        <v>5</v>
      </c>
      <c r="I24" s="35">
        <v>0</v>
      </c>
      <c r="J24" s="35">
        <v>2</v>
      </c>
      <c r="K24" s="35">
        <v>3</v>
      </c>
    </row>
    <row r="25" spans="2:11" ht="13.5">
      <c r="B25" s="33" t="s">
        <v>89</v>
      </c>
      <c r="C25" s="34"/>
      <c r="D25" s="31">
        <f t="shared" si="3"/>
        <v>15</v>
      </c>
      <c r="E25" s="32">
        <f t="shared" si="4"/>
        <v>15</v>
      </c>
      <c r="F25" s="35">
        <v>15</v>
      </c>
      <c r="G25" s="35">
        <v>0</v>
      </c>
      <c r="H25" s="32">
        <v>0</v>
      </c>
      <c r="I25" s="35">
        <v>0</v>
      </c>
      <c r="J25" s="35">
        <v>0</v>
      </c>
      <c r="K25" s="35">
        <v>0</v>
      </c>
    </row>
    <row r="26" spans="2:11" ht="13.5">
      <c r="B26" s="33" t="s">
        <v>90</v>
      </c>
      <c r="C26" s="34"/>
      <c r="D26" s="31">
        <f t="shared" si="3"/>
        <v>12</v>
      </c>
      <c r="E26" s="32">
        <f t="shared" si="4"/>
        <v>12</v>
      </c>
      <c r="F26" s="35">
        <v>12</v>
      </c>
      <c r="G26" s="35">
        <v>0</v>
      </c>
      <c r="H26" s="32">
        <f aca="true" t="shared" si="5" ref="H26:H33">SUM(I26:K26)</f>
        <v>0</v>
      </c>
      <c r="I26" s="35">
        <v>0</v>
      </c>
      <c r="J26" s="35">
        <v>0</v>
      </c>
      <c r="K26" s="35">
        <v>0</v>
      </c>
    </row>
    <row r="27" spans="2:11" ht="13.5">
      <c r="B27" s="33" t="s">
        <v>91</v>
      </c>
      <c r="C27" s="34"/>
      <c r="D27" s="31">
        <f t="shared" si="3"/>
        <v>16</v>
      </c>
      <c r="E27" s="32">
        <f t="shared" si="4"/>
        <v>16</v>
      </c>
      <c r="F27" s="35">
        <v>16</v>
      </c>
      <c r="G27" s="35">
        <v>0</v>
      </c>
      <c r="H27" s="32">
        <f t="shared" si="5"/>
        <v>0</v>
      </c>
      <c r="I27" s="35">
        <v>0</v>
      </c>
      <c r="J27" s="35">
        <v>0</v>
      </c>
      <c r="K27" s="35">
        <v>0</v>
      </c>
    </row>
    <row r="28" spans="2:11" ht="13.5">
      <c r="B28" s="33" t="s">
        <v>92</v>
      </c>
      <c r="C28" s="34"/>
      <c r="D28" s="31">
        <f t="shared" si="3"/>
        <v>2</v>
      </c>
      <c r="E28" s="32">
        <f t="shared" si="4"/>
        <v>2</v>
      </c>
      <c r="F28" s="35">
        <v>2</v>
      </c>
      <c r="G28" s="35">
        <v>0</v>
      </c>
      <c r="H28" s="32">
        <f t="shared" si="5"/>
        <v>0</v>
      </c>
      <c r="I28" s="35">
        <v>0</v>
      </c>
      <c r="J28" s="35">
        <v>0</v>
      </c>
      <c r="K28" s="35">
        <v>0</v>
      </c>
    </row>
    <row r="29" spans="2:11" ht="13.5">
      <c r="B29" s="33" t="s">
        <v>93</v>
      </c>
      <c r="C29" s="34"/>
      <c r="D29" s="31">
        <f t="shared" si="3"/>
        <v>5</v>
      </c>
      <c r="E29" s="32">
        <f t="shared" si="4"/>
        <v>5</v>
      </c>
      <c r="F29" s="35">
        <v>2</v>
      </c>
      <c r="G29" s="35">
        <v>3</v>
      </c>
      <c r="H29" s="32">
        <f t="shared" si="5"/>
        <v>0</v>
      </c>
      <c r="I29" s="35">
        <v>0</v>
      </c>
      <c r="J29" s="35">
        <v>0</v>
      </c>
      <c r="K29" s="35">
        <v>0</v>
      </c>
    </row>
    <row r="30" spans="2:11" ht="13.5">
      <c r="B30" s="33" t="s">
        <v>94</v>
      </c>
      <c r="C30" s="34"/>
      <c r="D30" s="31">
        <f t="shared" si="3"/>
        <v>376</v>
      </c>
      <c r="E30" s="32">
        <f t="shared" si="4"/>
        <v>348</v>
      </c>
      <c r="F30" s="32">
        <v>341</v>
      </c>
      <c r="G30" s="32">
        <f>SUM(G31:G33)</f>
        <v>7</v>
      </c>
      <c r="H30" s="32">
        <f t="shared" si="5"/>
        <v>28</v>
      </c>
      <c r="I30" s="32">
        <f>SUM(I31:I33)</f>
        <v>0</v>
      </c>
      <c r="J30" s="32">
        <f>SUM(J31:J33)</f>
        <v>17</v>
      </c>
      <c r="K30" s="32">
        <f>SUM(K31:K33)</f>
        <v>11</v>
      </c>
    </row>
    <row r="31" spans="3:11" ht="13.5">
      <c r="C31" s="54" t="s">
        <v>95</v>
      </c>
      <c r="D31" s="31">
        <f t="shared" si="3"/>
        <v>160</v>
      </c>
      <c r="E31" s="32">
        <f t="shared" si="4"/>
        <v>154</v>
      </c>
      <c r="F31" s="35">
        <v>147</v>
      </c>
      <c r="G31" s="35">
        <v>7</v>
      </c>
      <c r="H31" s="32">
        <f t="shared" si="5"/>
        <v>6</v>
      </c>
      <c r="I31" s="35">
        <v>0</v>
      </c>
      <c r="J31" s="35">
        <v>3</v>
      </c>
      <c r="K31" s="35">
        <v>3</v>
      </c>
    </row>
    <row r="32" spans="3:11" ht="13.5">
      <c r="C32" s="54" t="s">
        <v>96</v>
      </c>
      <c r="D32" s="31">
        <f t="shared" si="3"/>
        <v>77</v>
      </c>
      <c r="E32" s="32">
        <f t="shared" si="4"/>
        <v>68</v>
      </c>
      <c r="F32" s="35">
        <v>68</v>
      </c>
      <c r="G32" s="35">
        <v>0</v>
      </c>
      <c r="H32" s="32">
        <f t="shared" si="5"/>
        <v>9</v>
      </c>
      <c r="I32" s="35">
        <v>0</v>
      </c>
      <c r="J32" s="35">
        <v>6</v>
      </c>
      <c r="K32" s="35">
        <v>3</v>
      </c>
    </row>
    <row r="33" spans="3:11" ht="13.5">
      <c r="C33" s="30" t="s">
        <v>97</v>
      </c>
      <c r="D33" s="31">
        <f t="shared" si="3"/>
        <v>139</v>
      </c>
      <c r="E33" s="32">
        <f t="shared" si="4"/>
        <v>126</v>
      </c>
      <c r="F33" s="35">
        <v>126</v>
      </c>
      <c r="G33" s="35">
        <v>0</v>
      </c>
      <c r="H33" s="32">
        <f t="shared" si="5"/>
        <v>13</v>
      </c>
      <c r="I33" s="35">
        <v>0</v>
      </c>
      <c r="J33" s="35">
        <v>8</v>
      </c>
      <c r="K33" s="35">
        <v>5</v>
      </c>
    </row>
    <row r="34" spans="3:11" ht="13.5">
      <c r="C34" s="55"/>
      <c r="D34" s="56"/>
      <c r="E34" s="57"/>
      <c r="F34" s="57"/>
      <c r="G34" s="57"/>
      <c r="H34" s="32"/>
      <c r="I34" s="57"/>
      <c r="J34" s="57"/>
      <c r="K34" s="57"/>
    </row>
    <row r="35" spans="1:11" s="10" customFormat="1" ht="13.5">
      <c r="A35" s="51" t="s">
        <v>98</v>
      </c>
      <c r="B35" s="52"/>
      <c r="C35" s="52"/>
      <c r="D35" s="53">
        <f>D37+D38</f>
        <v>162</v>
      </c>
      <c r="E35" s="29">
        <f>E37+E38</f>
        <v>160</v>
      </c>
      <c r="F35" s="29">
        <f>F37+F38</f>
        <v>23</v>
      </c>
      <c r="G35" s="29">
        <f>G37+G38</f>
        <v>137</v>
      </c>
      <c r="H35" s="29">
        <f>SUM(I35:K35)</f>
        <v>2</v>
      </c>
      <c r="I35" s="29">
        <f>I37+I38</f>
        <v>0</v>
      </c>
      <c r="J35" s="29">
        <f>J37+J38</f>
        <v>2</v>
      </c>
      <c r="K35" s="29">
        <f>K37+K38</f>
        <v>0</v>
      </c>
    </row>
    <row r="36" spans="3:11" ht="13.5">
      <c r="C36" s="30"/>
      <c r="D36" s="31"/>
      <c r="E36" s="32"/>
      <c r="F36" s="32"/>
      <c r="G36" s="32"/>
      <c r="H36" s="32"/>
      <c r="I36" s="32"/>
      <c r="J36" s="32"/>
      <c r="K36" s="32"/>
    </row>
    <row r="37" spans="2:11" ht="13.5">
      <c r="B37" s="33" t="s">
        <v>99</v>
      </c>
      <c r="C37" s="34"/>
      <c r="D37" s="31">
        <f>E37+H37</f>
        <v>108</v>
      </c>
      <c r="E37" s="32">
        <f>F37+G37</f>
        <v>106</v>
      </c>
      <c r="F37" s="35">
        <v>15</v>
      </c>
      <c r="G37" s="35">
        <v>91</v>
      </c>
      <c r="H37" s="32">
        <f>SUM(I37:K37)</f>
        <v>2</v>
      </c>
      <c r="I37" s="35">
        <v>0</v>
      </c>
      <c r="J37" s="35">
        <v>2</v>
      </c>
      <c r="K37" s="35">
        <v>0</v>
      </c>
    </row>
    <row r="38" spans="1:11" s="42" customFormat="1" ht="18" customHeight="1">
      <c r="A38" s="36"/>
      <c r="B38" s="37" t="s">
        <v>100</v>
      </c>
      <c r="C38" s="38"/>
      <c r="D38" s="39">
        <f>E38+H38</f>
        <v>54</v>
      </c>
      <c r="E38" s="41">
        <f>F38+G38</f>
        <v>54</v>
      </c>
      <c r="F38" s="40">
        <v>8</v>
      </c>
      <c r="G38" s="40">
        <v>46</v>
      </c>
      <c r="H38" s="41">
        <f>SUM(I38:K38)</f>
        <v>0</v>
      </c>
      <c r="I38" s="40">
        <v>0</v>
      </c>
      <c r="J38" s="40">
        <v>0</v>
      </c>
      <c r="K38" s="40">
        <v>0</v>
      </c>
    </row>
    <row r="39" ht="15" customHeight="1">
      <c r="B39" s="58" t="s">
        <v>101</v>
      </c>
    </row>
    <row r="40" ht="13.5">
      <c r="B40" s="58" t="s">
        <v>102</v>
      </c>
    </row>
  </sheetData>
  <mergeCells count="27">
    <mergeCell ref="B37:C37"/>
    <mergeCell ref="B38:C38"/>
    <mergeCell ref="A5:C6"/>
    <mergeCell ref="D5:D6"/>
    <mergeCell ref="A20:C21"/>
    <mergeCell ref="D20:D21"/>
    <mergeCell ref="B29:C29"/>
    <mergeCell ref="B30:C30"/>
    <mergeCell ref="B9:C9"/>
    <mergeCell ref="B10:C10"/>
    <mergeCell ref="B16:C16"/>
    <mergeCell ref="B25:C25"/>
    <mergeCell ref="B26:C26"/>
    <mergeCell ref="B11:C11"/>
    <mergeCell ref="B12:C12"/>
    <mergeCell ref="B13:C13"/>
    <mergeCell ref="B14:C14"/>
    <mergeCell ref="B27:C27"/>
    <mergeCell ref="B28:C28"/>
    <mergeCell ref="J4:K4"/>
    <mergeCell ref="B24:C24"/>
    <mergeCell ref="B17:C17"/>
    <mergeCell ref="B18:C18"/>
    <mergeCell ref="E5:E6"/>
    <mergeCell ref="F5:F6"/>
    <mergeCell ref="G5:G6"/>
    <mergeCell ref="B15:C15"/>
  </mergeCells>
  <printOptions/>
  <pageMargins left="0.3937007874015748" right="0.3937007874015748" top="0.5905511811023623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workbookViewId="0" topLeftCell="A1">
      <selection activeCell="F13" sqref="F13"/>
    </sheetView>
  </sheetViews>
  <sheetFormatPr defaultColWidth="9.00390625" defaultRowHeight="13.5"/>
  <cols>
    <col min="1" max="1" width="11.625" style="4" customWidth="1"/>
    <col min="2" max="16" width="5.625" style="4" customWidth="1"/>
    <col min="17" max="18" width="9.00390625" style="4" customWidth="1"/>
    <col min="19" max="19" width="12.50390625" style="4" customWidth="1"/>
    <col min="20" max="16384" width="9.00390625" style="4" customWidth="1"/>
  </cols>
  <sheetData>
    <row r="1" spans="1:16" s="10" customFormat="1" ht="18" customHeight="1">
      <c r="A1" s="59"/>
      <c r="B1" s="60"/>
      <c r="C1" s="61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" customHeight="1" thickBot="1">
      <c r="A2" s="62" t="s">
        <v>103</v>
      </c>
      <c r="B2" s="45"/>
      <c r="C2" s="45"/>
      <c r="D2" s="45"/>
      <c r="E2" s="45"/>
      <c r="F2" s="63" t="s">
        <v>104</v>
      </c>
      <c r="G2" s="63"/>
      <c r="H2" s="63"/>
      <c r="I2" s="63"/>
      <c r="J2" s="45"/>
      <c r="K2" s="45"/>
      <c r="L2" s="45"/>
      <c r="M2" s="45"/>
      <c r="N2" s="64" t="s">
        <v>105</v>
      </c>
      <c r="O2" s="14"/>
      <c r="P2" s="65"/>
    </row>
    <row r="3" spans="1:16" s="49" customFormat="1" ht="14.25" thickTop="1">
      <c r="A3" s="18" t="s">
        <v>8</v>
      </c>
      <c r="B3" s="20" t="s">
        <v>9</v>
      </c>
      <c r="C3" s="21"/>
      <c r="D3" s="20" t="s">
        <v>10</v>
      </c>
      <c r="E3" s="21"/>
      <c r="F3" s="20" t="s">
        <v>11</v>
      </c>
      <c r="G3" s="21"/>
      <c r="H3" s="20" t="s">
        <v>106</v>
      </c>
      <c r="I3" s="21"/>
      <c r="J3" s="20" t="s">
        <v>12</v>
      </c>
      <c r="K3" s="21"/>
      <c r="L3" s="20" t="s">
        <v>13</v>
      </c>
      <c r="M3" s="21"/>
      <c r="N3" s="66" t="s">
        <v>14</v>
      </c>
      <c r="O3" s="66" t="s">
        <v>15</v>
      </c>
      <c r="P3" s="66" t="s">
        <v>16</v>
      </c>
    </row>
    <row r="4" spans="1:16" s="49" customFormat="1" ht="13.5">
      <c r="A4" s="67"/>
      <c r="B4" s="25" t="s">
        <v>17</v>
      </c>
      <c r="C4" s="25" t="s">
        <v>18</v>
      </c>
      <c r="D4" s="25" t="s">
        <v>17</v>
      </c>
      <c r="E4" s="25" t="s">
        <v>18</v>
      </c>
      <c r="F4" s="25" t="s">
        <v>17</v>
      </c>
      <c r="G4" s="25" t="s">
        <v>18</v>
      </c>
      <c r="H4" s="25" t="s">
        <v>17</v>
      </c>
      <c r="I4" s="25" t="s">
        <v>18</v>
      </c>
      <c r="J4" s="25" t="s">
        <v>17</v>
      </c>
      <c r="K4" s="25" t="s">
        <v>18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19</v>
      </c>
    </row>
    <row r="5" spans="1:18" s="10" customFormat="1" ht="18" customHeight="1">
      <c r="A5" s="51" t="s">
        <v>21</v>
      </c>
      <c r="B5" s="68">
        <f aca="true" t="shared" si="0" ref="B5:P5">SUM(B7:B10)+B14</f>
        <v>585</v>
      </c>
      <c r="C5" s="69">
        <f t="shared" si="0"/>
        <v>23</v>
      </c>
      <c r="D5" s="69">
        <f t="shared" si="0"/>
        <v>536</v>
      </c>
      <c r="E5" s="69">
        <f t="shared" si="0"/>
        <v>86</v>
      </c>
      <c r="F5" s="70">
        <f t="shared" si="0"/>
        <v>5312</v>
      </c>
      <c r="G5" s="70">
        <f t="shared" si="0"/>
        <v>4398</v>
      </c>
      <c r="H5" s="69">
        <f t="shared" si="0"/>
        <v>1</v>
      </c>
      <c r="I5" s="69">
        <f t="shared" si="0"/>
        <v>3</v>
      </c>
      <c r="J5" s="69">
        <f t="shared" si="0"/>
        <v>0</v>
      </c>
      <c r="K5" s="69">
        <f t="shared" si="0"/>
        <v>621</v>
      </c>
      <c r="L5" s="69">
        <f t="shared" si="0"/>
        <v>367</v>
      </c>
      <c r="M5" s="69">
        <f t="shared" si="0"/>
        <v>688</v>
      </c>
      <c r="N5" s="69">
        <f t="shared" si="0"/>
        <v>870</v>
      </c>
      <c r="O5" s="69">
        <f t="shared" si="0"/>
        <v>240</v>
      </c>
      <c r="P5" s="69">
        <f t="shared" si="0"/>
        <v>139</v>
      </c>
      <c r="Q5" s="71"/>
      <c r="R5" s="71"/>
    </row>
    <row r="6" spans="1:18" ht="13.5">
      <c r="A6" s="30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74"/>
    </row>
    <row r="7" spans="1:18" ht="13.5">
      <c r="A7" s="30" t="s">
        <v>22</v>
      </c>
      <c r="B7" s="75">
        <v>3</v>
      </c>
      <c r="C7" s="76">
        <v>0</v>
      </c>
      <c r="D7" s="76">
        <v>0</v>
      </c>
      <c r="E7" s="76">
        <v>6</v>
      </c>
      <c r="F7" s="76">
        <v>0</v>
      </c>
      <c r="G7" s="77">
        <v>409</v>
      </c>
      <c r="H7" s="76">
        <v>0</v>
      </c>
      <c r="I7" s="76">
        <v>3</v>
      </c>
      <c r="J7" s="76">
        <v>0</v>
      </c>
      <c r="K7" s="76">
        <v>0</v>
      </c>
      <c r="L7" s="76">
        <v>0</v>
      </c>
      <c r="M7" s="76">
        <v>53</v>
      </c>
      <c r="N7" s="76">
        <v>0</v>
      </c>
      <c r="O7" s="76">
        <v>0</v>
      </c>
      <c r="P7" s="76">
        <v>0</v>
      </c>
      <c r="Q7" s="74"/>
      <c r="R7" s="74"/>
    </row>
    <row r="8" spans="1:18" ht="13.5">
      <c r="A8" s="30" t="s">
        <v>23</v>
      </c>
      <c r="B8" s="75">
        <v>351</v>
      </c>
      <c r="C8" s="76">
        <v>23</v>
      </c>
      <c r="D8" s="76">
        <v>304</v>
      </c>
      <c r="E8" s="76">
        <v>69</v>
      </c>
      <c r="F8" s="77">
        <v>1452</v>
      </c>
      <c r="G8" s="77">
        <v>2492</v>
      </c>
      <c r="H8" s="76">
        <v>0</v>
      </c>
      <c r="I8" s="76">
        <v>0</v>
      </c>
      <c r="J8" s="76">
        <v>0</v>
      </c>
      <c r="K8" s="76">
        <v>383</v>
      </c>
      <c r="L8" s="76">
        <v>89</v>
      </c>
      <c r="M8" s="76">
        <v>271</v>
      </c>
      <c r="N8" s="76">
        <v>370</v>
      </c>
      <c r="O8" s="76">
        <v>0</v>
      </c>
      <c r="P8" s="76">
        <v>90</v>
      </c>
      <c r="Q8" s="74"/>
      <c r="R8" s="74"/>
    </row>
    <row r="9" spans="1:18" ht="13.5">
      <c r="A9" s="30" t="s">
        <v>24</v>
      </c>
      <c r="B9" s="75">
        <v>157</v>
      </c>
      <c r="C9" s="76">
        <v>0</v>
      </c>
      <c r="D9" s="76">
        <v>149</v>
      </c>
      <c r="E9" s="76">
        <v>10</v>
      </c>
      <c r="F9" s="77">
        <v>1638</v>
      </c>
      <c r="G9" s="77">
        <v>846</v>
      </c>
      <c r="H9" s="76">
        <v>0</v>
      </c>
      <c r="I9" s="76">
        <v>0</v>
      </c>
      <c r="J9" s="76">
        <v>0</v>
      </c>
      <c r="K9" s="76">
        <v>155</v>
      </c>
      <c r="L9" s="76">
        <v>73</v>
      </c>
      <c r="M9" s="76">
        <v>132</v>
      </c>
      <c r="N9" s="76">
        <v>154</v>
      </c>
      <c r="O9" s="76">
        <v>0</v>
      </c>
      <c r="P9" s="76">
        <v>40</v>
      </c>
      <c r="Q9" s="74"/>
      <c r="R9" s="74"/>
    </row>
    <row r="10" spans="1:18" ht="13.5">
      <c r="A10" s="30" t="s">
        <v>25</v>
      </c>
      <c r="B10" s="75">
        <v>59</v>
      </c>
      <c r="C10" s="76">
        <f>SUM(C11:C13)</f>
        <v>0</v>
      </c>
      <c r="D10" s="76">
        <v>69</v>
      </c>
      <c r="E10" s="76">
        <v>0</v>
      </c>
      <c r="F10" s="77">
        <v>1970</v>
      </c>
      <c r="G10" s="77">
        <v>367</v>
      </c>
      <c r="H10" s="76">
        <f>SUM(H11:H13)</f>
        <v>1</v>
      </c>
      <c r="I10" s="76">
        <f>SUM(I11:I13)</f>
        <v>0</v>
      </c>
      <c r="J10" s="76">
        <f>SUM(J11:J13)</f>
        <v>0</v>
      </c>
      <c r="K10" s="76">
        <v>67</v>
      </c>
      <c r="L10" s="76">
        <v>175</v>
      </c>
      <c r="M10" s="76">
        <v>169</v>
      </c>
      <c r="N10" s="76">
        <v>301</v>
      </c>
      <c r="O10" s="76">
        <v>222</v>
      </c>
      <c r="P10" s="76">
        <f>SUM(P11:P13)</f>
        <v>0</v>
      </c>
      <c r="Q10" s="74"/>
      <c r="R10" s="74"/>
    </row>
    <row r="11" spans="1:18" ht="13.5">
      <c r="A11" s="30" t="s">
        <v>26</v>
      </c>
      <c r="B11" s="75">
        <v>57</v>
      </c>
      <c r="C11" s="76">
        <v>0</v>
      </c>
      <c r="D11" s="76">
        <v>61</v>
      </c>
      <c r="E11" s="76">
        <v>0</v>
      </c>
      <c r="F11" s="77">
        <v>1870</v>
      </c>
      <c r="G11" s="77">
        <v>355</v>
      </c>
      <c r="H11" s="76">
        <v>1</v>
      </c>
      <c r="I11" s="76">
        <v>0</v>
      </c>
      <c r="J11" s="76">
        <v>0</v>
      </c>
      <c r="K11" s="76">
        <v>59</v>
      </c>
      <c r="L11" s="76">
        <v>171</v>
      </c>
      <c r="M11" s="76">
        <v>166</v>
      </c>
      <c r="N11" s="76">
        <v>287</v>
      </c>
      <c r="O11" s="76">
        <v>213</v>
      </c>
      <c r="P11" s="76">
        <v>0</v>
      </c>
      <c r="Q11" s="74"/>
      <c r="R11" s="74"/>
    </row>
    <row r="12" spans="1:18" ht="13.5">
      <c r="A12" s="30" t="s">
        <v>27</v>
      </c>
      <c r="B12" s="75">
        <v>1</v>
      </c>
      <c r="C12" s="76">
        <v>0</v>
      </c>
      <c r="D12" s="76">
        <v>7</v>
      </c>
      <c r="E12" s="76">
        <v>0</v>
      </c>
      <c r="F12" s="77">
        <v>79</v>
      </c>
      <c r="G12" s="77">
        <v>6</v>
      </c>
      <c r="H12" s="76">
        <v>0</v>
      </c>
      <c r="I12" s="76">
        <v>0</v>
      </c>
      <c r="J12" s="76">
        <v>0</v>
      </c>
      <c r="K12" s="76">
        <v>7</v>
      </c>
      <c r="L12" s="76">
        <v>2</v>
      </c>
      <c r="M12" s="76">
        <v>1</v>
      </c>
      <c r="N12" s="76">
        <v>10</v>
      </c>
      <c r="O12" s="76">
        <v>9</v>
      </c>
      <c r="P12" s="76">
        <v>0</v>
      </c>
      <c r="Q12" s="74"/>
      <c r="R12" s="74"/>
    </row>
    <row r="13" spans="1:18" ht="13.5">
      <c r="A13" s="30" t="s">
        <v>28</v>
      </c>
      <c r="B13" s="75">
        <v>1</v>
      </c>
      <c r="C13" s="76">
        <v>0</v>
      </c>
      <c r="D13" s="76">
        <v>1</v>
      </c>
      <c r="E13" s="76">
        <v>0</v>
      </c>
      <c r="F13" s="77">
        <v>21</v>
      </c>
      <c r="G13" s="77">
        <v>6</v>
      </c>
      <c r="H13" s="76">
        <v>0</v>
      </c>
      <c r="I13" s="76">
        <v>0</v>
      </c>
      <c r="J13" s="76">
        <v>0</v>
      </c>
      <c r="K13" s="76">
        <v>1</v>
      </c>
      <c r="L13" s="76">
        <v>2</v>
      </c>
      <c r="M13" s="76">
        <v>2</v>
      </c>
      <c r="N13" s="76">
        <v>4</v>
      </c>
      <c r="O13" s="76">
        <v>0</v>
      </c>
      <c r="P13" s="76">
        <v>0</v>
      </c>
      <c r="Q13" s="74"/>
      <c r="R13" s="74"/>
    </row>
    <row r="14" spans="1:18" s="42" customFormat="1" ht="18" customHeight="1">
      <c r="A14" s="78" t="s">
        <v>107</v>
      </c>
      <c r="B14" s="79">
        <v>15</v>
      </c>
      <c r="C14" s="80">
        <v>0</v>
      </c>
      <c r="D14" s="80">
        <v>14</v>
      </c>
      <c r="E14" s="80">
        <v>1</v>
      </c>
      <c r="F14" s="81">
        <v>252</v>
      </c>
      <c r="G14" s="81">
        <v>284</v>
      </c>
      <c r="H14" s="80">
        <v>0</v>
      </c>
      <c r="I14" s="80">
        <v>0</v>
      </c>
      <c r="J14" s="80">
        <v>0</v>
      </c>
      <c r="K14" s="80">
        <v>16</v>
      </c>
      <c r="L14" s="80">
        <v>30</v>
      </c>
      <c r="M14" s="80">
        <v>63</v>
      </c>
      <c r="N14" s="80">
        <v>45</v>
      </c>
      <c r="O14" s="80">
        <v>18</v>
      </c>
      <c r="P14" s="80">
        <v>9</v>
      </c>
      <c r="Q14" s="82"/>
      <c r="R14" s="82"/>
    </row>
    <row r="15" spans="1:16" ht="13.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33" s="85" customFormat="1" ht="14.2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92" customFormat="1" ht="14.25" thickTop="1">
      <c r="A17" s="86" t="s">
        <v>108</v>
      </c>
      <c r="B17" s="86"/>
      <c r="C17" s="87"/>
      <c r="D17" s="88" t="s">
        <v>109</v>
      </c>
      <c r="E17" s="89"/>
      <c r="F17" s="89" t="s">
        <v>110</v>
      </c>
      <c r="G17" s="89"/>
      <c r="H17" s="89" t="s">
        <v>111</v>
      </c>
      <c r="I17" s="89"/>
      <c r="J17" s="89" t="s">
        <v>112</v>
      </c>
      <c r="K17" s="89"/>
      <c r="L17" s="89" t="s">
        <v>113</v>
      </c>
      <c r="M17" s="89"/>
      <c r="N17" s="90" t="s">
        <v>114</v>
      </c>
      <c r="O17" s="91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s="99" customFormat="1" ht="13.5">
      <c r="A18" s="94"/>
      <c r="B18" s="94"/>
      <c r="C18" s="95"/>
      <c r="D18" s="96" t="s">
        <v>115</v>
      </c>
      <c r="E18" s="97" t="s">
        <v>116</v>
      </c>
      <c r="F18" s="97" t="s">
        <v>115</v>
      </c>
      <c r="G18" s="97" t="s">
        <v>116</v>
      </c>
      <c r="H18" s="97" t="s">
        <v>115</v>
      </c>
      <c r="I18" s="97" t="s">
        <v>116</v>
      </c>
      <c r="J18" s="97" t="s">
        <v>115</v>
      </c>
      <c r="K18" s="97" t="s">
        <v>116</v>
      </c>
      <c r="L18" s="97" t="s">
        <v>115</v>
      </c>
      <c r="M18" s="97" t="s">
        <v>116</v>
      </c>
      <c r="N18" s="97" t="s">
        <v>115</v>
      </c>
      <c r="O18" s="98" t="s">
        <v>116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s="92" customFormat="1" ht="21" customHeight="1">
      <c r="A19" s="100"/>
      <c r="B19" s="100"/>
      <c r="C19" s="101"/>
      <c r="D19" s="102">
        <v>1</v>
      </c>
      <c r="E19" s="102" t="s">
        <v>117</v>
      </c>
      <c r="F19" s="102">
        <v>13</v>
      </c>
      <c r="G19" s="102">
        <v>3</v>
      </c>
      <c r="H19" s="102">
        <v>24</v>
      </c>
      <c r="I19" s="102">
        <v>3</v>
      </c>
      <c r="J19" s="102">
        <v>4</v>
      </c>
      <c r="K19" s="102">
        <v>3</v>
      </c>
      <c r="L19" s="102" t="s">
        <v>117</v>
      </c>
      <c r="M19" s="102" t="s">
        <v>117</v>
      </c>
      <c r="N19" s="102">
        <v>8</v>
      </c>
      <c r="O19" s="103">
        <v>3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="85" customFormat="1" ht="15" customHeight="1">
      <c r="A20" s="104" t="s">
        <v>118</v>
      </c>
    </row>
    <row r="21" s="85" customFormat="1" ht="12"/>
    <row r="22" spans="17:21" ht="13.5">
      <c r="Q22" s="85"/>
      <c r="R22" s="85"/>
      <c r="S22" s="85"/>
      <c r="T22" s="85"/>
      <c r="U22" s="85"/>
    </row>
    <row r="23" spans="17:21" ht="13.5">
      <c r="Q23" s="85"/>
      <c r="R23" s="85"/>
      <c r="S23" s="85"/>
      <c r="T23" s="85"/>
      <c r="U23" s="85"/>
    </row>
  </sheetData>
  <mergeCells count="8">
    <mergeCell ref="L17:M17"/>
    <mergeCell ref="N17:O17"/>
    <mergeCell ref="A3:A4"/>
    <mergeCell ref="A17:C19"/>
    <mergeCell ref="D17:E17"/>
    <mergeCell ref="F17:G17"/>
    <mergeCell ref="H17:I17"/>
    <mergeCell ref="J17:K17"/>
  </mergeCells>
  <printOptions horizontalCentered="1"/>
  <pageMargins left="0" right="0" top="0.7874015748031497" bottom="0.3937007874015748" header="1.1023622047244095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F13" sqref="F13"/>
    </sheetView>
  </sheetViews>
  <sheetFormatPr defaultColWidth="9.00390625" defaultRowHeight="13.5"/>
  <cols>
    <col min="1" max="3" width="8.625" style="114" customWidth="1"/>
    <col min="4" max="5" width="7.625" style="114" customWidth="1"/>
    <col min="6" max="6" width="11.625" style="114" customWidth="1"/>
    <col min="7" max="10" width="7.625" style="114" customWidth="1"/>
    <col min="11" max="11" width="6.50390625" style="114" customWidth="1"/>
    <col min="12" max="12" width="7.00390625" style="114" customWidth="1"/>
    <col min="13" max="13" width="6.25390625" style="114" customWidth="1"/>
    <col min="14" max="14" width="6.125" style="114" customWidth="1"/>
    <col min="15" max="15" width="6.375" style="114" customWidth="1"/>
    <col min="16" max="16" width="6.125" style="114" customWidth="1"/>
    <col min="17" max="16384" width="9.00390625" style="114" customWidth="1"/>
  </cols>
  <sheetData>
    <row r="1" spans="1:16" s="107" customFormat="1" ht="21">
      <c r="A1" s="105"/>
      <c r="B1" s="106"/>
      <c r="I1" s="106"/>
      <c r="J1" s="106"/>
      <c r="K1" s="106"/>
      <c r="L1" s="106"/>
      <c r="M1" s="106"/>
      <c r="N1" s="106"/>
      <c r="O1" s="106"/>
      <c r="P1" s="106"/>
    </row>
    <row r="2" spans="1:16" ht="18" customHeight="1" thickBot="1">
      <c r="A2" s="108" t="s">
        <v>29</v>
      </c>
      <c r="B2" s="109"/>
      <c r="C2" s="110" t="s">
        <v>30</v>
      </c>
      <c r="D2" s="110"/>
      <c r="E2" s="110"/>
      <c r="F2" s="110"/>
      <c r="G2" s="110"/>
      <c r="H2" s="110"/>
      <c r="I2" s="111">
        <v>34790</v>
      </c>
      <c r="J2" s="112"/>
      <c r="K2" s="113"/>
      <c r="L2" s="113"/>
      <c r="M2" s="113"/>
      <c r="N2" s="113"/>
      <c r="O2" s="113"/>
      <c r="P2" s="113"/>
    </row>
    <row r="3" spans="1:10" s="123" customFormat="1" ht="18" customHeight="1" thickTop="1">
      <c r="A3" s="115" t="s">
        <v>119</v>
      </c>
      <c r="B3" s="116" t="s">
        <v>31</v>
      </c>
      <c r="C3" s="117"/>
      <c r="D3" s="118"/>
      <c r="E3" s="119" t="s">
        <v>32</v>
      </c>
      <c r="F3" s="118"/>
      <c r="G3" s="118"/>
      <c r="H3" s="120" t="s">
        <v>120</v>
      </c>
      <c r="I3" s="121"/>
      <c r="J3" s="122"/>
    </row>
    <row r="4" spans="1:10" s="123" customFormat="1" ht="15" customHeight="1">
      <c r="A4" s="124"/>
      <c r="B4" s="125"/>
      <c r="C4" s="126" t="s">
        <v>31</v>
      </c>
      <c r="D4" s="126" t="s">
        <v>121</v>
      </c>
      <c r="E4" s="126" t="s">
        <v>122</v>
      </c>
      <c r="F4" s="127" t="s">
        <v>123</v>
      </c>
      <c r="G4" s="126" t="s">
        <v>124</v>
      </c>
      <c r="H4" s="126" t="s">
        <v>31</v>
      </c>
      <c r="I4" s="126" t="s">
        <v>125</v>
      </c>
      <c r="J4" s="127" t="s">
        <v>33</v>
      </c>
    </row>
    <row r="5" spans="1:10" s="123" customFormat="1" ht="15" customHeight="1">
      <c r="A5" s="128"/>
      <c r="B5" s="129"/>
      <c r="C5" s="129"/>
      <c r="D5" s="129"/>
      <c r="E5" s="129"/>
      <c r="F5" s="130" t="s">
        <v>126</v>
      </c>
      <c r="G5" s="129"/>
      <c r="H5" s="129"/>
      <c r="I5" s="129"/>
      <c r="J5" s="130" t="s">
        <v>127</v>
      </c>
    </row>
    <row r="6" spans="1:10" s="137" customFormat="1" ht="24" customHeight="1">
      <c r="A6" s="131" t="s">
        <v>31</v>
      </c>
      <c r="B6" s="132" t="s">
        <v>128</v>
      </c>
      <c r="C6" s="133" t="s">
        <v>129</v>
      </c>
      <c r="D6" s="134">
        <v>82</v>
      </c>
      <c r="E6" s="134">
        <v>165</v>
      </c>
      <c r="F6" s="134">
        <v>1034</v>
      </c>
      <c r="G6" s="134">
        <v>613</v>
      </c>
      <c r="H6" s="135">
        <v>370</v>
      </c>
      <c r="I6" s="134">
        <v>324</v>
      </c>
      <c r="J6" s="136">
        <v>46</v>
      </c>
    </row>
    <row r="7" s="113" customFormat="1" ht="14.25" customHeight="1">
      <c r="A7" s="138" t="s">
        <v>130</v>
      </c>
    </row>
    <row r="8" s="113" customFormat="1" ht="12">
      <c r="A8" s="138" t="s">
        <v>131</v>
      </c>
    </row>
    <row r="9" spans="1:16" ht="13.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ht="13.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</sheetData>
  <mergeCells count="10">
    <mergeCell ref="A3:A5"/>
    <mergeCell ref="B3:B5"/>
    <mergeCell ref="C2:H2"/>
    <mergeCell ref="I2:J2"/>
    <mergeCell ref="C4:C5"/>
    <mergeCell ref="D4:D5"/>
    <mergeCell ref="E4:E5"/>
    <mergeCell ref="G4:G5"/>
    <mergeCell ref="H4:H5"/>
    <mergeCell ref="I4:I5"/>
  </mergeCells>
  <printOptions horizontalCentered="1"/>
  <pageMargins left="0.1968503937007874" right="0.1968503937007874" top="0.984251968503937" bottom="0.3937007874015748" header="1.299212598425197" footer="0.5118110236220472"/>
  <pageSetup fitToHeight="1" fitToWidth="1"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workbookViewId="0" topLeftCell="A19">
      <selection activeCell="F13" sqref="F13"/>
    </sheetView>
  </sheetViews>
  <sheetFormatPr defaultColWidth="9.00390625" defaultRowHeight="13.5"/>
  <cols>
    <col min="1" max="1" width="9.625" style="13" customWidth="1"/>
    <col min="2" max="2" width="6.625" style="4" customWidth="1"/>
    <col min="3" max="4" width="7.125" style="4" customWidth="1"/>
    <col min="5" max="5" width="6.625" style="4" customWidth="1"/>
    <col min="6" max="6" width="6.125" style="4" customWidth="1"/>
    <col min="7" max="7" width="5.625" style="4" customWidth="1"/>
    <col min="8" max="8" width="9.625" style="13" customWidth="1"/>
    <col min="9" max="9" width="6.625" style="4" customWidth="1"/>
    <col min="10" max="10" width="6.25390625" style="4" customWidth="1"/>
    <col min="11" max="11" width="6.125" style="4" customWidth="1"/>
    <col min="12" max="12" width="5.875" style="4" customWidth="1"/>
    <col min="13" max="14" width="5.75390625" style="4" customWidth="1"/>
    <col min="15" max="16384" width="9.00390625" style="4" customWidth="1"/>
  </cols>
  <sheetData>
    <row r="1" spans="1:15" s="10" customFormat="1" ht="13.5">
      <c r="A1" s="139" t="s">
        <v>132</v>
      </c>
      <c r="B1" s="140"/>
      <c r="C1" s="140"/>
      <c r="D1" s="140"/>
      <c r="E1" s="140"/>
      <c r="F1" s="140"/>
      <c r="G1" s="140"/>
      <c r="H1" s="139"/>
      <c r="I1" s="140"/>
      <c r="J1" s="140"/>
      <c r="K1" s="140"/>
      <c r="L1" s="140"/>
      <c r="M1" s="140"/>
      <c r="N1" s="140"/>
      <c r="O1" s="141"/>
    </row>
    <row r="2" spans="1:15" ht="14.25" thickBot="1">
      <c r="A2" s="142" t="s">
        <v>34</v>
      </c>
      <c r="B2" s="143"/>
      <c r="C2" s="143"/>
      <c r="D2" s="143"/>
      <c r="E2" s="143"/>
      <c r="F2" s="143"/>
      <c r="G2" s="143"/>
      <c r="H2" s="144"/>
      <c r="I2" s="143"/>
      <c r="J2" s="143"/>
      <c r="K2" s="143"/>
      <c r="L2" s="143"/>
      <c r="M2" s="145" t="s">
        <v>35</v>
      </c>
      <c r="N2" s="146"/>
      <c r="O2" s="147"/>
    </row>
    <row r="3" spans="1:15" s="74" customFormat="1" ht="23.25" thickTop="1">
      <c r="A3" s="148" t="s">
        <v>133</v>
      </c>
      <c r="B3" s="149" t="s">
        <v>134</v>
      </c>
      <c r="C3" s="150" t="s">
        <v>36</v>
      </c>
      <c r="D3" s="151"/>
      <c r="E3" s="151"/>
      <c r="F3" s="151"/>
      <c r="G3" s="151"/>
      <c r="H3" s="152" t="s">
        <v>37</v>
      </c>
      <c r="I3" s="149" t="s">
        <v>38</v>
      </c>
      <c r="J3" s="150" t="s">
        <v>36</v>
      </c>
      <c r="K3" s="151"/>
      <c r="L3" s="151"/>
      <c r="M3" s="151"/>
      <c r="N3" s="151"/>
      <c r="O3" s="153"/>
    </row>
    <row r="4" spans="1:15" s="74" customFormat="1" ht="22.5">
      <c r="A4" s="154" t="s">
        <v>37</v>
      </c>
      <c r="B4" s="155" t="s">
        <v>135</v>
      </c>
      <c r="C4" s="156" t="s">
        <v>136</v>
      </c>
      <c r="D4" s="155" t="s">
        <v>137</v>
      </c>
      <c r="E4" s="155" t="s">
        <v>138</v>
      </c>
      <c r="F4" s="155" t="s">
        <v>39</v>
      </c>
      <c r="G4" s="155" t="s">
        <v>40</v>
      </c>
      <c r="H4" s="157"/>
      <c r="I4" s="155" t="s">
        <v>139</v>
      </c>
      <c r="J4" s="156" t="s">
        <v>41</v>
      </c>
      <c r="K4" s="155" t="s">
        <v>42</v>
      </c>
      <c r="L4" s="155" t="s">
        <v>140</v>
      </c>
      <c r="M4" s="155" t="s">
        <v>39</v>
      </c>
      <c r="N4" s="155" t="s">
        <v>40</v>
      </c>
      <c r="O4" s="153"/>
    </row>
    <row r="5" spans="1:15" s="85" customFormat="1" ht="15" customHeight="1">
      <c r="A5" s="158" t="s">
        <v>141</v>
      </c>
      <c r="B5" s="159">
        <v>964</v>
      </c>
      <c r="C5" s="160">
        <v>14114</v>
      </c>
      <c r="D5" s="160">
        <v>10710</v>
      </c>
      <c r="E5" s="160">
        <v>2703</v>
      </c>
      <c r="F5" s="161">
        <v>640</v>
      </c>
      <c r="G5" s="161">
        <v>61</v>
      </c>
      <c r="H5" s="162" t="s">
        <v>142</v>
      </c>
      <c r="I5" s="163">
        <f>SUM(I6:I13)</f>
        <v>110</v>
      </c>
      <c r="J5" s="164">
        <f>SUM(K5:N5)</f>
        <v>624</v>
      </c>
      <c r="K5" s="164">
        <f>SUM(K6:K13)</f>
        <v>538</v>
      </c>
      <c r="L5" s="164">
        <f>SUM(L6:L13)</f>
        <v>58</v>
      </c>
      <c r="M5" s="164">
        <f>SUM(M6:M13)</f>
        <v>28</v>
      </c>
      <c r="N5" s="164">
        <f>SUM(N6:N13)</f>
        <v>0</v>
      </c>
      <c r="O5" s="165"/>
    </row>
    <row r="6" spans="1:15" s="85" customFormat="1" ht="12">
      <c r="A6" s="166" t="s">
        <v>143</v>
      </c>
      <c r="B6" s="159">
        <v>964</v>
      </c>
      <c r="C6" s="160">
        <v>14170</v>
      </c>
      <c r="D6" s="160">
        <v>10815</v>
      </c>
      <c r="E6" s="160">
        <v>2647</v>
      </c>
      <c r="F6" s="161">
        <v>632</v>
      </c>
      <c r="G6" s="161">
        <v>76</v>
      </c>
      <c r="H6" s="167" t="s">
        <v>144</v>
      </c>
      <c r="I6" s="168">
        <v>12</v>
      </c>
      <c r="J6" s="35">
        <v>55</v>
      </c>
      <c r="K6" s="35">
        <v>44</v>
      </c>
      <c r="L6" s="35">
        <v>8</v>
      </c>
      <c r="M6" s="35">
        <v>3</v>
      </c>
      <c r="N6" s="169">
        <v>0</v>
      </c>
      <c r="O6" s="165"/>
    </row>
    <row r="7" spans="1:15" s="85" customFormat="1" ht="12">
      <c r="A7" s="166" t="s">
        <v>145</v>
      </c>
      <c r="B7" s="159">
        <v>959</v>
      </c>
      <c r="C7" s="160">
        <v>14185</v>
      </c>
      <c r="D7" s="160">
        <v>10920</v>
      </c>
      <c r="E7" s="160">
        <v>2557</v>
      </c>
      <c r="F7" s="161">
        <v>617</v>
      </c>
      <c r="G7" s="161">
        <v>91</v>
      </c>
      <c r="H7" s="167" t="s">
        <v>146</v>
      </c>
      <c r="I7" s="168">
        <v>16</v>
      </c>
      <c r="J7" s="35">
        <v>78</v>
      </c>
      <c r="K7" s="35">
        <v>67</v>
      </c>
      <c r="L7" s="35">
        <v>8</v>
      </c>
      <c r="M7" s="35">
        <v>3</v>
      </c>
      <c r="N7" s="169">
        <v>0</v>
      </c>
      <c r="O7" s="165"/>
    </row>
    <row r="8" spans="1:15" s="85" customFormat="1" ht="12">
      <c r="A8" s="158"/>
      <c r="B8" s="170" t="s">
        <v>4</v>
      </c>
      <c r="C8" s="171" t="s">
        <v>4</v>
      </c>
      <c r="D8" s="171" t="s">
        <v>4</v>
      </c>
      <c r="E8" s="171" t="s">
        <v>4</v>
      </c>
      <c r="F8" s="172" t="s">
        <v>4</v>
      </c>
      <c r="G8" s="172" t="s">
        <v>4</v>
      </c>
      <c r="H8" s="167" t="s">
        <v>147</v>
      </c>
      <c r="I8" s="168">
        <v>12</v>
      </c>
      <c r="J8" s="35">
        <v>55</v>
      </c>
      <c r="K8" s="35">
        <v>45</v>
      </c>
      <c r="L8" s="35">
        <v>7</v>
      </c>
      <c r="M8" s="35">
        <v>3</v>
      </c>
      <c r="N8" s="169">
        <v>0</v>
      </c>
      <c r="O8" s="165"/>
    </row>
    <row r="9" spans="1:15" s="85" customFormat="1" ht="12">
      <c r="A9" s="173" t="s">
        <v>148</v>
      </c>
      <c r="B9" s="163">
        <f aca="true" t="shared" si="0" ref="B9:G9">SUM(B10:B12)</f>
        <v>958</v>
      </c>
      <c r="C9" s="174">
        <f t="shared" si="0"/>
        <v>14081</v>
      </c>
      <c r="D9" s="174">
        <f t="shared" si="0"/>
        <v>10876</v>
      </c>
      <c r="E9" s="174">
        <f t="shared" si="0"/>
        <v>2509</v>
      </c>
      <c r="F9" s="175">
        <f t="shared" si="0"/>
        <v>611</v>
      </c>
      <c r="G9" s="175">
        <f t="shared" si="0"/>
        <v>85</v>
      </c>
      <c r="H9" s="167" t="s">
        <v>149</v>
      </c>
      <c r="I9" s="168">
        <v>14</v>
      </c>
      <c r="J9" s="35">
        <v>80</v>
      </c>
      <c r="K9" s="35">
        <v>73</v>
      </c>
      <c r="L9" s="35">
        <v>6</v>
      </c>
      <c r="M9" s="35">
        <v>1</v>
      </c>
      <c r="N9" s="169">
        <v>0</v>
      </c>
      <c r="O9" s="165"/>
    </row>
    <row r="10" spans="1:15" s="85" customFormat="1" ht="12">
      <c r="A10" s="176" t="s">
        <v>43</v>
      </c>
      <c r="B10" s="177">
        <f aca="true" t="shared" si="1" ref="B10:G10">SUM(B14:B24)</f>
        <v>291</v>
      </c>
      <c r="C10" s="178">
        <f t="shared" si="1"/>
        <v>8732</v>
      </c>
      <c r="D10" s="178">
        <f t="shared" si="1"/>
        <v>6387</v>
      </c>
      <c r="E10" s="178">
        <f t="shared" si="1"/>
        <v>1917</v>
      </c>
      <c r="F10" s="179">
        <f t="shared" si="1"/>
        <v>414</v>
      </c>
      <c r="G10" s="180">
        <f t="shared" si="1"/>
        <v>14</v>
      </c>
      <c r="H10" s="167" t="s">
        <v>150</v>
      </c>
      <c r="I10" s="168">
        <v>12</v>
      </c>
      <c r="J10" s="35">
        <v>51</v>
      </c>
      <c r="K10" s="35">
        <v>46</v>
      </c>
      <c r="L10" s="35">
        <v>2</v>
      </c>
      <c r="M10" s="35">
        <v>3</v>
      </c>
      <c r="N10" s="169">
        <v>0</v>
      </c>
      <c r="O10" s="165"/>
    </row>
    <row r="11" spans="1:15" s="85" customFormat="1" ht="12">
      <c r="A11" s="181"/>
      <c r="B11" s="182"/>
      <c r="C11" s="183"/>
      <c r="D11" s="183"/>
      <c r="E11" s="183"/>
      <c r="F11" s="184"/>
      <c r="G11" s="185"/>
      <c r="H11" s="167" t="s">
        <v>151</v>
      </c>
      <c r="I11" s="168">
        <v>14</v>
      </c>
      <c r="J11" s="35">
        <v>87</v>
      </c>
      <c r="K11" s="35">
        <v>73</v>
      </c>
      <c r="L11" s="35">
        <v>8</v>
      </c>
      <c r="M11" s="35">
        <v>6</v>
      </c>
      <c r="N11" s="169">
        <v>0</v>
      </c>
      <c r="O11" s="165"/>
    </row>
    <row r="12" spans="1:15" s="85" customFormat="1" ht="12">
      <c r="A12" s="186" t="s">
        <v>44</v>
      </c>
      <c r="B12" s="163">
        <f>B25+B29+B35+B38+B43+I5+I14+I23+I27+I30+I36+I41</f>
        <v>667</v>
      </c>
      <c r="C12" s="174">
        <f>SUM(D12:G12)</f>
        <v>5349</v>
      </c>
      <c r="D12" s="174">
        <f>D25+D29+D35+D38+D43+K5+K14+K23+K27+K30+K36+K41</f>
        <v>4489</v>
      </c>
      <c r="E12" s="174">
        <f>E25+E29+E35+E38+E43+L5+L14+L23+L27+L30+L36+L41</f>
        <v>592</v>
      </c>
      <c r="F12" s="175">
        <f>F25+F29+F35+F38+F43+M5+M14+M23+M27+M30+M36+M41</f>
        <v>197</v>
      </c>
      <c r="G12" s="175">
        <f>G25+G29+G35+G38+G43+N5+N14+N23+N27+N30+N36+N41</f>
        <v>71</v>
      </c>
      <c r="H12" s="167" t="s">
        <v>152</v>
      </c>
      <c r="I12" s="168">
        <v>12</v>
      </c>
      <c r="J12" s="35">
        <v>53</v>
      </c>
      <c r="K12" s="35">
        <v>46</v>
      </c>
      <c r="L12" s="35">
        <v>3</v>
      </c>
      <c r="M12" s="35">
        <v>4</v>
      </c>
      <c r="N12" s="169">
        <v>0</v>
      </c>
      <c r="O12" s="165"/>
    </row>
    <row r="13" spans="1:15" s="85" customFormat="1" ht="12">
      <c r="A13" s="187"/>
      <c r="B13" s="159"/>
      <c r="C13" s="160"/>
      <c r="D13" s="160"/>
      <c r="E13" s="160"/>
      <c r="F13" s="161"/>
      <c r="G13" s="161"/>
      <c r="H13" s="167" t="s">
        <v>153</v>
      </c>
      <c r="I13" s="168">
        <v>18</v>
      </c>
      <c r="J13" s="35">
        <v>165</v>
      </c>
      <c r="K13" s="35">
        <v>144</v>
      </c>
      <c r="L13" s="35">
        <v>16</v>
      </c>
      <c r="M13" s="35">
        <v>5</v>
      </c>
      <c r="N13" s="169">
        <v>0</v>
      </c>
      <c r="O13" s="165"/>
    </row>
    <row r="14" spans="1:15" s="85" customFormat="1" ht="12">
      <c r="A14" s="158" t="s">
        <v>45</v>
      </c>
      <c r="B14" s="159">
        <v>48</v>
      </c>
      <c r="C14" s="160">
        <v>3653</v>
      </c>
      <c r="D14" s="160">
        <v>2428</v>
      </c>
      <c r="E14" s="160">
        <v>1048</v>
      </c>
      <c r="F14" s="161">
        <v>177</v>
      </c>
      <c r="G14" s="161">
        <v>0</v>
      </c>
      <c r="H14" s="162" t="s">
        <v>154</v>
      </c>
      <c r="I14" s="53">
        <f>SUM(I15:I22)</f>
        <v>120</v>
      </c>
      <c r="J14" s="164">
        <f>SUM(K14:N14)</f>
        <v>930</v>
      </c>
      <c r="K14" s="164">
        <f>SUM(K15:K22)</f>
        <v>782</v>
      </c>
      <c r="L14" s="164">
        <f>SUM(L15:L22)</f>
        <v>114</v>
      </c>
      <c r="M14" s="164">
        <f>SUM(M15:M22)</f>
        <v>34</v>
      </c>
      <c r="N14" s="164">
        <f>SUM(N15:N22)</f>
        <v>0</v>
      </c>
      <c r="O14" s="165"/>
    </row>
    <row r="15" spans="1:15" s="85" customFormat="1" ht="12">
      <c r="A15" s="158" t="s">
        <v>46</v>
      </c>
      <c r="B15" s="159">
        <v>33</v>
      </c>
      <c r="C15" s="160">
        <v>1366</v>
      </c>
      <c r="D15" s="160">
        <v>980</v>
      </c>
      <c r="E15" s="160">
        <v>280</v>
      </c>
      <c r="F15" s="161">
        <v>106</v>
      </c>
      <c r="G15" s="161">
        <v>0</v>
      </c>
      <c r="H15" s="167" t="s">
        <v>155</v>
      </c>
      <c r="I15" s="168">
        <v>18</v>
      </c>
      <c r="J15" s="35">
        <v>133</v>
      </c>
      <c r="K15" s="35">
        <v>104</v>
      </c>
      <c r="L15" s="35">
        <v>19</v>
      </c>
      <c r="M15" s="35">
        <v>10</v>
      </c>
      <c r="N15" s="169">
        <v>0</v>
      </c>
      <c r="O15" s="165"/>
    </row>
    <row r="16" spans="1:15" s="85" customFormat="1" ht="12">
      <c r="A16" s="158" t="s">
        <v>47</v>
      </c>
      <c r="B16" s="159">
        <v>28</v>
      </c>
      <c r="C16" s="160">
        <v>616</v>
      </c>
      <c r="D16" s="160">
        <v>504</v>
      </c>
      <c r="E16" s="160">
        <v>82</v>
      </c>
      <c r="F16" s="161">
        <v>30</v>
      </c>
      <c r="G16" s="161">
        <v>0</v>
      </c>
      <c r="H16" s="167" t="s">
        <v>156</v>
      </c>
      <c r="I16" s="168">
        <v>20</v>
      </c>
      <c r="J16" s="35">
        <v>171</v>
      </c>
      <c r="K16" s="35">
        <v>137</v>
      </c>
      <c r="L16" s="35">
        <v>24</v>
      </c>
      <c r="M16" s="35">
        <v>10</v>
      </c>
      <c r="N16" s="169">
        <v>0</v>
      </c>
      <c r="O16" s="165"/>
    </row>
    <row r="17" spans="1:15" s="85" customFormat="1" ht="12">
      <c r="A17" s="158" t="s">
        <v>48</v>
      </c>
      <c r="B17" s="159">
        <v>28</v>
      </c>
      <c r="C17" s="160">
        <v>520</v>
      </c>
      <c r="D17" s="160">
        <v>483</v>
      </c>
      <c r="E17" s="160">
        <v>33</v>
      </c>
      <c r="F17" s="161">
        <v>4</v>
      </c>
      <c r="G17" s="161">
        <v>0</v>
      </c>
      <c r="H17" s="167" t="s">
        <v>157</v>
      </c>
      <c r="I17" s="168">
        <v>12</v>
      </c>
      <c r="J17" s="35">
        <v>64</v>
      </c>
      <c r="K17" s="35">
        <v>54</v>
      </c>
      <c r="L17" s="35">
        <v>10</v>
      </c>
      <c r="M17" s="169">
        <v>0</v>
      </c>
      <c r="N17" s="169">
        <v>0</v>
      </c>
      <c r="O17" s="165"/>
    </row>
    <row r="18" spans="1:15" s="85" customFormat="1" ht="12">
      <c r="A18" s="158" t="s">
        <v>49</v>
      </c>
      <c r="B18" s="159">
        <v>24</v>
      </c>
      <c r="C18" s="160">
        <v>526</v>
      </c>
      <c r="D18" s="160">
        <v>384</v>
      </c>
      <c r="E18" s="160">
        <v>113</v>
      </c>
      <c r="F18" s="161">
        <v>29</v>
      </c>
      <c r="G18" s="161">
        <v>0</v>
      </c>
      <c r="H18" s="167" t="s">
        <v>158</v>
      </c>
      <c r="I18" s="168">
        <v>16</v>
      </c>
      <c r="J18" s="35">
        <v>256</v>
      </c>
      <c r="K18" s="35">
        <v>233</v>
      </c>
      <c r="L18" s="35">
        <v>23</v>
      </c>
      <c r="M18" s="169">
        <v>0</v>
      </c>
      <c r="N18" s="169">
        <v>0</v>
      </c>
      <c r="O18" s="165"/>
    </row>
    <row r="19" spans="1:15" s="85" customFormat="1" ht="12">
      <c r="A19" s="158" t="s">
        <v>50</v>
      </c>
      <c r="B19" s="159">
        <v>22</v>
      </c>
      <c r="C19" s="160">
        <v>402</v>
      </c>
      <c r="D19" s="160">
        <v>316</v>
      </c>
      <c r="E19" s="160">
        <v>74</v>
      </c>
      <c r="F19" s="161">
        <v>12</v>
      </c>
      <c r="G19" s="161">
        <v>0</v>
      </c>
      <c r="H19" s="167" t="s">
        <v>159</v>
      </c>
      <c r="I19" s="168">
        <v>12</v>
      </c>
      <c r="J19" s="35">
        <v>74</v>
      </c>
      <c r="K19" s="35">
        <v>66</v>
      </c>
      <c r="L19" s="35">
        <v>8</v>
      </c>
      <c r="M19" s="169">
        <v>0</v>
      </c>
      <c r="N19" s="169">
        <v>0</v>
      </c>
      <c r="O19" s="165"/>
    </row>
    <row r="20" spans="1:15" s="85" customFormat="1" ht="12">
      <c r="A20" s="158" t="s">
        <v>51</v>
      </c>
      <c r="B20" s="159">
        <v>20</v>
      </c>
      <c r="C20" s="160">
        <v>377</v>
      </c>
      <c r="D20" s="160">
        <v>282</v>
      </c>
      <c r="E20" s="160">
        <v>92</v>
      </c>
      <c r="F20" s="161">
        <v>3</v>
      </c>
      <c r="G20" s="161">
        <v>0</v>
      </c>
      <c r="H20" s="167" t="s">
        <v>160</v>
      </c>
      <c r="I20" s="168">
        <v>16</v>
      </c>
      <c r="J20" s="35">
        <v>110</v>
      </c>
      <c r="K20" s="35">
        <v>87</v>
      </c>
      <c r="L20" s="35">
        <v>16</v>
      </c>
      <c r="M20" s="35">
        <v>7</v>
      </c>
      <c r="N20" s="169">
        <v>0</v>
      </c>
      <c r="O20" s="165"/>
    </row>
    <row r="21" spans="1:15" s="85" customFormat="1" ht="12">
      <c r="A21" s="158" t="s">
        <v>52</v>
      </c>
      <c r="B21" s="159">
        <v>20</v>
      </c>
      <c r="C21" s="160">
        <v>260</v>
      </c>
      <c r="D21" s="160">
        <v>207</v>
      </c>
      <c r="E21" s="160">
        <v>41</v>
      </c>
      <c r="F21" s="161">
        <v>11</v>
      </c>
      <c r="G21" s="161">
        <v>1</v>
      </c>
      <c r="H21" s="167" t="s">
        <v>161</v>
      </c>
      <c r="I21" s="168">
        <v>12</v>
      </c>
      <c r="J21" s="35">
        <v>49</v>
      </c>
      <c r="K21" s="35">
        <v>43</v>
      </c>
      <c r="L21" s="35">
        <v>3</v>
      </c>
      <c r="M21" s="35">
        <v>3</v>
      </c>
      <c r="N21" s="169">
        <v>0</v>
      </c>
      <c r="O21" s="165"/>
    </row>
    <row r="22" spans="1:15" s="85" customFormat="1" ht="12">
      <c r="A22" s="158" t="s">
        <v>53</v>
      </c>
      <c r="B22" s="159">
        <v>20</v>
      </c>
      <c r="C22" s="160">
        <v>255</v>
      </c>
      <c r="D22" s="160">
        <v>213</v>
      </c>
      <c r="E22" s="160">
        <v>27</v>
      </c>
      <c r="F22" s="161">
        <v>13</v>
      </c>
      <c r="G22" s="161">
        <v>2</v>
      </c>
      <c r="H22" s="167" t="s">
        <v>162</v>
      </c>
      <c r="I22" s="168">
        <v>14</v>
      </c>
      <c r="J22" s="35">
        <v>73</v>
      </c>
      <c r="K22" s="35">
        <v>58</v>
      </c>
      <c r="L22" s="35">
        <v>11</v>
      </c>
      <c r="M22" s="35">
        <v>4</v>
      </c>
      <c r="N22" s="169">
        <v>0</v>
      </c>
      <c r="O22" s="165"/>
    </row>
    <row r="23" spans="1:15" s="85" customFormat="1" ht="12">
      <c r="A23" s="158" t="s">
        <v>54</v>
      </c>
      <c r="B23" s="159">
        <v>20</v>
      </c>
      <c r="C23" s="160">
        <v>249</v>
      </c>
      <c r="D23" s="160">
        <v>199</v>
      </c>
      <c r="E23" s="160">
        <v>27</v>
      </c>
      <c r="F23" s="161">
        <v>23</v>
      </c>
      <c r="G23" s="161">
        <v>0</v>
      </c>
      <c r="H23" s="162" t="s">
        <v>163</v>
      </c>
      <c r="I23" s="53">
        <f>SUM(I24:I26)</f>
        <v>37</v>
      </c>
      <c r="J23" s="164">
        <f>SUM(K23:N23)</f>
        <v>216</v>
      </c>
      <c r="K23" s="164">
        <f>SUM(K24:K26)</f>
        <v>198</v>
      </c>
      <c r="L23" s="164">
        <f>SUM(L24:L26)</f>
        <v>11</v>
      </c>
      <c r="M23" s="164">
        <f>SUM(M24:M26)</f>
        <v>7</v>
      </c>
      <c r="N23" s="164">
        <f>SUM(N24:N26)</f>
        <v>0</v>
      </c>
      <c r="O23" s="165"/>
    </row>
    <row r="24" spans="1:15" s="85" customFormat="1" ht="12">
      <c r="A24" s="158" t="s">
        <v>55</v>
      </c>
      <c r="B24" s="159">
        <v>28</v>
      </c>
      <c r="C24" s="160">
        <v>508</v>
      </c>
      <c r="D24" s="160">
        <v>391</v>
      </c>
      <c r="E24" s="160">
        <v>100</v>
      </c>
      <c r="F24" s="161">
        <v>6</v>
      </c>
      <c r="G24" s="161">
        <v>11</v>
      </c>
      <c r="H24" s="167" t="s">
        <v>164</v>
      </c>
      <c r="I24" s="168">
        <v>12</v>
      </c>
      <c r="J24" s="169">
        <v>70</v>
      </c>
      <c r="K24" s="169">
        <v>67</v>
      </c>
      <c r="L24" s="169">
        <v>2</v>
      </c>
      <c r="M24" s="169">
        <v>1</v>
      </c>
      <c r="N24" s="169">
        <v>0</v>
      </c>
      <c r="O24" s="165"/>
    </row>
    <row r="25" spans="1:15" s="85" customFormat="1" ht="12">
      <c r="A25" s="188" t="s">
        <v>56</v>
      </c>
      <c r="B25" s="163">
        <f>SUM(B26:B28)</f>
        <v>34</v>
      </c>
      <c r="C25" s="174">
        <f>SUM(D25:G25)</f>
        <v>228</v>
      </c>
      <c r="D25" s="174">
        <f>SUM(D26:D28)</f>
        <v>159</v>
      </c>
      <c r="E25" s="174">
        <f>SUM(E26:E28)</f>
        <v>59</v>
      </c>
      <c r="F25" s="175">
        <f>SUM(F26:F28)</f>
        <v>10</v>
      </c>
      <c r="G25" s="175">
        <f>SUM(G26:G28)</f>
        <v>0</v>
      </c>
      <c r="H25" s="167" t="s">
        <v>165</v>
      </c>
      <c r="I25" s="168">
        <v>13</v>
      </c>
      <c r="J25" s="169">
        <v>89</v>
      </c>
      <c r="K25" s="169">
        <v>84</v>
      </c>
      <c r="L25" s="169">
        <v>4</v>
      </c>
      <c r="M25" s="169">
        <v>1</v>
      </c>
      <c r="N25" s="169">
        <v>0</v>
      </c>
      <c r="O25" s="165"/>
    </row>
    <row r="26" spans="1:15" s="85" customFormat="1" ht="12">
      <c r="A26" s="189" t="s">
        <v>166</v>
      </c>
      <c r="B26" s="190">
        <v>10</v>
      </c>
      <c r="C26" s="191">
        <v>68</v>
      </c>
      <c r="D26" s="191">
        <v>46</v>
      </c>
      <c r="E26" s="191">
        <v>20</v>
      </c>
      <c r="F26" s="190">
        <v>2</v>
      </c>
      <c r="G26" s="161">
        <v>0</v>
      </c>
      <c r="H26" s="167" t="s">
        <v>167</v>
      </c>
      <c r="I26" s="168">
        <v>12</v>
      </c>
      <c r="J26" s="169">
        <v>57</v>
      </c>
      <c r="K26" s="169">
        <v>47</v>
      </c>
      <c r="L26" s="169">
        <v>5</v>
      </c>
      <c r="M26" s="169">
        <v>5</v>
      </c>
      <c r="N26" s="169">
        <v>0</v>
      </c>
      <c r="O26" s="165"/>
    </row>
    <row r="27" spans="1:15" s="85" customFormat="1" ht="12">
      <c r="A27" s="189" t="s">
        <v>168</v>
      </c>
      <c r="B27" s="190">
        <v>12</v>
      </c>
      <c r="C27" s="191">
        <v>91</v>
      </c>
      <c r="D27" s="191">
        <v>55</v>
      </c>
      <c r="E27" s="191">
        <v>29</v>
      </c>
      <c r="F27" s="190">
        <v>7</v>
      </c>
      <c r="G27" s="161">
        <v>0</v>
      </c>
      <c r="H27" s="162" t="s">
        <v>57</v>
      </c>
      <c r="I27" s="53">
        <f>SUM(I28:I29)</f>
        <v>38</v>
      </c>
      <c r="J27" s="164">
        <f>SUM(K27:N27)</f>
        <v>425</v>
      </c>
      <c r="K27" s="164">
        <f>SUM(K28:K29)</f>
        <v>350</v>
      </c>
      <c r="L27" s="164">
        <f>SUM(L28:L29)</f>
        <v>47</v>
      </c>
      <c r="M27" s="164">
        <f>SUM(M28:M29)</f>
        <v>21</v>
      </c>
      <c r="N27" s="164">
        <f>SUM(N28:N29)</f>
        <v>7</v>
      </c>
      <c r="O27" s="165"/>
    </row>
    <row r="28" spans="1:15" s="85" customFormat="1" ht="12">
      <c r="A28" s="189" t="s">
        <v>169</v>
      </c>
      <c r="B28" s="190">
        <v>12</v>
      </c>
      <c r="C28" s="191">
        <v>69</v>
      </c>
      <c r="D28" s="191">
        <v>58</v>
      </c>
      <c r="E28" s="191">
        <v>10</v>
      </c>
      <c r="F28" s="190">
        <v>1</v>
      </c>
      <c r="G28" s="161">
        <v>0</v>
      </c>
      <c r="H28" s="167" t="s">
        <v>170</v>
      </c>
      <c r="I28" s="168">
        <v>18</v>
      </c>
      <c r="J28" s="169">
        <v>194</v>
      </c>
      <c r="K28" s="169">
        <v>160</v>
      </c>
      <c r="L28" s="169">
        <v>17</v>
      </c>
      <c r="M28" s="169">
        <v>10</v>
      </c>
      <c r="N28" s="169">
        <v>7</v>
      </c>
      <c r="O28" s="165"/>
    </row>
    <row r="29" spans="1:15" s="85" customFormat="1" ht="12">
      <c r="A29" s="188" t="s">
        <v>171</v>
      </c>
      <c r="B29" s="163">
        <f>SUM(B30:B34)</f>
        <v>72</v>
      </c>
      <c r="C29" s="174">
        <f>SUM(D29:G29)</f>
        <v>778</v>
      </c>
      <c r="D29" s="174">
        <f>SUM(D30:D34)</f>
        <v>572</v>
      </c>
      <c r="E29" s="174">
        <f>SUM(E30:E34)</f>
        <v>108</v>
      </c>
      <c r="F29" s="175">
        <f>SUM(F30:F34)</f>
        <v>36</v>
      </c>
      <c r="G29" s="175">
        <f>SUM(G30:G34)</f>
        <v>62</v>
      </c>
      <c r="H29" s="167" t="s">
        <v>172</v>
      </c>
      <c r="I29" s="168">
        <v>20</v>
      </c>
      <c r="J29" s="169">
        <v>231</v>
      </c>
      <c r="K29" s="169">
        <v>190</v>
      </c>
      <c r="L29" s="169">
        <v>30</v>
      </c>
      <c r="M29" s="169">
        <v>11</v>
      </c>
      <c r="N29" s="169">
        <v>0</v>
      </c>
      <c r="O29" s="165"/>
    </row>
    <row r="30" spans="1:15" s="85" customFormat="1" ht="12">
      <c r="A30" s="189" t="s">
        <v>173</v>
      </c>
      <c r="B30" s="190">
        <v>14</v>
      </c>
      <c r="C30" s="191">
        <v>144</v>
      </c>
      <c r="D30" s="191">
        <v>106</v>
      </c>
      <c r="E30" s="191">
        <v>30</v>
      </c>
      <c r="F30" s="190">
        <v>8</v>
      </c>
      <c r="G30" s="190">
        <v>0</v>
      </c>
      <c r="H30" s="162" t="s">
        <v>58</v>
      </c>
      <c r="I30" s="53">
        <f>SUM(I31:I35)</f>
        <v>56</v>
      </c>
      <c r="J30" s="164">
        <f>SUM(K30:N30)</f>
        <v>317</v>
      </c>
      <c r="K30" s="164">
        <f>SUM(K31:K35)</f>
        <v>295</v>
      </c>
      <c r="L30" s="164">
        <f>SUM(L31:L35)</f>
        <v>21</v>
      </c>
      <c r="M30" s="164">
        <f>SUM(M31:M35)</f>
        <v>1</v>
      </c>
      <c r="N30" s="164">
        <f>SUM(N31:N35)</f>
        <v>0</v>
      </c>
      <c r="O30" s="165"/>
    </row>
    <row r="31" spans="1:15" s="85" customFormat="1" ht="12">
      <c r="A31" s="189" t="s">
        <v>174</v>
      </c>
      <c r="B31" s="190">
        <v>12</v>
      </c>
      <c r="C31" s="191">
        <v>176</v>
      </c>
      <c r="D31" s="191">
        <v>102</v>
      </c>
      <c r="E31" s="191">
        <v>34</v>
      </c>
      <c r="F31" s="190">
        <v>5</v>
      </c>
      <c r="G31" s="190">
        <v>35</v>
      </c>
      <c r="H31" s="167" t="s">
        <v>175</v>
      </c>
      <c r="I31" s="168">
        <v>10</v>
      </c>
      <c r="J31" s="169">
        <v>41</v>
      </c>
      <c r="K31" s="169">
        <v>32</v>
      </c>
      <c r="L31" s="169">
        <v>9</v>
      </c>
      <c r="M31" s="169">
        <v>0</v>
      </c>
      <c r="N31" s="169">
        <v>0</v>
      </c>
      <c r="O31" s="165"/>
    </row>
    <row r="32" spans="1:15" s="85" customFormat="1" ht="12">
      <c r="A32" s="189" t="s">
        <v>176</v>
      </c>
      <c r="B32" s="190">
        <v>18</v>
      </c>
      <c r="C32" s="191">
        <v>195</v>
      </c>
      <c r="D32" s="191">
        <v>168</v>
      </c>
      <c r="E32" s="191">
        <v>2</v>
      </c>
      <c r="F32" s="190">
        <v>8</v>
      </c>
      <c r="G32" s="190">
        <v>17</v>
      </c>
      <c r="H32" s="167" t="s">
        <v>177</v>
      </c>
      <c r="I32" s="168">
        <v>10</v>
      </c>
      <c r="J32" s="169">
        <v>51</v>
      </c>
      <c r="K32" s="169">
        <v>44</v>
      </c>
      <c r="L32" s="169">
        <v>7</v>
      </c>
      <c r="M32" s="169">
        <v>0</v>
      </c>
      <c r="N32" s="169">
        <v>0</v>
      </c>
      <c r="O32" s="165"/>
    </row>
    <row r="33" spans="1:15" s="85" customFormat="1" ht="12">
      <c r="A33" s="189" t="s">
        <v>178</v>
      </c>
      <c r="B33" s="190">
        <v>12</v>
      </c>
      <c r="C33" s="191">
        <v>117</v>
      </c>
      <c r="D33" s="191">
        <v>85</v>
      </c>
      <c r="E33" s="191">
        <v>21</v>
      </c>
      <c r="F33" s="190">
        <v>1</v>
      </c>
      <c r="G33" s="190">
        <v>10</v>
      </c>
      <c r="H33" s="167" t="s">
        <v>179</v>
      </c>
      <c r="I33" s="168">
        <v>8</v>
      </c>
      <c r="J33" s="169">
        <v>43</v>
      </c>
      <c r="K33" s="169">
        <v>41</v>
      </c>
      <c r="L33" s="169">
        <v>2</v>
      </c>
      <c r="M33" s="169">
        <v>0</v>
      </c>
      <c r="N33" s="169">
        <v>0</v>
      </c>
      <c r="O33" s="165"/>
    </row>
    <row r="34" spans="1:15" s="85" customFormat="1" ht="12">
      <c r="A34" s="189" t="s">
        <v>180</v>
      </c>
      <c r="B34" s="190">
        <v>16</v>
      </c>
      <c r="C34" s="191">
        <v>146</v>
      </c>
      <c r="D34" s="191">
        <v>111</v>
      </c>
      <c r="E34" s="191">
        <v>21</v>
      </c>
      <c r="F34" s="190">
        <v>14</v>
      </c>
      <c r="G34" s="190">
        <v>0</v>
      </c>
      <c r="H34" s="167" t="s">
        <v>181</v>
      </c>
      <c r="I34" s="168">
        <v>12</v>
      </c>
      <c r="J34" s="169">
        <v>73</v>
      </c>
      <c r="K34" s="169">
        <v>70</v>
      </c>
      <c r="L34" s="169">
        <v>3</v>
      </c>
      <c r="M34" s="169">
        <v>0</v>
      </c>
      <c r="N34" s="169">
        <v>0</v>
      </c>
      <c r="O34" s="165"/>
    </row>
    <row r="35" spans="1:15" s="85" customFormat="1" ht="12">
      <c r="A35" s="188" t="s">
        <v>182</v>
      </c>
      <c r="B35" s="163">
        <f>SUM(B36:B37)</f>
        <v>40</v>
      </c>
      <c r="C35" s="174">
        <f>SUM(D35:G35)</f>
        <v>511</v>
      </c>
      <c r="D35" s="174">
        <f>SUM(D36:D37)</f>
        <v>429</v>
      </c>
      <c r="E35" s="174">
        <f>SUM(E36:E37)</f>
        <v>64</v>
      </c>
      <c r="F35" s="175">
        <f>SUM(F36:F37)</f>
        <v>18</v>
      </c>
      <c r="G35" s="175">
        <f>SUM(G36:G37)</f>
        <v>0</v>
      </c>
      <c r="H35" s="167" t="s">
        <v>183</v>
      </c>
      <c r="I35" s="168">
        <v>16</v>
      </c>
      <c r="J35" s="169">
        <v>109</v>
      </c>
      <c r="K35" s="169">
        <v>108</v>
      </c>
      <c r="L35" s="169">
        <v>0</v>
      </c>
      <c r="M35" s="169">
        <v>1</v>
      </c>
      <c r="N35" s="169">
        <v>0</v>
      </c>
      <c r="O35" s="165"/>
    </row>
    <row r="36" spans="1:15" s="85" customFormat="1" ht="12">
      <c r="A36" s="189" t="s">
        <v>184</v>
      </c>
      <c r="B36" s="190">
        <v>22</v>
      </c>
      <c r="C36" s="191">
        <v>240</v>
      </c>
      <c r="D36" s="191">
        <v>204</v>
      </c>
      <c r="E36" s="191">
        <v>19</v>
      </c>
      <c r="F36" s="190">
        <v>17</v>
      </c>
      <c r="G36" s="161">
        <v>0</v>
      </c>
      <c r="H36" s="162" t="s">
        <v>185</v>
      </c>
      <c r="I36" s="53">
        <f>SUM(I37:I40)</f>
        <v>52</v>
      </c>
      <c r="J36" s="164">
        <f>SUM(K36:N36)</f>
        <v>323</v>
      </c>
      <c r="K36" s="164">
        <f>SUM(K37:K40)</f>
        <v>287</v>
      </c>
      <c r="L36" s="164">
        <f>SUM(L37:L40)</f>
        <v>35</v>
      </c>
      <c r="M36" s="164">
        <f>SUM(M37:M40)</f>
        <v>1</v>
      </c>
      <c r="N36" s="164">
        <f>SUM(N37:N41)</f>
        <v>0</v>
      </c>
      <c r="O36" s="165"/>
    </row>
    <row r="37" spans="1:15" s="85" customFormat="1" ht="12">
      <c r="A37" s="189" t="s">
        <v>186</v>
      </c>
      <c r="B37" s="190">
        <v>18</v>
      </c>
      <c r="C37" s="191">
        <v>271</v>
      </c>
      <c r="D37" s="191">
        <v>225</v>
      </c>
      <c r="E37" s="191">
        <v>45</v>
      </c>
      <c r="F37" s="190">
        <v>1</v>
      </c>
      <c r="G37" s="190">
        <v>0</v>
      </c>
      <c r="H37" s="167" t="s">
        <v>187</v>
      </c>
      <c r="I37" s="168">
        <v>14</v>
      </c>
      <c r="J37" s="169">
        <v>70</v>
      </c>
      <c r="K37" s="169">
        <v>65</v>
      </c>
      <c r="L37" s="169">
        <v>5</v>
      </c>
      <c r="M37" s="169">
        <v>0</v>
      </c>
      <c r="N37" s="169">
        <v>0</v>
      </c>
      <c r="O37" s="165"/>
    </row>
    <row r="38" spans="1:15" s="85" customFormat="1" ht="12">
      <c r="A38" s="188" t="s">
        <v>59</v>
      </c>
      <c r="B38" s="163">
        <f>SUM(B39:B42)</f>
        <v>60</v>
      </c>
      <c r="C38" s="174">
        <f>SUM(D38:G38)</f>
        <v>488</v>
      </c>
      <c r="D38" s="174">
        <f>SUM(D39:D42)</f>
        <v>452</v>
      </c>
      <c r="E38" s="174">
        <f>SUM(E39:E42)</f>
        <v>9</v>
      </c>
      <c r="F38" s="175">
        <f>SUM(F39:F42)</f>
        <v>26</v>
      </c>
      <c r="G38" s="175">
        <f>SUM(G39:G42)</f>
        <v>1</v>
      </c>
      <c r="H38" s="167" t="s">
        <v>188</v>
      </c>
      <c r="I38" s="168">
        <v>12</v>
      </c>
      <c r="J38" s="169">
        <v>63</v>
      </c>
      <c r="K38" s="169">
        <v>62</v>
      </c>
      <c r="L38" s="169">
        <v>0</v>
      </c>
      <c r="M38" s="169">
        <v>1</v>
      </c>
      <c r="N38" s="169">
        <v>0</v>
      </c>
      <c r="O38" s="165"/>
    </row>
    <row r="39" spans="1:15" s="85" customFormat="1" ht="12">
      <c r="A39" s="189" t="s">
        <v>189</v>
      </c>
      <c r="B39" s="190">
        <v>12</v>
      </c>
      <c r="C39" s="191">
        <v>86</v>
      </c>
      <c r="D39" s="191">
        <v>79</v>
      </c>
      <c r="E39" s="191">
        <v>3</v>
      </c>
      <c r="F39" s="190">
        <v>4</v>
      </c>
      <c r="G39" s="190">
        <v>0</v>
      </c>
      <c r="H39" s="167" t="s">
        <v>190</v>
      </c>
      <c r="I39" s="168">
        <v>14</v>
      </c>
      <c r="J39" s="169">
        <v>125</v>
      </c>
      <c r="K39" s="169">
        <v>95</v>
      </c>
      <c r="L39" s="169">
        <v>30</v>
      </c>
      <c r="M39" s="169">
        <v>0</v>
      </c>
      <c r="N39" s="169">
        <v>0</v>
      </c>
      <c r="O39" s="165"/>
    </row>
    <row r="40" spans="1:15" s="85" customFormat="1" ht="12">
      <c r="A40" s="189" t="s">
        <v>191</v>
      </c>
      <c r="B40" s="190">
        <v>17</v>
      </c>
      <c r="C40" s="191">
        <v>117</v>
      </c>
      <c r="D40" s="191">
        <v>107</v>
      </c>
      <c r="E40" s="191">
        <v>3</v>
      </c>
      <c r="F40" s="190">
        <v>6</v>
      </c>
      <c r="G40" s="190">
        <v>1</v>
      </c>
      <c r="H40" s="167" t="s">
        <v>192</v>
      </c>
      <c r="I40" s="168">
        <v>12</v>
      </c>
      <c r="J40" s="169">
        <v>65</v>
      </c>
      <c r="K40" s="169">
        <v>65</v>
      </c>
      <c r="L40" s="169">
        <v>0</v>
      </c>
      <c r="M40" s="169">
        <v>0</v>
      </c>
      <c r="N40" s="169">
        <v>0</v>
      </c>
      <c r="O40" s="165"/>
    </row>
    <row r="41" spans="1:15" s="85" customFormat="1" ht="12">
      <c r="A41" s="189" t="s">
        <v>193</v>
      </c>
      <c r="B41" s="190">
        <v>16</v>
      </c>
      <c r="C41" s="191">
        <v>160</v>
      </c>
      <c r="D41" s="191">
        <v>153</v>
      </c>
      <c r="E41" s="192">
        <v>0</v>
      </c>
      <c r="F41" s="190">
        <v>7</v>
      </c>
      <c r="G41" s="190">
        <v>0</v>
      </c>
      <c r="H41" s="162" t="s">
        <v>60</v>
      </c>
      <c r="I41" s="53">
        <f>SUM(I42:I43)</f>
        <v>30</v>
      </c>
      <c r="J41" s="164">
        <f>SUM(K41:N41)</f>
        <v>228</v>
      </c>
      <c r="K41" s="164">
        <f>SUM(K42:K43)</f>
        <v>172</v>
      </c>
      <c r="L41" s="164">
        <f>SUM(L42:L43)</f>
        <v>49</v>
      </c>
      <c r="M41" s="164">
        <f>SUM(M42:M43)</f>
        <v>7</v>
      </c>
      <c r="N41" s="164">
        <f>SUM(N42:N46)</f>
        <v>0</v>
      </c>
      <c r="O41" s="165"/>
    </row>
    <row r="42" spans="1:15" s="85" customFormat="1" ht="12">
      <c r="A42" s="189" t="s">
        <v>194</v>
      </c>
      <c r="B42" s="190">
        <v>15</v>
      </c>
      <c r="C42" s="191">
        <v>125</v>
      </c>
      <c r="D42" s="191">
        <v>113</v>
      </c>
      <c r="E42" s="191">
        <v>3</v>
      </c>
      <c r="F42" s="190">
        <v>9</v>
      </c>
      <c r="G42" s="190">
        <v>0</v>
      </c>
      <c r="H42" s="167" t="s">
        <v>195</v>
      </c>
      <c r="I42" s="168">
        <v>14</v>
      </c>
      <c r="J42" s="169">
        <v>121</v>
      </c>
      <c r="K42" s="169">
        <v>82</v>
      </c>
      <c r="L42" s="169">
        <v>36</v>
      </c>
      <c r="M42" s="169">
        <v>3</v>
      </c>
      <c r="N42" s="169">
        <v>0</v>
      </c>
      <c r="O42" s="165"/>
    </row>
    <row r="43" spans="1:15" s="85" customFormat="1" ht="12">
      <c r="A43" s="188" t="s">
        <v>61</v>
      </c>
      <c r="B43" s="163">
        <f>B44</f>
        <v>18</v>
      </c>
      <c r="C43" s="174">
        <f>SUM(D43:G43)</f>
        <v>281</v>
      </c>
      <c r="D43" s="174">
        <f>D44</f>
        <v>255</v>
      </c>
      <c r="E43" s="174">
        <f>E44</f>
        <v>17</v>
      </c>
      <c r="F43" s="175">
        <f>F44</f>
        <v>8</v>
      </c>
      <c r="G43" s="175">
        <f>G44</f>
        <v>1</v>
      </c>
      <c r="H43" s="167" t="s">
        <v>196</v>
      </c>
      <c r="I43" s="168">
        <v>16</v>
      </c>
      <c r="J43" s="169">
        <v>107</v>
      </c>
      <c r="K43" s="169">
        <v>90</v>
      </c>
      <c r="L43" s="169">
        <v>13</v>
      </c>
      <c r="M43" s="169">
        <v>4</v>
      </c>
      <c r="N43" s="169">
        <v>0</v>
      </c>
      <c r="O43" s="165"/>
    </row>
    <row r="44" spans="1:15" s="200" customFormat="1" ht="15" customHeight="1">
      <c r="A44" s="193" t="s">
        <v>197</v>
      </c>
      <c r="B44" s="194">
        <v>18</v>
      </c>
      <c r="C44" s="195">
        <v>281</v>
      </c>
      <c r="D44" s="195">
        <v>255</v>
      </c>
      <c r="E44" s="195">
        <v>17</v>
      </c>
      <c r="F44" s="196">
        <v>8</v>
      </c>
      <c r="G44" s="196">
        <v>1</v>
      </c>
      <c r="H44" s="197"/>
      <c r="I44" s="198"/>
      <c r="J44" s="40"/>
      <c r="K44" s="40"/>
      <c r="L44" s="40"/>
      <c r="M44" s="40"/>
      <c r="N44" s="40"/>
      <c r="O44" s="199"/>
    </row>
    <row r="45" spans="1:15" s="85" customFormat="1" ht="15" customHeight="1">
      <c r="A45" s="201" t="s">
        <v>198</v>
      </c>
      <c r="B45" s="165"/>
      <c r="C45" s="165"/>
      <c r="D45" s="165"/>
      <c r="E45" s="165"/>
      <c r="F45" s="165"/>
      <c r="G45" s="165"/>
      <c r="H45" s="202"/>
      <c r="I45" s="165"/>
      <c r="J45" s="165"/>
      <c r="K45" s="165"/>
      <c r="L45" s="165"/>
      <c r="M45" s="165"/>
      <c r="N45" s="165"/>
      <c r="O45" s="165"/>
    </row>
    <row r="46" spans="1:15" s="85" customFormat="1" ht="12">
      <c r="A46" s="202"/>
      <c r="B46" s="165"/>
      <c r="C46" s="165"/>
      <c r="D46" s="165"/>
      <c r="E46" s="165"/>
      <c r="F46" s="165"/>
      <c r="G46" s="165"/>
      <c r="H46" s="202"/>
      <c r="I46" s="165"/>
      <c r="J46" s="165"/>
      <c r="K46" s="165"/>
      <c r="L46" s="165"/>
      <c r="M46" s="165"/>
      <c r="N46" s="165"/>
      <c r="O46" s="165"/>
    </row>
    <row r="47" spans="1:15" s="85" customFormat="1" ht="12">
      <c r="A47" s="202"/>
      <c r="B47" s="165"/>
      <c r="C47" s="165"/>
      <c r="D47" s="165"/>
      <c r="E47" s="165"/>
      <c r="F47" s="165"/>
      <c r="G47" s="165"/>
      <c r="H47" s="202"/>
      <c r="I47" s="165"/>
      <c r="J47" s="165"/>
      <c r="K47" s="165"/>
      <c r="L47" s="165"/>
      <c r="M47" s="165"/>
      <c r="N47" s="165"/>
      <c r="O47" s="165"/>
    </row>
    <row r="48" spans="1:15" s="85" customFormat="1" ht="12">
      <c r="A48" s="202"/>
      <c r="B48" s="165"/>
      <c r="C48" s="165"/>
      <c r="D48" s="165"/>
      <c r="E48" s="165"/>
      <c r="F48" s="165"/>
      <c r="G48" s="165"/>
      <c r="H48" s="202"/>
      <c r="I48" s="165"/>
      <c r="J48" s="165"/>
      <c r="K48" s="165"/>
      <c r="L48" s="165"/>
      <c r="M48" s="165"/>
      <c r="N48" s="165"/>
      <c r="O48" s="165"/>
    </row>
    <row r="49" spans="1:15" s="85" customFormat="1" ht="12">
      <c r="A49" s="202"/>
      <c r="B49" s="165"/>
      <c r="C49" s="165"/>
      <c r="D49" s="165"/>
      <c r="E49" s="165"/>
      <c r="F49" s="165"/>
      <c r="G49" s="165"/>
      <c r="H49" s="202"/>
      <c r="I49" s="165"/>
      <c r="J49" s="165"/>
      <c r="K49" s="165"/>
      <c r="L49" s="165"/>
      <c r="M49" s="165"/>
      <c r="N49" s="165"/>
      <c r="O49" s="165"/>
    </row>
    <row r="50" spans="1:8" s="85" customFormat="1" ht="12">
      <c r="A50" s="55"/>
      <c r="H50" s="55"/>
    </row>
    <row r="51" spans="1:8" s="85" customFormat="1" ht="12">
      <c r="A51" s="55"/>
      <c r="H51" s="55"/>
    </row>
    <row r="52" spans="1:8" s="85" customFormat="1" ht="12">
      <c r="A52" s="55"/>
      <c r="H52" s="55"/>
    </row>
    <row r="53" spans="1:8" s="85" customFormat="1" ht="12">
      <c r="A53" s="55"/>
      <c r="H53" s="55"/>
    </row>
    <row r="54" spans="1:8" s="85" customFormat="1" ht="12">
      <c r="A54" s="55"/>
      <c r="H54" s="55"/>
    </row>
  </sheetData>
  <mergeCells count="9">
    <mergeCell ref="M2:N2"/>
    <mergeCell ref="H3:H4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2009-04-02T05:21:27Z</dcterms:created>
  <dcterms:modified xsi:type="dcterms:W3CDTF">2009-04-02T05:21:48Z</dcterms:modified>
  <cp:category/>
  <cp:version/>
  <cp:contentType/>
  <cp:contentStatus/>
</cp:coreProperties>
</file>