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externalReferences>
    <externalReference r:id="rId4"/>
  </externalReferences>
  <definedNames>
    <definedName name="_xlnm.Print_Area" localSheetId="0">'275'!$A$1:$R$97</definedName>
  </definedNames>
  <calcPr fullCalcOnLoad="1"/>
</workbook>
</file>

<file path=xl/sharedStrings.xml><?xml version="1.0" encoding="utf-8"?>
<sst xmlns="http://schemas.openxmlformats.org/spreadsheetml/2006/main" count="136" uniqueCount="131">
  <si>
    <t>24.  災　　害　　お　　よ　　び　　事　　故</t>
  </si>
  <si>
    <t>275. 火　災　発　生　お　よ　び　損　害　状　況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</si>
  <si>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</si>
  <si>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</si>
  <si>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</si>
  <si>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</si>
  <si>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</si>
  <si>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</si>
  <si>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</si>
  <si>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</si>
  <si>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</si>
  <si>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標示番号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</si>
  <si>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</si>
  <si>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</si>
  <si>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</si>
  <si>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</si>
  <si>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</si>
  <si>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</si>
  <si>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</si>
  <si>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</si>
  <si>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</si>
  <si>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</si>
  <si>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</si>
  <si>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</si>
  <si>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</si>
  <si>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</si>
  <si>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</si>
  <si>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</si>
  <si>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</si>
  <si>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</si>
  <si>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昭和62年</t>
  </si>
  <si>
    <t xml:space="preserve">    63</t>
  </si>
  <si>
    <t>平成元年</t>
  </si>
  <si>
    <t>元</t>
  </si>
  <si>
    <t xml:space="preserve">     2</t>
  </si>
  <si>
    <t xml:space="preserve">     3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</si>
  <si>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</si>
  <si>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</si>
  <si>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</si>
  <si>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</si>
  <si>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</si>
  <si>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</si>
  <si>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</si>
  <si>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</si>
  <si>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</si>
  <si>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</si>
  <si>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</si>
  <si>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</si>
  <si>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</si>
  <si>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</si>
  <si>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</si>
  <si>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</si>
  <si>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</si>
  <si>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</si>
  <si>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</si>
  <si>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</si>
  <si>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</si>
  <si>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</si>
  <si>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</si>
  <si>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</si>
  <si>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</si>
  <si>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</si>
  <si>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</si>
  <si>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</si>
  <si>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</si>
  <si>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</si>
  <si>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</si>
  <si>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</si>
  <si>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</si>
  <si>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</si>
  <si>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</si>
  <si>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</si>
  <si>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</si>
  <si>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</si>
  <si>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</si>
  <si>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</si>
  <si>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</si>
  <si>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</si>
  <si>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</si>
  <si>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</si>
  <si>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</si>
  <si>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</si>
  <si>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</si>
  <si>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</si>
  <si>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</si>
  <si>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</si>
  <si>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</si>
  <si>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</si>
  <si>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</si>
  <si>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</si>
  <si>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</si>
  <si>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</si>
  <si>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</si>
  <si>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</si>
  <si>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</si>
  <si>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</si>
  <si>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</si>
  <si>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</si>
  <si>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</si>
  <si>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</si>
  <si>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</si>
  <si>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</si>
  <si>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</si>
  <si>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</si>
  <si>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</si>
  <si>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</si>
  <si>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</si>
  <si>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</si>
  <si>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</si>
  <si>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</si>
  <si>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</si>
  <si>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</si>
  <si>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</si>
  <si>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</si>
  <si>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</si>
  <si>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</si>
  <si>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</si>
  <si>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</si>
  <si>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</si>
  <si>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</si>
  <si>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</si>
  <si>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</si>
  <si>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</si>
  <si>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</si>
  <si>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</si>
  <si>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</si>
  <si>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</si>
  <si>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</si>
  <si>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</si>
  <si>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</si>
  <si>
    <t>資料:県消防防災課｢消防年報｣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</si>
</sst>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49" fontId="24" fillId="0" borderId="0" xfId="0" applyNumberFormat="1" applyFont="1" applyAlignment="1" applyProtection="1">
      <alignment horizontal="centerContinuous"/>
      <protection locked="0"/>
    </xf>
    <xf numFmtId="49" fontId="25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0" borderId="10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/>
      <protection locked="0"/>
    </xf>
    <xf numFmtId="49" fontId="26" fillId="0" borderId="11" xfId="0" applyNumberFormat="1" applyFont="1" applyBorder="1" applyAlignment="1" applyProtection="1">
      <alignment horizontal="distributed"/>
      <protection locked="0"/>
    </xf>
    <xf numFmtId="0" fontId="26" fillId="0" borderId="12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Continuous"/>
      <protection locked="0"/>
    </xf>
    <xf numFmtId="0" fontId="26" fillId="0" borderId="16" xfId="0" applyFont="1" applyBorder="1" applyAlignment="1" applyProtection="1">
      <alignment horizontal="centerContinuous"/>
      <protection locked="0"/>
    </xf>
    <xf numFmtId="0" fontId="26" fillId="0" borderId="15" xfId="0" applyFont="1" applyBorder="1" applyAlignment="1" applyProtection="1">
      <alignment horizontal="right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 locked="0"/>
    </xf>
    <xf numFmtId="49" fontId="26" fillId="0" borderId="18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distributed"/>
      <protection locked="0"/>
    </xf>
    <xf numFmtId="0" fontId="26" fillId="0" borderId="17" xfId="0" applyFont="1" applyBorder="1" applyAlignment="1" applyProtection="1">
      <alignment/>
      <protection locked="0"/>
    </xf>
    <xf numFmtId="49" fontId="22" fillId="0" borderId="17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 applyProtection="1">
      <alignment/>
      <protection locked="0"/>
    </xf>
    <xf numFmtId="49" fontId="26" fillId="0" borderId="16" xfId="0" applyNumberFormat="1" applyFont="1" applyBorder="1" applyAlignment="1" applyProtection="1">
      <alignment horizontal="distributed"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 horizontal="center"/>
      <protection locked="0"/>
    </xf>
    <xf numFmtId="49" fontId="22" fillId="0" borderId="15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Alignment="1">
      <alignment horizontal="distributed"/>
    </xf>
    <xf numFmtId="176" fontId="26" fillId="0" borderId="17" xfId="48" applyNumberFormat="1" applyFont="1" applyBorder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/>
      <protection locked="0"/>
    </xf>
    <xf numFmtId="49" fontId="26" fillId="0" borderId="19" xfId="0" applyNumberFormat="1" applyFont="1" applyBorder="1" applyAlignment="1">
      <alignment horizontal="center"/>
    </xf>
    <xf numFmtId="49" fontId="26" fillId="0" borderId="0" xfId="0" applyNumberFormat="1" applyFont="1" applyBorder="1" applyAlignment="1" applyProtection="1" quotePrefix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 quotePrefix="1">
      <alignment horizontal="center"/>
      <protection locked="0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 applyProtection="1">
      <alignment/>
      <protection locked="0"/>
    </xf>
    <xf numFmtId="49" fontId="27" fillId="0" borderId="0" xfId="0" applyNumberFormat="1" applyFont="1" applyBorder="1" applyAlignment="1" applyProtection="1" quotePrefix="1">
      <alignment horizontal="center"/>
      <protection locked="0"/>
    </xf>
    <xf numFmtId="176" fontId="27" fillId="0" borderId="17" xfId="48" applyNumberFormat="1" applyFont="1" applyBorder="1" applyAlignment="1" applyProtection="1">
      <alignment/>
      <protection/>
    </xf>
    <xf numFmtId="176" fontId="27" fillId="0" borderId="0" xfId="48" applyNumberFormat="1" applyFont="1" applyBorder="1" applyAlignment="1" applyProtection="1">
      <alignment/>
      <protection/>
    </xf>
    <xf numFmtId="176" fontId="27" fillId="0" borderId="20" xfId="48" applyNumberFormat="1" applyFont="1" applyBorder="1" applyAlignment="1" applyProtection="1">
      <alignment/>
      <protection/>
    </xf>
    <xf numFmtId="49" fontId="27" fillId="0" borderId="0" xfId="0" applyNumberFormat="1" applyFont="1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49" fontId="26" fillId="0" borderId="0" xfId="0" applyNumberFormat="1" applyFont="1" applyBorder="1" applyAlignment="1" applyProtection="1" quotePrefix="1">
      <alignment horizontal="right"/>
      <protection locked="0"/>
    </xf>
    <xf numFmtId="176" fontId="26" fillId="0" borderId="17" xfId="48" applyNumberFormat="1" applyFont="1" applyBorder="1" applyAlignment="1" applyProtection="1">
      <alignment/>
      <protection/>
    </xf>
    <xf numFmtId="176" fontId="26" fillId="0" borderId="0" xfId="48" applyNumberFormat="1" applyFont="1" applyBorder="1" applyAlignment="1" applyProtection="1">
      <alignment/>
      <protection/>
    </xf>
    <xf numFmtId="176" fontId="26" fillId="0" borderId="17" xfId="48" applyNumberFormat="1" applyFont="1" applyBorder="1" applyAlignment="1">
      <alignment/>
    </xf>
    <xf numFmtId="49" fontId="26" fillId="0" borderId="20" xfId="0" applyNumberFormat="1" applyFont="1" applyBorder="1" applyAlignment="1" applyProtection="1">
      <alignment horizontal="distributed"/>
      <protection locked="0"/>
    </xf>
    <xf numFmtId="49" fontId="27" fillId="0" borderId="0" xfId="0" applyNumberFormat="1" applyFont="1" applyAlignment="1" applyProtection="1">
      <alignment horizontal="distributed"/>
      <protection locked="0"/>
    </xf>
    <xf numFmtId="0" fontId="27" fillId="0" borderId="20" xfId="0" applyFont="1" applyBorder="1" applyAlignment="1">
      <alignment horizontal="distributed"/>
    </xf>
    <xf numFmtId="49" fontId="27" fillId="0" borderId="17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49" fontId="26" fillId="0" borderId="21" xfId="0" applyNumberFormat="1" applyFont="1" applyBorder="1" applyAlignment="1" applyProtection="1">
      <alignment horizontal="distributed"/>
      <protection locked="0"/>
    </xf>
    <xf numFmtId="176" fontId="26" fillId="0" borderId="15" xfId="48" applyNumberFormat="1" applyFont="1" applyBorder="1" applyAlignment="1" applyProtection="1">
      <alignment/>
      <protection locked="0"/>
    </xf>
    <xf numFmtId="176" fontId="26" fillId="0" borderId="16" xfId="48" applyNumberFormat="1" applyFont="1" applyBorder="1" applyAlignment="1" applyProtection="1">
      <alignment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49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2.50390625" style="80" customWidth="1"/>
    <col min="2" max="2" width="12.50390625" style="81" customWidth="1"/>
    <col min="3" max="6" width="5.875" style="7" customWidth="1"/>
    <col min="7" max="7" width="8.00390625" style="7" customWidth="1"/>
    <col min="8" max="8" width="7.875" style="7" customWidth="1"/>
    <col min="9" max="9" width="7.50390625" style="7" customWidth="1"/>
    <col min="10" max="10" width="6.125" style="7" customWidth="1"/>
    <col min="11" max="11" width="7.125" style="7" customWidth="1"/>
    <col min="12" max="12" width="5.125" style="7" customWidth="1"/>
    <col min="13" max="13" width="4.75390625" style="7" customWidth="1"/>
    <col min="14" max="14" width="12.00390625" style="7" customWidth="1"/>
    <col min="15" max="15" width="10.50390625" style="7" customWidth="1"/>
    <col min="16" max="16" width="7.625" style="7" customWidth="1"/>
    <col min="17" max="17" width="8.75390625" style="7" customWidth="1"/>
    <col min="18" max="18" width="4.125" style="82" customWidth="1"/>
    <col min="19" max="19" width="9.00390625" style="7" customWidth="1"/>
    <col min="20" max="20" width="9.75390625" style="7" customWidth="1"/>
    <col min="21" max="21" width="10.00390625" style="7" customWidth="1"/>
    <col min="22" max="16384" width="9.00390625" style="7" customWidth="1"/>
  </cols>
  <sheetData>
    <row r="1" spans="1:20" ht="21">
      <c r="A1" s="1" t="s">
        <v>0</v>
      </c>
      <c r="B1" s="2"/>
      <c r="C1" s="3"/>
      <c r="D1" s="2"/>
      <c r="E1" s="2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5"/>
      <c r="S1" s="6"/>
      <c r="T1" s="6"/>
    </row>
    <row r="2" spans="1:20" ht="17.25">
      <c r="A2" s="8" t="s">
        <v>1</v>
      </c>
      <c r="B2" s="2"/>
      <c r="C2" s="3"/>
      <c r="D2" s="9"/>
      <c r="E2" s="4"/>
      <c r="F2" s="10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6"/>
      <c r="T2" s="6"/>
    </row>
    <row r="3" spans="1:20" ht="14.25" thickBot="1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6"/>
      <c r="T3" s="6"/>
    </row>
    <row r="4" spans="1:20" s="30" customFormat="1" ht="12" thickTop="1">
      <c r="A4" s="15"/>
      <c r="B4" s="16" t="s">
        <v>2</v>
      </c>
      <c r="C4" s="17" t="s">
        <v>3</v>
      </c>
      <c r="D4" s="18"/>
      <c r="E4" s="18"/>
      <c r="F4" s="19"/>
      <c r="G4" s="20" t="s">
        <v>4</v>
      </c>
      <c r="H4" s="21"/>
      <c r="I4" s="20" t="s">
        <v>5</v>
      </c>
      <c r="J4" s="21"/>
      <c r="K4" s="22" t="s">
        <v>6</v>
      </c>
      <c r="L4" s="23" t="s">
        <v>7</v>
      </c>
      <c r="M4" s="24"/>
      <c r="N4" s="25" t="s">
        <v>8</v>
      </c>
      <c r="O4" s="26" t="s">
        <v>9</v>
      </c>
      <c r="P4" s="27" t="s">
        <v>10</v>
      </c>
      <c r="Q4" s="21"/>
      <c r="R4" s="28" t="s">
        <v>11</v>
      </c>
      <c r="S4" s="29"/>
      <c r="T4" s="29"/>
    </row>
    <row r="5" spans="1:20" s="30" customFormat="1" ht="11.25">
      <c r="A5" s="31"/>
      <c r="B5" s="32"/>
      <c r="C5" s="22" t="s">
        <v>12</v>
      </c>
      <c r="D5" s="22" t="s">
        <v>13</v>
      </c>
      <c r="E5" s="22" t="s">
        <v>14</v>
      </c>
      <c r="F5" s="22" t="s">
        <v>15</v>
      </c>
      <c r="G5" s="22" t="s">
        <v>13</v>
      </c>
      <c r="H5" s="22" t="s">
        <v>16</v>
      </c>
      <c r="I5" s="22" t="s">
        <v>17</v>
      </c>
      <c r="J5" s="22" t="s">
        <v>18</v>
      </c>
      <c r="K5" s="33"/>
      <c r="L5" s="22" t="s">
        <v>19</v>
      </c>
      <c r="M5" s="22" t="s">
        <v>20</v>
      </c>
      <c r="N5" s="22" t="s">
        <v>21</v>
      </c>
      <c r="O5" s="22" t="s">
        <v>13</v>
      </c>
      <c r="P5" s="22" t="s">
        <v>14</v>
      </c>
      <c r="Q5" s="22" t="s">
        <v>15</v>
      </c>
      <c r="R5" s="34"/>
      <c r="S5" s="29"/>
      <c r="T5" s="29"/>
    </row>
    <row r="6" spans="1:20" s="30" customFormat="1" ht="11.25">
      <c r="A6" s="35"/>
      <c r="B6" s="36" t="s">
        <v>22</v>
      </c>
      <c r="C6" s="37"/>
      <c r="D6" s="37"/>
      <c r="E6" s="37"/>
      <c r="F6" s="38" t="s">
        <v>23</v>
      </c>
      <c r="G6" s="38" t="s">
        <v>24</v>
      </c>
      <c r="H6" s="38" t="s">
        <v>25</v>
      </c>
      <c r="I6" s="38" t="s">
        <v>26</v>
      </c>
      <c r="J6" s="38" t="s">
        <v>27</v>
      </c>
      <c r="K6" s="38" t="s">
        <v>28</v>
      </c>
      <c r="L6" s="37"/>
      <c r="M6" s="38" t="s">
        <v>29</v>
      </c>
      <c r="N6" s="37"/>
      <c r="O6" s="37"/>
      <c r="P6" s="37"/>
      <c r="Q6" s="38" t="s">
        <v>23</v>
      </c>
      <c r="R6" s="39"/>
      <c r="S6" s="29"/>
      <c r="T6" s="29"/>
    </row>
    <row r="7" spans="1:20" s="30" customFormat="1" ht="13.5" customHeight="1">
      <c r="A7" s="40"/>
      <c r="B7" s="41" t="s">
        <v>30</v>
      </c>
      <c r="C7" s="42">
        <f>SUM(D7:F7)</f>
        <v>434</v>
      </c>
      <c r="D7" s="43">
        <v>333</v>
      </c>
      <c r="E7" s="43">
        <v>42</v>
      </c>
      <c r="F7" s="43">
        <v>59</v>
      </c>
      <c r="G7" s="43">
        <v>25730</v>
      </c>
      <c r="H7" s="43">
        <v>2511</v>
      </c>
      <c r="I7" s="43">
        <v>196</v>
      </c>
      <c r="J7" s="43">
        <v>128</v>
      </c>
      <c r="K7" s="43">
        <v>1083</v>
      </c>
      <c r="L7" s="43">
        <v>18</v>
      </c>
      <c r="M7" s="43">
        <v>56</v>
      </c>
      <c r="N7" s="43">
        <f>SUM(O7:Q7)</f>
        <v>1404226</v>
      </c>
      <c r="O7" s="43">
        <v>1384955</v>
      </c>
      <c r="P7" s="43">
        <v>11548</v>
      </c>
      <c r="Q7" s="43">
        <v>7723</v>
      </c>
      <c r="R7" s="44">
        <v>62</v>
      </c>
      <c r="S7" s="29"/>
      <c r="T7" s="29"/>
    </row>
    <row r="8" spans="1:20" s="30" customFormat="1" ht="11.25" customHeight="1">
      <c r="A8" s="40"/>
      <c r="B8" s="45" t="s">
        <v>31</v>
      </c>
      <c r="C8" s="42">
        <f>SUM(D8:F8)</f>
        <v>524</v>
      </c>
      <c r="D8" s="43">
        <v>389</v>
      </c>
      <c r="E8" s="43">
        <v>56</v>
      </c>
      <c r="F8" s="43">
        <v>79</v>
      </c>
      <c r="G8" s="43">
        <v>29206</v>
      </c>
      <c r="H8" s="43">
        <v>1772</v>
      </c>
      <c r="I8" s="43">
        <v>234</v>
      </c>
      <c r="J8" s="43">
        <v>136</v>
      </c>
      <c r="K8" s="43">
        <v>1118</v>
      </c>
      <c r="L8" s="43">
        <v>25</v>
      </c>
      <c r="M8" s="43">
        <v>62</v>
      </c>
      <c r="N8" s="43">
        <f>SUM(O8:Q8)</f>
        <v>1635493</v>
      </c>
      <c r="O8" s="43">
        <v>1600236</v>
      </c>
      <c r="P8" s="43">
        <v>4813</v>
      </c>
      <c r="Q8" s="43">
        <v>30444</v>
      </c>
      <c r="R8" s="46">
        <v>63</v>
      </c>
      <c r="S8" s="29"/>
      <c r="T8" s="29"/>
    </row>
    <row r="9" spans="1:20" s="30" customFormat="1" ht="11.25" customHeight="1">
      <c r="A9" s="40"/>
      <c r="B9" s="32" t="s">
        <v>32</v>
      </c>
      <c r="C9" s="42">
        <f>SUM(D9:F9)</f>
        <v>463</v>
      </c>
      <c r="D9" s="43">
        <v>330</v>
      </c>
      <c r="E9" s="43">
        <v>44</v>
      </c>
      <c r="F9" s="43">
        <v>89</v>
      </c>
      <c r="G9" s="43">
        <v>24957</v>
      </c>
      <c r="H9" s="43">
        <v>11200</v>
      </c>
      <c r="I9" s="43">
        <v>179</v>
      </c>
      <c r="J9" s="43">
        <v>125</v>
      </c>
      <c r="K9" s="43">
        <v>935</v>
      </c>
      <c r="L9" s="43">
        <v>19</v>
      </c>
      <c r="M9" s="43">
        <v>65</v>
      </c>
      <c r="N9" s="43">
        <f>SUM(O9:Q9)</f>
        <v>1235357</v>
      </c>
      <c r="O9" s="43">
        <v>1210289</v>
      </c>
      <c r="P9" s="43">
        <v>7593</v>
      </c>
      <c r="Q9" s="43">
        <v>17475</v>
      </c>
      <c r="R9" s="46" t="s">
        <v>33</v>
      </c>
      <c r="S9" s="29"/>
      <c r="T9" s="29"/>
    </row>
    <row r="10" spans="1:20" s="30" customFormat="1" ht="11.25" customHeight="1">
      <c r="A10" s="40"/>
      <c r="B10" s="45" t="s">
        <v>34</v>
      </c>
      <c r="C10" s="42">
        <f>SUM(D10:F10)</f>
        <v>491</v>
      </c>
      <c r="D10" s="43">
        <v>363</v>
      </c>
      <c r="E10" s="43">
        <v>38</v>
      </c>
      <c r="F10" s="43">
        <v>90</v>
      </c>
      <c r="G10" s="43">
        <v>22412</v>
      </c>
      <c r="H10" s="43">
        <v>2527</v>
      </c>
      <c r="I10" s="43">
        <v>205</v>
      </c>
      <c r="J10" s="43">
        <v>96</v>
      </c>
      <c r="K10" s="43">
        <v>976</v>
      </c>
      <c r="L10" s="43">
        <v>28</v>
      </c>
      <c r="M10" s="43">
        <v>60</v>
      </c>
      <c r="N10" s="43">
        <f>SUM(O10:Q10)</f>
        <v>1037287</v>
      </c>
      <c r="O10" s="43">
        <v>1000876</v>
      </c>
      <c r="P10" s="43">
        <v>7085</v>
      </c>
      <c r="Q10" s="43">
        <v>29326</v>
      </c>
      <c r="R10" s="47">
        <v>2</v>
      </c>
      <c r="S10" s="29"/>
      <c r="T10" s="29"/>
    </row>
    <row r="11" spans="1:20" s="30" customFormat="1" ht="11.25" customHeight="1">
      <c r="A11" s="40"/>
      <c r="B11" s="48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7"/>
      <c r="S11" s="29"/>
      <c r="T11" s="29"/>
    </row>
    <row r="12" spans="1:20" s="56" customFormat="1" ht="11.25" customHeight="1">
      <c r="A12" s="49"/>
      <c r="B12" s="50" t="s">
        <v>35</v>
      </c>
      <c r="C12" s="51">
        <f>SUM(C14:C25)</f>
        <v>425</v>
      </c>
      <c r="D12" s="52">
        <f aca="true" t="shared" si="0" ref="D12:Q12">SUM(D14:D25)</f>
        <v>316</v>
      </c>
      <c r="E12" s="52">
        <f t="shared" si="0"/>
        <v>28</v>
      </c>
      <c r="F12" s="52">
        <f t="shared" si="0"/>
        <v>81</v>
      </c>
      <c r="G12" s="52">
        <f t="shared" si="0"/>
        <v>19392</v>
      </c>
      <c r="H12" s="52">
        <f t="shared" si="0"/>
        <v>4766</v>
      </c>
      <c r="I12" s="52">
        <f t="shared" si="0"/>
        <v>175</v>
      </c>
      <c r="J12" s="52">
        <f t="shared" si="0"/>
        <v>74</v>
      </c>
      <c r="K12" s="52">
        <f t="shared" si="0"/>
        <v>822</v>
      </c>
      <c r="L12" s="52">
        <f t="shared" si="0"/>
        <v>14</v>
      </c>
      <c r="M12" s="52">
        <f t="shared" si="0"/>
        <v>64</v>
      </c>
      <c r="N12" s="52">
        <f aca="true" t="shared" si="1" ref="N12:N77">SUM(O12:Q12)</f>
        <v>1186251</v>
      </c>
      <c r="O12" s="52">
        <f t="shared" si="0"/>
        <v>1116751</v>
      </c>
      <c r="P12" s="52">
        <f t="shared" si="0"/>
        <v>25785</v>
      </c>
      <c r="Q12" s="53">
        <f t="shared" si="0"/>
        <v>43715</v>
      </c>
      <c r="R12" s="54">
        <v>3</v>
      </c>
      <c r="S12" s="55"/>
      <c r="T12" s="55"/>
    </row>
    <row r="13" spans="1:20" s="30" customFormat="1" ht="11.25" customHeight="1">
      <c r="A13" s="40"/>
      <c r="B13" s="31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6"/>
      <c r="S13" s="29"/>
      <c r="T13" s="29"/>
    </row>
    <row r="14" spans="1:20" s="30" customFormat="1" ht="11.25" customHeight="1">
      <c r="A14" s="40"/>
      <c r="B14" s="57" t="s">
        <v>36</v>
      </c>
      <c r="C14" s="58">
        <f aca="true" t="shared" si="2" ref="C14:C25">SUM(D14:F14)</f>
        <v>48</v>
      </c>
      <c r="D14" s="43">
        <v>38</v>
      </c>
      <c r="E14" s="43">
        <v>1</v>
      </c>
      <c r="F14" s="43">
        <v>9</v>
      </c>
      <c r="G14" s="43">
        <v>2947</v>
      </c>
      <c r="H14" s="43">
        <v>4</v>
      </c>
      <c r="I14" s="43">
        <v>28</v>
      </c>
      <c r="J14" s="43">
        <v>11</v>
      </c>
      <c r="K14" s="43">
        <v>134</v>
      </c>
      <c r="L14" s="43">
        <v>2</v>
      </c>
      <c r="M14" s="43">
        <v>6</v>
      </c>
      <c r="N14" s="59">
        <f t="shared" si="1"/>
        <v>174519</v>
      </c>
      <c r="O14" s="43">
        <v>170700</v>
      </c>
      <c r="P14" s="43">
        <v>189</v>
      </c>
      <c r="Q14" s="43">
        <v>3630</v>
      </c>
      <c r="R14" s="46">
        <v>1</v>
      </c>
      <c r="S14" s="29"/>
      <c r="T14" s="29"/>
    </row>
    <row r="15" spans="1:20" s="30" customFormat="1" ht="11.25" customHeight="1">
      <c r="A15" s="40"/>
      <c r="B15" s="57" t="s">
        <v>37</v>
      </c>
      <c r="C15" s="58">
        <f t="shared" si="2"/>
        <v>43</v>
      </c>
      <c r="D15" s="43">
        <v>31</v>
      </c>
      <c r="E15" s="43">
        <v>8</v>
      </c>
      <c r="F15" s="43">
        <v>4</v>
      </c>
      <c r="G15" s="43">
        <v>2411</v>
      </c>
      <c r="H15" s="43">
        <v>355</v>
      </c>
      <c r="I15" s="43">
        <v>12</v>
      </c>
      <c r="J15" s="43">
        <v>13</v>
      </c>
      <c r="K15" s="43">
        <v>76</v>
      </c>
      <c r="L15" s="43">
        <v>0</v>
      </c>
      <c r="M15" s="43">
        <v>9</v>
      </c>
      <c r="N15" s="59">
        <f t="shared" si="1"/>
        <v>130052</v>
      </c>
      <c r="O15" s="43">
        <v>125780</v>
      </c>
      <c r="P15" s="43">
        <v>4113</v>
      </c>
      <c r="Q15" s="43">
        <v>159</v>
      </c>
      <c r="R15" s="46">
        <v>2</v>
      </c>
      <c r="S15" s="29"/>
      <c r="T15" s="29"/>
    </row>
    <row r="16" spans="1:20" s="30" customFormat="1" ht="11.25" customHeight="1">
      <c r="A16" s="40"/>
      <c r="B16" s="57" t="s">
        <v>38</v>
      </c>
      <c r="C16" s="58">
        <f t="shared" si="2"/>
        <v>45</v>
      </c>
      <c r="D16" s="43">
        <v>36</v>
      </c>
      <c r="E16" s="43">
        <v>4</v>
      </c>
      <c r="F16" s="43">
        <v>5</v>
      </c>
      <c r="G16" s="43">
        <v>2814</v>
      </c>
      <c r="H16" s="43">
        <v>2962</v>
      </c>
      <c r="I16" s="43">
        <v>13</v>
      </c>
      <c r="J16" s="43">
        <v>9</v>
      </c>
      <c r="K16" s="43">
        <v>87</v>
      </c>
      <c r="L16" s="43">
        <v>3</v>
      </c>
      <c r="M16" s="43">
        <v>11</v>
      </c>
      <c r="N16" s="59">
        <f t="shared" si="1"/>
        <v>83223</v>
      </c>
      <c r="O16" s="43">
        <v>78975</v>
      </c>
      <c r="P16" s="43">
        <v>4062</v>
      </c>
      <c r="Q16" s="43">
        <v>186</v>
      </c>
      <c r="R16" s="46">
        <v>3</v>
      </c>
      <c r="S16" s="29"/>
      <c r="T16" s="29"/>
    </row>
    <row r="17" spans="1:20" s="30" customFormat="1" ht="11.25" customHeight="1">
      <c r="A17" s="40"/>
      <c r="B17" s="57" t="s">
        <v>39</v>
      </c>
      <c r="C17" s="58">
        <f t="shared" si="2"/>
        <v>45</v>
      </c>
      <c r="D17" s="43">
        <v>28</v>
      </c>
      <c r="E17" s="43">
        <v>8</v>
      </c>
      <c r="F17" s="43">
        <v>9</v>
      </c>
      <c r="G17" s="43">
        <v>1877</v>
      </c>
      <c r="H17" s="43">
        <v>1372</v>
      </c>
      <c r="I17" s="43">
        <v>23</v>
      </c>
      <c r="J17" s="43">
        <v>5</v>
      </c>
      <c r="K17" s="43">
        <v>98</v>
      </c>
      <c r="L17" s="43">
        <v>1</v>
      </c>
      <c r="M17" s="43">
        <v>10</v>
      </c>
      <c r="N17" s="59">
        <f t="shared" si="1"/>
        <v>175766</v>
      </c>
      <c r="O17" s="43">
        <v>158003</v>
      </c>
      <c r="P17" s="43">
        <v>16403</v>
      </c>
      <c r="Q17" s="43">
        <v>1360</v>
      </c>
      <c r="R17" s="46">
        <v>4</v>
      </c>
      <c r="S17" s="29"/>
      <c r="T17" s="29"/>
    </row>
    <row r="18" spans="1:20" s="30" customFormat="1" ht="11.25" customHeight="1">
      <c r="A18" s="40"/>
      <c r="B18" s="57" t="s">
        <v>40</v>
      </c>
      <c r="C18" s="58">
        <f t="shared" si="2"/>
        <v>28</v>
      </c>
      <c r="D18" s="43">
        <v>19</v>
      </c>
      <c r="E18" s="43">
        <v>0</v>
      </c>
      <c r="F18" s="43">
        <v>9</v>
      </c>
      <c r="G18" s="43">
        <v>393</v>
      </c>
      <c r="H18" s="43">
        <v>0</v>
      </c>
      <c r="I18" s="43">
        <v>9</v>
      </c>
      <c r="J18" s="43">
        <v>4</v>
      </c>
      <c r="K18" s="43">
        <v>30</v>
      </c>
      <c r="L18" s="43">
        <v>1</v>
      </c>
      <c r="M18" s="43">
        <v>4</v>
      </c>
      <c r="N18" s="59">
        <f t="shared" si="1"/>
        <v>43848</v>
      </c>
      <c r="O18" s="43">
        <v>37292</v>
      </c>
      <c r="P18" s="43">
        <v>0</v>
      </c>
      <c r="Q18" s="43">
        <v>6556</v>
      </c>
      <c r="R18" s="46">
        <v>5</v>
      </c>
      <c r="S18" s="29"/>
      <c r="T18" s="29"/>
    </row>
    <row r="19" spans="1:20" s="30" customFormat="1" ht="11.25" customHeight="1">
      <c r="A19" s="40"/>
      <c r="B19" s="57" t="s">
        <v>41</v>
      </c>
      <c r="C19" s="58">
        <f t="shared" si="2"/>
        <v>17</v>
      </c>
      <c r="D19" s="43">
        <v>13</v>
      </c>
      <c r="E19" s="43">
        <v>0</v>
      </c>
      <c r="F19" s="43">
        <v>4</v>
      </c>
      <c r="G19" s="43">
        <v>629</v>
      </c>
      <c r="H19" s="43">
        <v>0</v>
      </c>
      <c r="I19" s="43">
        <v>5</v>
      </c>
      <c r="J19" s="43">
        <v>4</v>
      </c>
      <c r="K19" s="43">
        <v>23</v>
      </c>
      <c r="L19" s="43">
        <v>2</v>
      </c>
      <c r="M19" s="43">
        <v>1</v>
      </c>
      <c r="N19" s="59">
        <f t="shared" si="1"/>
        <v>27736</v>
      </c>
      <c r="O19" s="43">
        <v>27024</v>
      </c>
      <c r="P19" s="43">
        <v>0</v>
      </c>
      <c r="Q19" s="43">
        <v>712</v>
      </c>
      <c r="R19" s="46">
        <v>6</v>
      </c>
      <c r="S19" s="29"/>
      <c r="T19" s="29"/>
    </row>
    <row r="20" spans="1:20" s="30" customFormat="1" ht="11.25" customHeight="1">
      <c r="A20" s="40"/>
      <c r="B20" s="57" t="s">
        <v>42</v>
      </c>
      <c r="C20" s="58">
        <f t="shared" si="2"/>
        <v>31</v>
      </c>
      <c r="D20" s="43">
        <v>26</v>
      </c>
      <c r="E20" s="43">
        <v>0</v>
      </c>
      <c r="F20" s="43">
        <v>5</v>
      </c>
      <c r="G20" s="43">
        <v>1427</v>
      </c>
      <c r="H20" s="43">
        <v>0</v>
      </c>
      <c r="I20" s="43">
        <v>13</v>
      </c>
      <c r="J20" s="43">
        <v>5</v>
      </c>
      <c r="K20" s="43">
        <v>63</v>
      </c>
      <c r="L20" s="43">
        <v>1</v>
      </c>
      <c r="M20" s="43">
        <v>3</v>
      </c>
      <c r="N20" s="59">
        <f t="shared" si="1"/>
        <v>181521</v>
      </c>
      <c r="O20" s="43">
        <v>173820</v>
      </c>
      <c r="P20" s="43">
        <v>0</v>
      </c>
      <c r="Q20" s="43">
        <v>7701</v>
      </c>
      <c r="R20" s="46">
        <v>7</v>
      </c>
      <c r="S20" s="29"/>
      <c r="T20" s="29"/>
    </row>
    <row r="21" spans="1:20" s="30" customFormat="1" ht="11.25" customHeight="1">
      <c r="A21" s="40"/>
      <c r="B21" s="57" t="s">
        <v>43</v>
      </c>
      <c r="C21" s="58">
        <f t="shared" si="2"/>
        <v>24</v>
      </c>
      <c r="D21" s="43">
        <v>11</v>
      </c>
      <c r="E21" s="43">
        <v>1</v>
      </c>
      <c r="F21" s="43">
        <v>12</v>
      </c>
      <c r="G21" s="43">
        <v>135</v>
      </c>
      <c r="H21" s="43">
        <v>15</v>
      </c>
      <c r="I21" s="43">
        <v>10</v>
      </c>
      <c r="J21" s="43">
        <v>1</v>
      </c>
      <c r="K21" s="43">
        <v>36</v>
      </c>
      <c r="L21" s="43">
        <v>1</v>
      </c>
      <c r="M21" s="43">
        <v>1</v>
      </c>
      <c r="N21" s="59">
        <f t="shared" si="1"/>
        <v>33850</v>
      </c>
      <c r="O21" s="43">
        <v>20436</v>
      </c>
      <c r="P21" s="43">
        <v>200</v>
      </c>
      <c r="Q21" s="43">
        <v>13214</v>
      </c>
      <c r="R21" s="46">
        <v>8</v>
      </c>
      <c r="S21" s="29"/>
      <c r="T21" s="29"/>
    </row>
    <row r="22" spans="1:20" s="30" customFormat="1" ht="11.25" customHeight="1">
      <c r="A22" s="40"/>
      <c r="B22" s="57" t="s">
        <v>44</v>
      </c>
      <c r="C22" s="58">
        <f t="shared" si="2"/>
        <v>22</v>
      </c>
      <c r="D22" s="43">
        <v>18</v>
      </c>
      <c r="E22" s="43">
        <v>1</v>
      </c>
      <c r="F22" s="43">
        <v>3</v>
      </c>
      <c r="G22" s="43">
        <v>1013</v>
      </c>
      <c r="H22" s="43">
        <v>0</v>
      </c>
      <c r="I22" s="43">
        <v>10</v>
      </c>
      <c r="J22" s="43">
        <v>3</v>
      </c>
      <c r="K22" s="43">
        <v>45</v>
      </c>
      <c r="L22" s="43">
        <v>0</v>
      </c>
      <c r="M22" s="43">
        <v>4</v>
      </c>
      <c r="N22" s="59">
        <f t="shared" si="1"/>
        <v>51595</v>
      </c>
      <c r="O22" s="43">
        <v>51579</v>
      </c>
      <c r="P22" s="43">
        <v>1</v>
      </c>
      <c r="Q22" s="43">
        <v>15</v>
      </c>
      <c r="R22" s="46">
        <v>9</v>
      </c>
      <c r="S22" s="29"/>
      <c r="T22" s="29"/>
    </row>
    <row r="23" spans="1:20" s="30" customFormat="1" ht="11.25" customHeight="1">
      <c r="A23" s="40"/>
      <c r="B23" s="57" t="s">
        <v>45</v>
      </c>
      <c r="C23" s="58">
        <f t="shared" si="2"/>
        <v>38</v>
      </c>
      <c r="D23" s="43">
        <v>33</v>
      </c>
      <c r="E23" s="43">
        <v>0</v>
      </c>
      <c r="F23" s="43">
        <v>5</v>
      </c>
      <c r="G23" s="43">
        <v>2402</v>
      </c>
      <c r="H23" s="43">
        <v>0</v>
      </c>
      <c r="I23" s="43">
        <v>17</v>
      </c>
      <c r="J23" s="43">
        <v>4</v>
      </c>
      <c r="K23" s="43">
        <v>65</v>
      </c>
      <c r="L23" s="43">
        <v>1</v>
      </c>
      <c r="M23" s="43">
        <v>6</v>
      </c>
      <c r="N23" s="59">
        <f t="shared" si="1"/>
        <v>112465</v>
      </c>
      <c r="O23" s="43">
        <v>112152</v>
      </c>
      <c r="P23" s="43">
        <v>0</v>
      </c>
      <c r="Q23" s="43">
        <v>313</v>
      </c>
      <c r="R23" s="46">
        <v>10</v>
      </c>
      <c r="S23" s="29"/>
      <c r="T23" s="29"/>
    </row>
    <row r="24" spans="1:20" s="30" customFormat="1" ht="11.25" customHeight="1">
      <c r="A24" s="40"/>
      <c r="B24" s="57" t="s">
        <v>46</v>
      </c>
      <c r="C24" s="58">
        <f t="shared" si="2"/>
        <v>32</v>
      </c>
      <c r="D24" s="43">
        <v>21</v>
      </c>
      <c r="E24" s="43">
        <v>4</v>
      </c>
      <c r="F24" s="43">
        <v>7</v>
      </c>
      <c r="G24" s="43">
        <v>820</v>
      </c>
      <c r="H24" s="43">
        <v>56</v>
      </c>
      <c r="I24" s="43">
        <v>11</v>
      </c>
      <c r="J24" s="43">
        <v>4</v>
      </c>
      <c r="K24" s="43">
        <v>48</v>
      </c>
      <c r="L24" s="43">
        <v>0</v>
      </c>
      <c r="M24" s="43">
        <v>3</v>
      </c>
      <c r="N24" s="59">
        <f t="shared" si="1"/>
        <v>33940</v>
      </c>
      <c r="O24" s="43">
        <v>27985</v>
      </c>
      <c r="P24" s="43">
        <v>801</v>
      </c>
      <c r="Q24" s="43">
        <v>5154</v>
      </c>
      <c r="R24" s="46">
        <v>11</v>
      </c>
      <c r="S24" s="29"/>
      <c r="T24" s="29"/>
    </row>
    <row r="25" spans="1:20" s="30" customFormat="1" ht="11.25" customHeight="1">
      <c r="A25" s="40"/>
      <c r="B25" s="57" t="s">
        <v>47</v>
      </c>
      <c r="C25" s="58">
        <f t="shared" si="2"/>
        <v>52</v>
      </c>
      <c r="D25" s="43">
        <v>42</v>
      </c>
      <c r="E25" s="43">
        <v>1</v>
      </c>
      <c r="F25" s="43">
        <v>9</v>
      </c>
      <c r="G25" s="43">
        <v>2524</v>
      </c>
      <c r="H25" s="43">
        <v>2</v>
      </c>
      <c r="I25" s="43">
        <v>24</v>
      </c>
      <c r="J25" s="43">
        <v>11</v>
      </c>
      <c r="K25" s="43">
        <v>117</v>
      </c>
      <c r="L25" s="43">
        <v>2</v>
      </c>
      <c r="M25" s="43">
        <v>6</v>
      </c>
      <c r="N25" s="59">
        <f t="shared" si="1"/>
        <v>137736</v>
      </c>
      <c r="O25" s="43">
        <v>133005</v>
      </c>
      <c r="P25" s="43">
        <v>16</v>
      </c>
      <c r="Q25" s="43">
        <v>4715</v>
      </c>
      <c r="R25" s="46">
        <v>12</v>
      </c>
      <c r="S25" s="29"/>
      <c r="T25" s="29"/>
    </row>
    <row r="26" spans="1:20" s="30" customFormat="1" ht="11.25" customHeight="1">
      <c r="A26" s="40"/>
      <c r="B26" s="31"/>
      <c r="C26" s="6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6"/>
      <c r="S26" s="29"/>
      <c r="T26" s="29"/>
    </row>
    <row r="27" spans="1:20" s="30" customFormat="1" ht="11.25" customHeight="1">
      <c r="A27" s="40">
        <v>1</v>
      </c>
      <c r="B27" s="61" t="s">
        <v>48</v>
      </c>
      <c r="C27" s="58">
        <f>SUM(D27:F27)</f>
        <v>92</v>
      </c>
      <c r="D27" s="43">
        <v>73</v>
      </c>
      <c r="E27" s="43">
        <v>3</v>
      </c>
      <c r="F27" s="43">
        <v>16</v>
      </c>
      <c r="G27" s="43">
        <v>3321</v>
      </c>
      <c r="H27" s="43">
        <v>60</v>
      </c>
      <c r="I27" s="43">
        <v>45</v>
      </c>
      <c r="J27" s="43">
        <v>12</v>
      </c>
      <c r="K27" s="43">
        <v>193</v>
      </c>
      <c r="L27" s="43">
        <v>2</v>
      </c>
      <c r="M27" s="43">
        <v>10</v>
      </c>
      <c r="N27" s="43">
        <f t="shared" si="1"/>
        <v>318416</v>
      </c>
      <c r="O27" s="43">
        <v>312781</v>
      </c>
      <c r="P27" s="43">
        <v>73</v>
      </c>
      <c r="Q27" s="43">
        <v>5562</v>
      </c>
      <c r="R27" s="46">
        <v>1</v>
      </c>
      <c r="S27" s="29"/>
      <c r="T27" s="29"/>
    </row>
    <row r="28" spans="1:20" s="30" customFormat="1" ht="11.25" customHeight="1">
      <c r="A28" s="40">
        <f aca="true" t="shared" si="3" ref="A28:A37">A27+1</f>
        <v>2</v>
      </c>
      <c r="B28" s="61" t="s">
        <v>49</v>
      </c>
      <c r="C28" s="58">
        <f aca="true" t="shared" si="4" ref="C28:C37">SUM(D28:F28)</f>
        <v>48</v>
      </c>
      <c r="D28" s="43">
        <v>37</v>
      </c>
      <c r="E28" s="43">
        <v>0</v>
      </c>
      <c r="F28" s="43">
        <v>11</v>
      </c>
      <c r="G28" s="43">
        <v>997</v>
      </c>
      <c r="H28" s="43">
        <v>0</v>
      </c>
      <c r="I28" s="43">
        <v>32</v>
      </c>
      <c r="J28" s="43">
        <v>5</v>
      </c>
      <c r="K28" s="43">
        <v>107</v>
      </c>
      <c r="L28" s="43">
        <v>0</v>
      </c>
      <c r="M28" s="43">
        <v>13</v>
      </c>
      <c r="N28" s="43">
        <f t="shared" si="1"/>
        <v>59508</v>
      </c>
      <c r="O28" s="43">
        <v>58742</v>
      </c>
      <c r="P28" s="43">
        <v>0</v>
      </c>
      <c r="Q28" s="43">
        <v>766</v>
      </c>
      <c r="R28" s="46">
        <v>2</v>
      </c>
      <c r="S28" s="29"/>
      <c r="T28" s="29"/>
    </row>
    <row r="29" spans="1:20" s="30" customFormat="1" ht="11.25" customHeight="1">
      <c r="A29" s="40">
        <f t="shared" si="3"/>
        <v>3</v>
      </c>
      <c r="B29" s="61" t="s">
        <v>50</v>
      </c>
      <c r="C29" s="58">
        <f t="shared" si="4"/>
        <v>21</v>
      </c>
      <c r="D29" s="43">
        <v>18</v>
      </c>
      <c r="E29" s="43">
        <v>0</v>
      </c>
      <c r="F29" s="43">
        <v>3</v>
      </c>
      <c r="G29" s="43">
        <v>1316</v>
      </c>
      <c r="H29" s="43">
        <v>0</v>
      </c>
      <c r="I29" s="43">
        <v>6</v>
      </c>
      <c r="J29" s="43">
        <v>8</v>
      </c>
      <c r="K29" s="43">
        <v>45</v>
      </c>
      <c r="L29" s="43">
        <v>0</v>
      </c>
      <c r="M29" s="43">
        <v>5</v>
      </c>
      <c r="N29" s="43">
        <f t="shared" si="1"/>
        <v>162122</v>
      </c>
      <c r="O29" s="43">
        <v>161981</v>
      </c>
      <c r="P29" s="43">
        <v>0</v>
      </c>
      <c r="Q29" s="43">
        <v>141</v>
      </c>
      <c r="R29" s="46">
        <v>3</v>
      </c>
      <c r="S29" s="29"/>
      <c r="T29" s="29"/>
    </row>
    <row r="30" spans="1:20" s="30" customFormat="1" ht="11.25" customHeight="1">
      <c r="A30" s="40">
        <f t="shared" si="3"/>
        <v>4</v>
      </c>
      <c r="B30" s="61" t="s">
        <v>51</v>
      </c>
      <c r="C30" s="58">
        <f t="shared" si="4"/>
        <v>29</v>
      </c>
      <c r="D30" s="43">
        <v>21</v>
      </c>
      <c r="E30" s="43">
        <v>4</v>
      </c>
      <c r="F30" s="43">
        <v>4</v>
      </c>
      <c r="G30" s="43">
        <v>757</v>
      </c>
      <c r="H30" s="43">
        <v>18</v>
      </c>
      <c r="I30" s="43">
        <v>9</v>
      </c>
      <c r="J30" s="43">
        <v>3</v>
      </c>
      <c r="K30" s="43">
        <v>42</v>
      </c>
      <c r="L30" s="43">
        <v>0</v>
      </c>
      <c r="M30" s="43">
        <v>0</v>
      </c>
      <c r="N30" s="43">
        <f t="shared" si="1"/>
        <v>23749</v>
      </c>
      <c r="O30" s="43">
        <v>22319</v>
      </c>
      <c r="P30" s="43">
        <v>216</v>
      </c>
      <c r="Q30" s="43">
        <v>1214</v>
      </c>
      <c r="R30" s="46">
        <v>4</v>
      </c>
      <c r="S30" s="29"/>
      <c r="T30" s="29"/>
    </row>
    <row r="31" spans="1:20" s="30" customFormat="1" ht="11.25" customHeight="1">
      <c r="A31" s="40">
        <f t="shared" si="3"/>
        <v>5</v>
      </c>
      <c r="B31" s="61" t="s">
        <v>52</v>
      </c>
      <c r="C31" s="58">
        <f t="shared" si="4"/>
        <v>26</v>
      </c>
      <c r="D31" s="43">
        <v>16</v>
      </c>
      <c r="E31" s="43">
        <v>1</v>
      </c>
      <c r="F31" s="43">
        <v>9</v>
      </c>
      <c r="G31" s="43">
        <v>277</v>
      </c>
      <c r="H31" s="43">
        <v>1</v>
      </c>
      <c r="I31" s="43">
        <v>12</v>
      </c>
      <c r="J31" s="43">
        <v>2</v>
      </c>
      <c r="K31" s="43">
        <v>43</v>
      </c>
      <c r="L31" s="43">
        <v>0</v>
      </c>
      <c r="M31" s="43">
        <v>5</v>
      </c>
      <c r="N31" s="43">
        <f t="shared" si="1"/>
        <v>32807</v>
      </c>
      <c r="O31" s="43">
        <v>32520</v>
      </c>
      <c r="P31" s="43">
        <v>0</v>
      </c>
      <c r="Q31" s="43">
        <v>287</v>
      </c>
      <c r="R31" s="46">
        <v>5</v>
      </c>
      <c r="S31" s="29"/>
      <c r="T31" s="29"/>
    </row>
    <row r="32" spans="1:20" s="30" customFormat="1" ht="11.25" customHeight="1">
      <c r="A32" s="40">
        <f t="shared" si="3"/>
        <v>6</v>
      </c>
      <c r="B32" s="61" t="s">
        <v>53</v>
      </c>
      <c r="C32" s="58">
        <f t="shared" si="4"/>
        <v>9</v>
      </c>
      <c r="D32" s="43">
        <v>8</v>
      </c>
      <c r="E32" s="43">
        <v>0</v>
      </c>
      <c r="F32" s="43">
        <v>1</v>
      </c>
      <c r="G32" s="43">
        <v>63</v>
      </c>
      <c r="H32" s="43">
        <v>9</v>
      </c>
      <c r="I32" s="43">
        <v>5</v>
      </c>
      <c r="J32" s="43">
        <v>0</v>
      </c>
      <c r="K32" s="43">
        <v>17</v>
      </c>
      <c r="L32" s="43">
        <v>0</v>
      </c>
      <c r="M32" s="43">
        <v>0</v>
      </c>
      <c r="N32" s="43">
        <f t="shared" si="1"/>
        <v>3259</v>
      </c>
      <c r="O32" s="43">
        <v>3036</v>
      </c>
      <c r="P32" s="43">
        <v>13</v>
      </c>
      <c r="Q32" s="43">
        <v>210</v>
      </c>
      <c r="R32" s="46">
        <v>6</v>
      </c>
      <c r="S32" s="29"/>
      <c r="T32" s="29"/>
    </row>
    <row r="33" spans="1:20" s="30" customFormat="1" ht="11.25" customHeight="1">
      <c r="A33" s="40">
        <f t="shared" si="3"/>
        <v>7</v>
      </c>
      <c r="B33" s="61" t="s">
        <v>54</v>
      </c>
      <c r="C33" s="58">
        <f t="shared" si="4"/>
        <v>11</v>
      </c>
      <c r="D33" s="43">
        <v>5</v>
      </c>
      <c r="E33" s="43">
        <v>1</v>
      </c>
      <c r="F33" s="43">
        <v>5</v>
      </c>
      <c r="G33" s="43">
        <v>43</v>
      </c>
      <c r="H33" s="43">
        <v>0</v>
      </c>
      <c r="I33" s="43">
        <v>5</v>
      </c>
      <c r="J33" s="43">
        <v>0</v>
      </c>
      <c r="K33" s="43">
        <v>22</v>
      </c>
      <c r="L33" s="43">
        <v>2</v>
      </c>
      <c r="M33" s="43">
        <v>2</v>
      </c>
      <c r="N33" s="43">
        <f t="shared" si="1"/>
        <v>6598</v>
      </c>
      <c r="O33" s="43">
        <v>3774</v>
      </c>
      <c r="P33" s="43">
        <v>1</v>
      </c>
      <c r="Q33" s="43">
        <v>2823</v>
      </c>
      <c r="R33" s="46">
        <v>7</v>
      </c>
      <c r="S33" s="29"/>
      <c r="T33" s="29"/>
    </row>
    <row r="34" spans="1:20" s="30" customFormat="1" ht="11.25" customHeight="1">
      <c r="A34" s="40">
        <f t="shared" si="3"/>
        <v>8</v>
      </c>
      <c r="B34" s="61" t="s">
        <v>55</v>
      </c>
      <c r="C34" s="58">
        <f t="shared" si="4"/>
        <v>6</v>
      </c>
      <c r="D34" s="43">
        <v>4</v>
      </c>
      <c r="E34" s="43">
        <v>0</v>
      </c>
      <c r="F34" s="43">
        <v>2</v>
      </c>
      <c r="G34" s="43">
        <v>177</v>
      </c>
      <c r="H34" s="43">
        <v>0</v>
      </c>
      <c r="I34" s="43">
        <v>1</v>
      </c>
      <c r="J34" s="43">
        <v>1</v>
      </c>
      <c r="K34" s="43">
        <v>4</v>
      </c>
      <c r="L34" s="43">
        <v>0</v>
      </c>
      <c r="M34" s="43">
        <v>0</v>
      </c>
      <c r="N34" s="43">
        <f t="shared" si="1"/>
        <v>37252</v>
      </c>
      <c r="O34" s="43">
        <v>37252</v>
      </c>
      <c r="P34" s="43">
        <v>0</v>
      </c>
      <c r="Q34" s="43">
        <v>0</v>
      </c>
      <c r="R34" s="46">
        <v>8</v>
      </c>
      <c r="S34" s="29"/>
      <c r="T34" s="29"/>
    </row>
    <row r="35" spans="1:20" s="30" customFormat="1" ht="11.25" customHeight="1">
      <c r="A35" s="40">
        <f t="shared" si="3"/>
        <v>9</v>
      </c>
      <c r="B35" s="61" t="s">
        <v>56</v>
      </c>
      <c r="C35" s="58">
        <f t="shared" si="4"/>
        <v>10</v>
      </c>
      <c r="D35" s="43">
        <v>9</v>
      </c>
      <c r="E35" s="43">
        <v>0</v>
      </c>
      <c r="F35" s="43">
        <v>1</v>
      </c>
      <c r="G35" s="43">
        <v>1892</v>
      </c>
      <c r="H35" s="43">
        <v>0</v>
      </c>
      <c r="I35" s="43">
        <v>2</v>
      </c>
      <c r="J35" s="43">
        <v>3</v>
      </c>
      <c r="K35" s="43">
        <v>17</v>
      </c>
      <c r="L35" s="43">
        <v>0</v>
      </c>
      <c r="M35" s="43">
        <v>2</v>
      </c>
      <c r="N35" s="43">
        <f t="shared" si="1"/>
        <v>72836</v>
      </c>
      <c r="O35" s="43">
        <v>72638</v>
      </c>
      <c r="P35" s="43">
        <v>0</v>
      </c>
      <c r="Q35" s="43">
        <v>198</v>
      </c>
      <c r="R35" s="46">
        <v>9</v>
      </c>
      <c r="S35" s="29"/>
      <c r="T35" s="29"/>
    </row>
    <row r="36" spans="1:20" s="30" customFormat="1" ht="11.25" customHeight="1">
      <c r="A36" s="40">
        <f t="shared" si="3"/>
        <v>10</v>
      </c>
      <c r="B36" s="61" t="s">
        <v>57</v>
      </c>
      <c r="C36" s="58">
        <f t="shared" si="4"/>
        <v>2</v>
      </c>
      <c r="D36" s="43">
        <v>2</v>
      </c>
      <c r="E36" s="43">
        <v>0</v>
      </c>
      <c r="F36" s="43">
        <v>0</v>
      </c>
      <c r="G36" s="43">
        <v>309</v>
      </c>
      <c r="H36" s="43">
        <v>0</v>
      </c>
      <c r="I36" s="43">
        <v>0</v>
      </c>
      <c r="J36" s="43">
        <v>2</v>
      </c>
      <c r="K36" s="43">
        <v>7</v>
      </c>
      <c r="L36" s="43">
        <v>0</v>
      </c>
      <c r="M36" s="43">
        <v>0</v>
      </c>
      <c r="N36" s="43">
        <f t="shared" si="1"/>
        <v>13912</v>
      </c>
      <c r="O36" s="43">
        <v>13912</v>
      </c>
      <c r="P36" s="43">
        <v>0</v>
      </c>
      <c r="Q36" s="43">
        <v>0</v>
      </c>
      <c r="R36" s="46">
        <v>10</v>
      </c>
      <c r="S36" s="29"/>
      <c r="T36" s="29"/>
    </row>
    <row r="37" spans="1:21" s="30" customFormat="1" ht="11.25" customHeight="1">
      <c r="A37" s="40">
        <f t="shared" si="3"/>
        <v>11</v>
      </c>
      <c r="B37" s="61" t="s">
        <v>58</v>
      </c>
      <c r="C37" s="58">
        <f t="shared" si="4"/>
        <v>13</v>
      </c>
      <c r="D37" s="43">
        <v>11</v>
      </c>
      <c r="E37" s="43">
        <v>0</v>
      </c>
      <c r="F37" s="43">
        <v>2</v>
      </c>
      <c r="G37" s="43">
        <v>1991</v>
      </c>
      <c r="H37" s="43">
        <v>0</v>
      </c>
      <c r="I37" s="43">
        <v>5</v>
      </c>
      <c r="J37" s="43">
        <v>6</v>
      </c>
      <c r="K37" s="43">
        <v>35</v>
      </c>
      <c r="L37" s="43">
        <v>0</v>
      </c>
      <c r="M37" s="43">
        <v>4</v>
      </c>
      <c r="N37" s="43">
        <f t="shared" si="1"/>
        <v>129138</v>
      </c>
      <c r="O37" s="43">
        <v>118874</v>
      </c>
      <c r="P37" s="43">
        <v>0</v>
      </c>
      <c r="Q37" s="43">
        <v>10264</v>
      </c>
      <c r="R37" s="46">
        <v>11</v>
      </c>
      <c r="S37" s="29"/>
      <c r="T37" s="29"/>
      <c r="U37" s="29"/>
    </row>
    <row r="38" spans="1:21" s="56" customFormat="1" ht="11.25" customHeight="1">
      <c r="A38" s="62" t="s">
        <v>59</v>
      </c>
      <c r="B38" s="63"/>
      <c r="C38" s="51">
        <f>SUM(C39:C41)</f>
        <v>7</v>
      </c>
      <c r="D38" s="52">
        <f aca="true" t="shared" si="5" ref="D38:Q38">SUM(D39:D41)</f>
        <v>5</v>
      </c>
      <c r="E38" s="52">
        <f t="shared" si="5"/>
        <v>1</v>
      </c>
      <c r="F38" s="52">
        <f t="shared" si="5"/>
        <v>1</v>
      </c>
      <c r="G38" s="52">
        <f t="shared" si="5"/>
        <v>415</v>
      </c>
      <c r="H38" s="52">
        <f t="shared" si="5"/>
        <v>13</v>
      </c>
      <c r="I38" s="52">
        <f t="shared" si="5"/>
        <v>2</v>
      </c>
      <c r="J38" s="52">
        <f t="shared" si="5"/>
        <v>1</v>
      </c>
      <c r="K38" s="52">
        <f t="shared" si="5"/>
        <v>5</v>
      </c>
      <c r="L38" s="52">
        <f t="shared" si="5"/>
        <v>0</v>
      </c>
      <c r="M38" s="52">
        <f>SUM(M39:M41)</f>
        <v>1</v>
      </c>
      <c r="N38" s="52">
        <f t="shared" si="5"/>
        <v>10913</v>
      </c>
      <c r="O38" s="52">
        <f t="shared" si="5"/>
        <v>10631</v>
      </c>
      <c r="P38" s="52">
        <f t="shared" si="5"/>
        <v>0</v>
      </c>
      <c r="Q38" s="52">
        <f t="shared" si="5"/>
        <v>282</v>
      </c>
      <c r="R38" s="64" t="s">
        <v>60</v>
      </c>
      <c r="S38" s="55"/>
      <c r="T38" s="55"/>
      <c r="U38" s="55"/>
    </row>
    <row r="39" spans="1:21" s="30" customFormat="1" ht="11.25" customHeight="1">
      <c r="A39" s="40">
        <v>12</v>
      </c>
      <c r="B39" s="61" t="s">
        <v>61</v>
      </c>
      <c r="C39" s="42">
        <f>SUM(D39:F39)</f>
        <v>1</v>
      </c>
      <c r="D39" s="43">
        <v>1</v>
      </c>
      <c r="E39" s="43">
        <v>0</v>
      </c>
      <c r="F39" s="43">
        <v>0</v>
      </c>
      <c r="G39" s="43">
        <v>150</v>
      </c>
      <c r="H39" s="43">
        <v>0</v>
      </c>
      <c r="I39" s="43">
        <v>0</v>
      </c>
      <c r="J39" s="43">
        <v>1</v>
      </c>
      <c r="K39" s="43">
        <v>2</v>
      </c>
      <c r="L39" s="43">
        <v>0</v>
      </c>
      <c r="M39" s="43">
        <v>0</v>
      </c>
      <c r="N39" s="43">
        <f t="shared" si="1"/>
        <v>6064</v>
      </c>
      <c r="O39" s="43">
        <v>6064</v>
      </c>
      <c r="P39" s="43">
        <v>0</v>
      </c>
      <c r="Q39" s="43">
        <v>0</v>
      </c>
      <c r="R39" s="46">
        <v>12</v>
      </c>
      <c r="S39" s="29"/>
      <c r="T39" s="29"/>
      <c r="U39" s="29"/>
    </row>
    <row r="40" spans="1:21" s="30" customFormat="1" ht="11.25" customHeight="1">
      <c r="A40" s="40">
        <f>A39+1</f>
        <v>13</v>
      </c>
      <c r="B40" s="61" t="s">
        <v>62</v>
      </c>
      <c r="C40" s="42">
        <f>SUM(D40:F40)</f>
        <v>2</v>
      </c>
      <c r="D40" s="43">
        <v>1</v>
      </c>
      <c r="E40" s="43">
        <v>0</v>
      </c>
      <c r="F40" s="43">
        <v>1</v>
      </c>
      <c r="G40" s="43">
        <v>10</v>
      </c>
      <c r="H40" s="43">
        <v>0</v>
      </c>
      <c r="I40" s="43">
        <v>1</v>
      </c>
      <c r="J40" s="43">
        <v>0</v>
      </c>
      <c r="K40" s="43">
        <v>1</v>
      </c>
      <c r="L40" s="43">
        <v>0</v>
      </c>
      <c r="M40" s="43">
        <v>0</v>
      </c>
      <c r="N40" s="43">
        <f t="shared" si="1"/>
        <v>919</v>
      </c>
      <c r="O40" s="43">
        <v>637</v>
      </c>
      <c r="P40" s="43">
        <v>0</v>
      </c>
      <c r="Q40" s="43">
        <v>282</v>
      </c>
      <c r="R40" s="46">
        <v>13</v>
      </c>
      <c r="S40" s="29"/>
      <c r="T40" s="29"/>
      <c r="U40" s="29"/>
    </row>
    <row r="41" spans="1:28" s="30" customFormat="1" ht="11.25" customHeight="1">
      <c r="A41" s="40">
        <f>A40+1</f>
        <v>14</v>
      </c>
      <c r="B41" s="61" t="s">
        <v>63</v>
      </c>
      <c r="C41" s="42">
        <f>SUM(D41:F41)</f>
        <v>4</v>
      </c>
      <c r="D41" s="43">
        <v>3</v>
      </c>
      <c r="E41" s="43">
        <v>1</v>
      </c>
      <c r="F41" s="43">
        <v>0</v>
      </c>
      <c r="G41" s="43">
        <v>255</v>
      </c>
      <c r="H41" s="43">
        <v>13</v>
      </c>
      <c r="I41" s="43">
        <v>1</v>
      </c>
      <c r="J41" s="43">
        <v>0</v>
      </c>
      <c r="K41" s="43">
        <v>2</v>
      </c>
      <c r="L41" s="43">
        <v>0</v>
      </c>
      <c r="M41" s="43">
        <v>1</v>
      </c>
      <c r="N41" s="43">
        <f t="shared" si="1"/>
        <v>3930</v>
      </c>
      <c r="O41" s="43">
        <v>3930</v>
      </c>
      <c r="P41" s="43">
        <v>0</v>
      </c>
      <c r="Q41" s="43">
        <v>0</v>
      </c>
      <c r="R41" s="46">
        <v>14</v>
      </c>
      <c r="S41" s="65"/>
      <c r="T41" s="65"/>
      <c r="U41" s="65"/>
      <c r="V41" s="66"/>
      <c r="W41" s="66"/>
      <c r="X41" s="66"/>
      <c r="Y41" s="66"/>
      <c r="Z41" s="66"/>
      <c r="AA41" s="66"/>
      <c r="AB41" s="66"/>
    </row>
    <row r="42" spans="1:21" s="56" customFormat="1" ht="11.25" customHeight="1">
      <c r="A42" s="62" t="s">
        <v>64</v>
      </c>
      <c r="B42" s="63"/>
      <c r="C42" s="51">
        <f>SUM(C43:C47)</f>
        <v>18</v>
      </c>
      <c r="D42" s="52">
        <f aca="true" t="shared" si="6" ref="D42:Q42">SUM(D43:D47)</f>
        <v>14</v>
      </c>
      <c r="E42" s="52">
        <f t="shared" si="6"/>
        <v>1</v>
      </c>
      <c r="F42" s="52">
        <f t="shared" si="6"/>
        <v>3</v>
      </c>
      <c r="G42" s="52">
        <f t="shared" si="6"/>
        <v>811</v>
      </c>
      <c r="H42" s="52">
        <f t="shared" si="6"/>
        <v>25</v>
      </c>
      <c r="I42" s="52">
        <f t="shared" si="6"/>
        <v>10</v>
      </c>
      <c r="J42" s="52">
        <f t="shared" si="6"/>
        <v>3</v>
      </c>
      <c r="K42" s="52">
        <f t="shared" si="6"/>
        <v>35</v>
      </c>
      <c r="L42" s="52">
        <f t="shared" si="6"/>
        <v>2</v>
      </c>
      <c r="M42" s="52">
        <f t="shared" si="6"/>
        <v>1</v>
      </c>
      <c r="N42" s="52">
        <f t="shared" si="6"/>
        <v>51534</v>
      </c>
      <c r="O42" s="52">
        <f t="shared" si="6"/>
        <v>44727</v>
      </c>
      <c r="P42" s="52">
        <f t="shared" si="6"/>
        <v>725</v>
      </c>
      <c r="Q42" s="52">
        <f t="shared" si="6"/>
        <v>6082</v>
      </c>
      <c r="R42" s="64" t="s">
        <v>65</v>
      </c>
      <c r="S42" s="55"/>
      <c r="T42" s="55"/>
      <c r="U42" s="55"/>
    </row>
    <row r="43" spans="1:21" s="30" customFormat="1" ht="11.25" customHeight="1">
      <c r="A43" s="40">
        <v>15</v>
      </c>
      <c r="B43" s="61" t="s">
        <v>66</v>
      </c>
      <c r="C43" s="42">
        <f>SUM(D43:F43)</f>
        <v>3</v>
      </c>
      <c r="D43" s="43">
        <v>3</v>
      </c>
      <c r="E43" s="43">
        <v>0</v>
      </c>
      <c r="F43" s="43">
        <v>0</v>
      </c>
      <c r="G43" s="43">
        <v>3</v>
      </c>
      <c r="H43" s="43">
        <v>0</v>
      </c>
      <c r="I43" s="43">
        <v>3</v>
      </c>
      <c r="J43" s="43">
        <v>0</v>
      </c>
      <c r="K43" s="43">
        <v>7</v>
      </c>
      <c r="L43" s="43">
        <v>0</v>
      </c>
      <c r="M43" s="43">
        <v>0</v>
      </c>
      <c r="N43" s="43">
        <f t="shared" si="1"/>
        <v>197</v>
      </c>
      <c r="O43" s="43">
        <v>197</v>
      </c>
      <c r="P43" s="43">
        <v>0</v>
      </c>
      <c r="Q43" s="43">
        <v>0</v>
      </c>
      <c r="R43" s="46">
        <v>15</v>
      </c>
      <c r="S43" s="29"/>
      <c r="T43" s="29"/>
      <c r="U43" s="29"/>
    </row>
    <row r="44" spans="1:21" s="30" customFormat="1" ht="11.25" customHeight="1">
      <c r="A44" s="40">
        <f>A43+1</f>
        <v>16</v>
      </c>
      <c r="B44" s="61" t="s">
        <v>67</v>
      </c>
      <c r="C44" s="42">
        <f>SUM(D44:F44)</f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1"/>
        <v>0</v>
      </c>
      <c r="O44" s="43">
        <v>0</v>
      </c>
      <c r="P44" s="43">
        <v>0</v>
      </c>
      <c r="Q44" s="43">
        <v>0</v>
      </c>
      <c r="R44" s="46">
        <v>16</v>
      </c>
      <c r="S44" s="29"/>
      <c r="T44" s="29"/>
      <c r="U44" s="29"/>
    </row>
    <row r="45" spans="1:21" s="30" customFormat="1" ht="11.25" customHeight="1">
      <c r="A45" s="40">
        <f>A44+1</f>
        <v>17</v>
      </c>
      <c r="B45" s="61" t="s">
        <v>68</v>
      </c>
      <c r="C45" s="42">
        <f>SUM(D45:F45)</f>
        <v>10</v>
      </c>
      <c r="D45" s="43">
        <v>9</v>
      </c>
      <c r="E45" s="43">
        <v>0</v>
      </c>
      <c r="F45" s="43">
        <v>1</v>
      </c>
      <c r="G45" s="43">
        <v>701</v>
      </c>
      <c r="H45" s="43">
        <v>0</v>
      </c>
      <c r="I45" s="43">
        <v>6</v>
      </c>
      <c r="J45" s="43">
        <v>2</v>
      </c>
      <c r="K45" s="43">
        <v>23</v>
      </c>
      <c r="L45" s="43">
        <v>2</v>
      </c>
      <c r="M45" s="43">
        <v>1</v>
      </c>
      <c r="N45" s="43">
        <f t="shared" si="1"/>
        <v>36999</v>
      </c>
      <c r="O45" s="43">
        <v>36999</v>
      </c>
      <c r="P45" s="43">
        <v>0</v>
      </c>
      <c r="Q45" s="43">
        <v>0</v>
      </c>
      <c r="R45" s="46">
        <v>17</v>
      </c>
      <c r="S45" s="29"/>
      <c r="T45" s="29"/>
      <c r="U45" s="29"/>
    </row>
    <row r="46" spans="1:21" s="30" customFormat="1" ht="11.25" customHeight="1">
      <c r="A46" s="40">
        <f>A45+1</f>
        <v>18</v>
      </c>
      <c r="B46" s="61" t="s">
        <v>69</v>
      </c>
      <c r="C46" s="42">
        <f>SUM(D46:F46)</f>
        <v>4</v>
      </c>
      <c r="D46" s="43">
        <v>2</v>
      </c>
      <c r="E46" s="43">
        <v>1</v>
      </c>
      <c r="F46" s="43">
        <v>1</v>
      </c>
      <c r="G46" s="43">
        <v>107</v>
      </c>
      <c r="H46" s="43">
        <v>25</v>
      </c>
      <c r="I46" s="43">
        <v>1</v>
      </c>
      <c r="J46" s="43">
        <v>1</v>
      </c>
      <c r="K46" s="43">
        <v>5</v>
      </c>
      <c r="L46" s="43">
        <v>0</v>
      </c>
      <c r="M46" s="43">
        <v>0</v>
      </c>
      <c r="N46" s="43">
        <f t="shared" si="1"/>
        <v>12256</v>
      </c>
      <c r="O46" s="43">
        <v>7531</v>
      </c>
      <c r="P46" s="43">
        <v>725</v>
      </c>
      <c r="Q46" s="43">
        <v>4000</v>
      </c>
      <c r="R46" s="46">
        <v>18</v>
      </c>
      <c r="S46" s="29"/>
      <c r="T46" s="29"/>
      <c r="U46" s="29"/>
    </row>
    <row r="47" spans="1:56" s="30" customFormat="1" ht="11.25" customHeight="1">
      <c r="A47" s="40">
        <f>A46+1</f>
        <v>19</v>
      </c>
      <c r="B47" s="61" t="s">
        <v>70</v>
      </c>
      <c r="C47" s="42">
        <f>SUM(D47:F47)</f>
        <v>1</v>
      </c>
      <c r="D47" s="43">
        <v>0</v>
      </c>
      <c r="E47" s="43">
        <v>0</v>
      </c>
      <c r="F47" s="43">
        <v>1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1"/>
        <v>2082</v>
      </c>
      <c r="O47" s="43">
        <v>0</v>
      </c>
      <c r="P47" s="43">
        <v>0</v>
      </c>
      <c r="Q47" s="43">
        <v>2082</v>
      </c>
      <c r="R47" s="46">
        <v>19</v>
      </c>
      <c r="S47" s="65"/>
      <c r="T47" s="65"/>
      <c r="U47" s="65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</row>
    <row r="48" spans="1:21" s="56" customFormat="1" ht="11.25" customHeight="1">
      <c r="A48" s="62" t="s">
        <v>71</v>
      </c>
      <c r="B48" s="63"/>
      <c r="C48" s="51">
        <f>SUM(C49:C50)</f>
        <v>11</v>
      </c>
      <c r="D48" s="52">
        <f aca="true" t="shared" si="7" ref="D48:Q48">SUM(D49:D50)</f>
        <v>7</v>
      </c>
      <c r="E48" s="52">
        <f t="shared" si="7"/>
        <v>1</v>
      </c>
      <c r="F48" s="52">
        <f t="shared" si="7"/>
        <v>3</v>
      </c>
      <c r="G48" s="52">
        <f t="shared" si="7"/>
        <v>1084</v>
      </c>
      <c r="H48" s="52">
        <f t="shared" si="7"/>
        <v>1</v>
      </c>
      <c r="I48" s="52">
        <f t="shared" si="7"/>
        <v>1</v>
      </c>
      <c r="J48" s="52">
        <f t="shared" si="7"/>
        <v>3</v>
      </c>
      <c r="K48" s="52">
        <f t="shared" si="7"/>
        <v>16</v>
      </c>
      <c r="L48" s="52">
        <f t="shared" si="7"/>
        <v>2</v>
      </c>
      <c r="M48" s="52">
        <f t="shared" si="7"/>
        <v>4</v>
      </c>
      <c r="N48" s="52">
        <f t="shared" si="7"/>
        <v>47540</v>
      </c>
      <c r="O48" s="52">
        <f t="shared" si="7"/>
        <v>47097</v>
      </c>
      <c r="P48" s="52">
        <f t="shared" si="7"/>
        <v>0</v>
      </c>
      <c r="Q48" s="52">
        <f t="shared" si="7"/>
        <v>443</v>
      </c>
      <c r="R48" s="64" t="s">
        <v>72</v>
      </c>
      <c r="S48" s="55"/>
      <c r="T48" s="55"/>
      <c r="U48" s="55"/>
    </row>
    <row r="49" spans="1:21" s="30" customFormat="1" ht="11.25" customHeight="1">
      <c r="A49" s="40">
        <v>20</v>
      </c>
      <c r="B49" s="61" t="s">
        <v>73</v>
      </c>
      <c r="C49" s="42">
        <f>SUM(D49:F49)</f>
        <v>9</v>
      </c>
      <c r="D49" s="43">
        <v>6</v>
      </c>
      <c r="E49" s="43">
        <v>0</v>
      </c>
      <c r="F49" s="43">
        <v>3</v>
      </c>
      <c r="G49" s="43">
        <v>981</v>
      </c>
      <c r="H49" s="43">
        <v>0</v>
      </c>
      <c r="I49" s="43">
        <v>1</v>
      </c>
      <c r="J49" s="43">
        <v>2</v>
      </c>
      <c r="K49" s="43">
        <v>15</v>
      </c>
      <c r="L49" s="43">
        <v>2</v>
      </c>
      <c r="M49" s="43">
        <v>3</v>
      </c>
      <c r="N49" s="43">
        <f t="shared" si="1"/>
        <v>37641</v>
      </c>
      <c r="O49" s="43">
        <v>37198</v>
      </c>
      <c r="P49" s="43">
        <v>0</v>
      </c>
      <c r="Q49" s="43">
        <v>443</v>
      </c>
      <c r="R49" s="46">
        <v>20</v>
      </c>
      <c r="S49" s="29"/>
      <c r="T49" s="29"/>
      <c r="U49" s="29"/>
    </row>
    <row r="50" spans="1:31" s="30" customFormat="1" ht="11.25" customHeight="1">
      <c r="A50" s="40">
        <f>A49+1</f>
        <v>21</v>
      </c>
      <c r="B50" s="61" t="s">
        <v>74</v>
      </c>
      <c r="C50" s="42">
        <f>SUM(D50:F50)</f>
        <v>2</v>
      </c>
      <c r="D50" s="43">
        <v>1</v>
      </c>
      <c r="E50" s="43">
        <v>1</v>
      </c>
      <c r="F50" s="43">
        <v>0</v>
      </c>
      <c r="G50" s="43">
        <v>103</v>
      </c>
      <c r="H50" s="43">
        <v>1</v>
      </c>
      <c r="I50" s="43">
        <v>0</v>
      </c>
      <c r="J50" s="43">
        <v>1</v>
      </c>
      <c r="K50" s="43">
        <v>1</v>
      </c>
      <c r="L50" s="43">
        <v>0</v>
      </c>
      <c r="M50" s="43">
        <v>1</v>
      </c>
      <c r="N50" s="43">
        <f t="shared" si="1"/>
        <v>9899</v>
      </c>
      <c r="O50" s="43">
        <v>9899</v>
      </c>
      <c r="P50" s="43">
        <v>0</v>
      </c>
      <c r="Q50" s="43">
        <v>0</v>
      </c>
      <c r="R50" s="46">
        <v>21</v>
      </c>
      <c r="S50" s="65"/>
      <c r="T50" s="65"/>
      <c r="U50" s="65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 s="56" customFormat="1" ht="11.25" customHeight="1">
      <c r="A51" s="62" t="s">
        <v>75</v>
      </c>
      <c r="B51" s="63"/>
      <c r="C51" s="51">
        <f>SUM(C52:C55)</f>
        <v>31</v>
      </c>
      <c r="D51" s="52">
        <f aca="true" t="shared" si="8" ref="D51:Q51">SUM(D52:D55)</f>
        <v>18</v>
      </c>
      <c r="E51" s="52">
        <f t="shared" si="8"/>
        <v>7</v>
      </c>
      <c r="F51" s="52">
        <f t="shared" si="8"/>
        <v>6</v>
      </c>
      <c r="G51" s="52">
        <f t="shared" si="8"/>
        <v>554</v>
      </c>
      <c r="H51" s="52">
        <f t="shared" si="8"/>
        <v>1404</v>
      </c>
      <c r="I51" s="52">
        <f t="shared" si="8"/>
        <v>11</v>
      </c>
      <c r="J51" s="52">
        <f t="shared" si="8"/>
        <v>0</v>
      </c>
      <c r="K51" s="52">
        <f t="shared" si="8"/>
        <v>40</v>
      </c>
      <c r="L51" s="52">
        <f t="shared" si="8"/>
        <v>1</v>
      </c>
      <c r="M51" s="52">
        <f t="shared" si="8"/>
        <v>2</v>
      </c>
      <c r="N51" s="52">
        <f t="shared" si="8"/>
        <v>33205</v>
      </c>
      <c r="O51" s="52">
        <f t="shared" si="8"/>
        <v>15728</v>
      </c>
      <c r="P51" s="52">
        <f t="shared" si="8"/>
        <v>16260</v>
      </c>
      <c r="Q51" s="52">
        <f t="shared" si="8"/>
        <v>1217</v>
      </c>
      <c r="R51" s="64" t="s">
        <v>76</v>
      </c>
      <c r="S51" s="67"/>
      <c r="T51" s="67"/>
      <c r="U51" s="67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s="30" customFormat="1" ht="11.25" customHeight="1">
      <c r="A52" s="40">
        <v>22</v>
      </c>
      <c r="B52" s="61" t="s">
        <v>77</v>
      </c>
      <c r="C52" s="42">
        <f>SUM(D52:F52)</f>
        <v>3</v>
      </c>
      <c r="D52" s="43">
        <v>3</v>
      </c>
      <c r="E52" s="43">
        <v>0</v>
      </c>
      <c r="F52" s="43">
        <v>0</v>
      </c>
      <c r="G52" s="43">
        <v>60</v>
      </c>
      <c r="H52" s="43">
        <v>0</v>
      </c>
      <c r="I52" s="43">
        <v>2</v>
      </c>
      <c r="J52" s="43">
        <v>0</v>
      </c>
      <c r="K52" s="43">
        <v>9</v>
      </c>
      <c r="L52" s="43">
        <v>0</v>
      </c>
      <c r="M52" s="43">
        <v>0</v>
      </c>
      <c r="N52" s="43">
        <f t="shared" si="1"/>
        <v>2245</v>
      </c>
      <c r="O52" s="43">
        <v>2245</v>
      </c>
      <c r="P52" s="43">
        <v>0</v>
      </c>
      <c r="Q52" s="43">
        <v>0</v>
      </c>
      <c r="R52" s="46">
        <v>22</v>
      </c>
      <c r="S52" s="65"/>
      <c r="T52" s="65"/>
      <c r="U52" s="65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s="30" customFormat="1" ht="11.25" customHeight="1">
      <c r="A53" s="40">
        <f>A52+1</f>
        <v>23</v>
      </c>
      <c r="B53" s="61" t="s">
        <v>78</v>
      </c>
      <c r="C53" s="42">
        <f>SUM(D53:F53)</f>
        <v>6</v>
      </c>
      <c r="D53" s="43">
        <v>4</v>
      </c>
      <c r="E53" s="43">
        <v>0</v>
      </c>
      <c r="F53" s="43">
        <v>2</v>
      </c>
      <c r="G53" s="43">
        <v>1</v>
      </c>
      <c r="H53" s="43">
        <v>0</v>
      </c>
      <c r="I53" s="43">
        <v>3</v>
      </c>
      <c r="J53" s="43">
        <v>0</v>
      </c>
      <c r="K53" s="43">
        <v>12</v>
      </c>
      <c r="L53" s="43">
        <v>0</v>
      </c>
      <c r="M53" s="43">
        <v>0</v>
      </c>
      <c r="N53" s="43">
        <f t="shared" si="1"/>
        <v>230</v>
      </c>
      <c r="O53" s="43">
        <v>230</v>
      </c>
      <c r="P53" s="43">
        <v>0</v>
      </c>
      <c r="Q53" s="43">
        <v>0</v>
      </c>
      <c r="R53" s="46">
        <v>23</v>
      </c>
      <c r="S53" s="65"/>
      <c r="T53" s="65"/>
      <c r="U53" s="65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s="30" customFormat="1" ht="11.25" customHeight="1">
      <c r="A54" s="40">
        <f>A53+1</f>
        <v>24</v>
      </c>
      <c r="B54" s="61" t="s">
        <v>79</v>
      </c>
      <c r="C54" s="42">
        <f>SUM(D54:F54)</f>
        <v>8</v>
      </c>
      <c r="D54" s="43">
        <v>6</v>
      </c>
      <c r="E54" s="43">
        <v>1</v>
      </c>
      <c r="F54" s="43">
        <v>1</v>
      </c>
      <c r="G54" s="43">
        <v>212</v>
      </c>
      <c r="H54" s="43">
        <v>2</v>
      </c>
      <c r="I54" s="43">
        <v>2</v>
      </c>
      <c r="J54" s="43">
        <v>0</v>
      </c>
      <c r="K54" s="43">
        <v>6</v>
      </c>
      <c r="L54" s="43">
        <v>1</v>
      </c>
      <c r="M54" s="43">
        <v>0</v>
      </c>
      <c r="N54" s="43">
        <f t="shared" si="1"/>
        <v>8349</v>
      </c>
      <c r="O54" s="43">
        <v>7583</v>
      </c>
      <c r="P54" s="43">
        <v>129</v>
      </c>
      <c r="Q54" s="43">
        <v>637</v>
      </c>
      <c r="R54" s="46">
        <v>24</v>
      </c>
      <c r="S54" s="65"/>
      <c r="T54" s="65"/>
      <c r="U54" s="65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 s="30" customFormat="1" ht="11.25" customHeight="1">
      <c r="A55" s="40">
        <f>A54+1</f>
        <v>25</v>
      </c>
      <c r="B55" s="61" t="s">
        <v>80</v>
      </c>
      <c r="C55" s="42">
        <f>SUM(D55:F55)</f>
        <v>14</v>
      </c>
      <c r="D55" s="43">
        <v>5</v>
      </c>
      <c r="E55" s="43">
        <v>6</v>
      </c>
      <c r="F55" s="43">
        <v>3</v>
      </c>
      <c r="G55" s="43">
        <v>281</v>
      </c>
      <c r="H55" s="43">
        <v>1402</v>
      </c>
      <c r="I55" s="43">
        <v>4</v>
      </c>
      <c r="J55" s="43">
        <v>0</v>
      </c>
      <c r="K55" s="43">
        <v>13</v>
      </c>
      <c r="L55" s="43">
        <v>0</v>
      </c>
      <c r="M55" s="43">
        <v>2</v>
      </c>
      <c r="N55" s="43">
        <f t="shared" si="1"/>
        <v>22381</v>
      </c>
      <c r="O55" s="43">
        <v>5670</v>
      </c>
      <c r="P55" s="43">
        <v>16131</v>
      </c>
      <c r="Q55" s="43">
        <v>580</v>
      </c>
      <c r="R55" s="46">
        <v>25</v>
      </c>
      <c r="S55" s="65"/>
      <c r="T55" s="65"/>
      <c r="U55" s="65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s="56" customFormat="1" ht="11.25" customHeight="1">
      <c r="A56" s="62" t="s">
        <v>81</v>
      </c>
      <c r="B56" s="63"/>
      <c r="C56" s="51">
        <f>SUM(C57)</f>
        <v>3</v>
      </c>
      <c r="D56" s="52">
        <f aca="true" t="shared" si="9" ref="D56:Q56">SUM(D57)</f>
        <v>3</v>
      </c>
      <c r="E56" s="52">
        <f t="shared" si="9"/>
        <v>0</v>
      </c>
      <c r="F56" s="52">
        <f t="shared" si="9"/>
        <v>0</v>
      </c>
      <c r="G56" s="52">
        <f t="shared" si="9"/>
        <v>222</v>
      </c>
      <c r="H56" s="52">
        <f t="shared" si="9"/>
        <v>3</v>
      </c>
      <c r="I56" s="52">
        <f t="shared" si="9"/>
        <v>1</v>
      </c>
      <c r="J56" s="52">
        <f t="shared" si="9"/>
        <v>3</v>
      </c>
      <c r="K56" s="52">
        <f t="shared" si="9"/>
        <v>5</v>
      </c>
      <c r="L56" s="52">
        <f t="shared" si="9"/>
        <v>0</v>
      </c>
      <c r="M56" s="52">
        <f t="shared" si="9"/>
        <v>0</v>
      </c>
      <c r="N56" s="52">
        <f t="shared" si="9"/>
        <v>9762</v>
      </c>
      <c r="O56" s="52">
        <f t="shared" si="9"/>
        <v>9748</v>
      </c>
      <c r="P56" s="52">
        <f t="shared" si="9"/>
        <v>14</v>
      </c>
      <c r="Q56" s="52">
        <f t="shared" si="9"/>
        <v>0</v>
      </c>
      <c r="R56" s="64" t="s">
        <v>82</v>
      </c>
      <c r="S56" s="67"/>
      <c r="T56" s="67"/>
      <c r="U56" s="67"/>
      <c r="V56" s="68"/>
      <c r="W56" s="68"/>
      <c r="X56" s="68"/>
      <c r="Y56" s="68"/>
      <c r="Z56" s="68"/>
      <c r="AA56" s="68"/>
      <c r="AB56" s="68"/>
      <c r="AC56" s="68"/>
      <c r="AD56" s="68"/>
      <c r="AE56" s="68"/>
    </row>
    <row r="57" spans="1:31" s="30" customFormat="1" ht="11.25" customHeight="1">
      <c r="A57" s="40">
        <v>26</v>
      </c>
      <c r="B57" s="61" t="s">
        <v>83</v>
      </c>
      <c r="C57" s="42">
        <f>SUM(D57:F57)</f>
        <v>3</v>
      </c>
      <c r="D57" s="43">
        <v>3</v>
      </c>
      <c r="E57" s="43">
        <v>0</v>
      </c>
      <c r="F57" s="43">
        <v>0</v>
      </c>
      <c r="G57" s="43">
        <v>222</v>
      </c>
      <c r="H57" s="43">
        <v>3</v>
      </c>
      <c r="I57" s="43">
        <v>1</v>
      </c>
      <c r="J57" s="43">
        <v>3</v>
      </c>
      <c r="K57" s="43">
        <v>5</v>
      </c>
      <c r="L57" s="43">
        <v>0</v>
      </c>
      <c r="M57" s="43">
        <v>0</v>
      </c>
      <c r="N57" s="43">
        <f t="shared" si="1"/>
        <v>9762</v>
      </c>
      <c r="O57" s="43">
        <v>9748</v>
      </c>
      <c r="P57" s="43">
        <v>14</v>
      </c>
      <c r="Q57" s="43">
        <v>0</v>
      </c>
      <c r="R57" s="46">
        <v>26</v>
      </c>
      <c r="S57" s="65"/>
      <c r="T57" s="65"/>
      <c r="U57" s="65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s="56" customFormat="1" ht="11.25" customHeight="1">
      <c r="A58" s="62" t="s">
        <v>84</v>
      </c>
      <c r="B58" s="63"/>
      <c r="C58" s="51">
        <f>SUM(C59:C66)</f>
        <v>23</v>
      </c>
      <c r="D58" s="52">
        <f aca="true" t="shared" si="10" ref="D58:Q58">SUM(D59:D66)</f>
        <v>18</v>
      </c>
      <c r="E58" s="52">
        <f t="shared" si="10"/>
        <v>1</v>
      </c>
      <c r="F58" s="52">
        <f t="shared" si="10"/>
        <v>4</v>
      </c>
      <c r="G58" s="52">
        <f t="shared" si="10"/>
        <v>1979</v>
      </c>
      <c r="H58" s="52">
        <f t="shared" si="10"/>
        <v>5</v>
      </c>
      <c r="I58" s="52">
        <f t="shared" si="10"/>
        <v>9</v>
      </c>
      <c r="J58" s="52">
        <f t="shared" si="10"/>
        <v>2</v>
      </c>
      <c r="K58" s="52">
        <f t="shared" si="10"/>
        <v>42</v>
      </c>
      <c r="L58" s="52">
        <f t="shared" si="10"/>
        <v>0</v>
      </c>
      <c r="M58" s="52">
        <f t="shared" si="10"/>
        <v>6</v>
      </c>
      <c r="N58" s="52">
        <f t="shared" si="10"/>
        <v>16363</v>
      </c>
      <c r="O58" s="52">
        <f t="shared" si="10"/>
        <v>15831</v>
      </c>
      <c r="P58" s="52">
        <f t="shared" si="10"/>
        <v>205</v>
      </c>
      <c r="Q58" s="52">
        <f t="shared" si="10"/>
        <v>327</v>
      </c>
      <c r="R58" s="64" t="s">
        <v>85</v>
      </c>
      <c r="S58" s="67"/>
      <c r="T58" s="67"/>
      <c r="U58" s="67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1:31" s="30" customFormat="1" ht="11.25" customHeight="1">
      <c r="A59" s="40">
        <v>27</v>
      </c>
      <c r="B59" s="61" t="s">
        <v>86</v>
      </c>
      <c r="C59" s="42">
        <f aca="true" t="shared" si="11" ref="C59:C66">SUM(D59:F59)</f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59">
        <f t="shared" si="1"/>
        <v>0</v>
      </c>
      <c r="O59" s="43">
        <v>0</v>
      </c>
      <c r="P59" s="43">
        <v>0</v>
      </c>
      <c r="Q59" s="43">
        <v>0</v>
      </c>
      <c r="R59" s="46">
        <v>27</v>
      </c>
      <c r="S59" s="65"/>
      <c r="T59" s="65"/>
      <c r="U59" s="65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 s="30" customFormat="1" ht="11.25" customHeight="1">
      <c r="A60" s="40">
        <f aca="true" t="shared" si="12" ref="A60:A66">A59+1</f>
        <v>28</v>
      </c>
      <c r="B60" s="61" t="s">
        <v>87</v>
      </c>
      <c r="C60" s="42">
        <f t="shared" si="11"/>
        <v>1</v>
      </c>
      <c r="D60" s="43">
        <v>1</v>
      </c>
      <c r="E60" s="43">
        <v>0</v>
      </c>
      <c r="F60" s="43">
        <v>0</v>
      </c>
      <c r="G60" s="43">
        <v>15</v>
      </c>
      <c r="H60" s="43">
        <v>0</v>
      </c>
      <c r="I60" s="43">
        <v>1</v>
      </c>
      <c r="J60" s="43">
        <v>0</v>
      </c>
      <c r="K60" s="43">
        <v>4</v>
      </c>
      <c r="L60" s="43">
        <v>0</v>
      </c>
      <c r="M60" s="43">
        <v>0</v>
      </c>
      <c r="N60" s="43">
        <f t="shared" si="1"/>
        <v>250</v>
      </c>
      <c r="O60" s="43">
        <v>250</v>
      </c>
      <c r="P60" s="43">
        <v>0</v>
      </c>
      <c r="Q60" s="43">
        <v>0</v>
      </c>
      <c r="R60" s="46">
        <v>28</v>
      </c>
      <c r="S60" s="65"/>
      <c r="T60" s="65"/>
      <c r="U60" s="65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s="30" customFormat="1" ht="11.25" customHeight="1">
      <c r="A61" s="40">
        <f t="shared" si="12"/>
        <v>29</v>
      </c>
      <c r="B61" s="61" t="s">
        <v>88</v>
      </c>
      <c r="C61" s="42">
        <f t="shared" si="11"/>
        <v>1</v>
      </c>
      <c r="D61" s="43">
        <v>1</v>
      </c>
      <c r="E61" s="43">
        <v>0</v>
      </c>
      <c r="F61" s="43">
        <v>0</v>
      </c>
      <c r="G61" s="43">
        <v>80</v>
      </c>
      <c r="H61" s="43">
        <v>0</v>
      </c>
      <c r="I61" s="43">
        <v>0</v>
      </c>
      <c r="J61" s="43">
        <v>1</v>
      </c>
      <c r="K61" s="43">
        <v>7</v>
      </c>
      <c r="L61" s="43">
        <v>0</v>
      </c>
      <c r="M61" s="43">
        <v>1</v>
      </c>
      <c r="N61" s="43">
        <f t="shared" si="1"/>
        <v>2319</v>
      </c>
      <c r="O61" s="43">
        <v>2319</v>
      </c>
      <c r="P61" s="43">
        <v>0</v>
      </c>
      <c r="Q61" s="43">
        <v>0</v>
      </c>
      <c r="R61" s="46">
        <v>29</v>
      </c>
      <c r="S61" s="65"/>
      <c r="T61" s="65"/>
      <c r="U61" s="65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1:31" s="30" customFormat="1" ht="11.25" customHeight="1">
      <c r="A62" s="40">
        <f t="shared" si="12"/>
        <v>30</v>
      </c>
      <c r="B62" s="61" t="s">
        <v>89</v>
      </c>
      <c r="C62" s="42">
        <f t="shared" si="11"/>
        <v>6</v>
      </c>
      <c r="D62" s="43">
        <v>4</v>
      </c>
      <c r="E62" s="43">
        <v>1</v>
      </c>
      <c r="F62" s="43">
        <v>1</v>
      </c>
      <c r="G62" s="43">
        <v>1321</v>
      </c>
      <c r="H62" s="43">
        <v>5</v>
      </c>
      <c r="I62" s="43">
        <v>2</v>
      </c>
      <c r="J62" s="43">
        <v>0</v>
      </c>
      <c r="K62" s="43">
        <v>6</v>
      </c>
      <c r="L62" s="43">
        <v>0</v>
      </c>
      <c r="M62" s="43">
        <v>4</v>
      </c>
      <c r="N62" s="43">
        <f t="shared" si="1"/>
        <v>4006</v>
      </c>
      <c r="O62" s="43">
        <v>3660</v>
      </c>
      <c r="P62" s="43">
        <v>205</v>
      </c>
      <c r="Q62" s="43">
        <v>141</v>
      </c>
      <c r="R62" s="46">
        <v>30</v>
      </c>
      <c r="S62" s="65"/>
      <c r="T62" s="65"/>
      <c r="U62" s="65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 s="30" customFormat="1" ht="11.25" customHeight="1">
      <c r="A63" s="40">
        <f t="shared" si="12"/>
        <v>31</v>
      </c>
      <c r="B63" s="61" t="s">
        <v>90</v>
      </c>
      <c r="C63" s="42">
        <f t="shared" si="11"/>
        <v>1</v>
      </c>
      <c r="D63" s="43">
        <v>1</v>
      </c>
      <c r="E63" s="43">
        <v>0</v>
      </c>
      <c r="F63" s="43">
        <v>0</v>
      </c>
      <c r="G63" s="43">
        <v>107</v>
      </c>
      <c r="H63" s="43">
        <v>0</v>
      </c>
      <c r="I63" s="43">
        <v>1</v>
      </c>
      <c r="J63" s="43">
        <v>1</v>
      </c>
      <c r="K63" s="43">
        <v>7</v>
      </c>
      <c r="L63" s="43">
        <v>0</v>
      </c>
      <c r="M63" s="43">
        <v>0</v>
      </c>
      <c r="N63" s="43">
        <f t="shared" si="1"/>
        <v>1710</v>
      </c>
      <c r="O63" s="43">
        <v>1710</v>
      </c>
      <c r="P63" s="43">
        <v>0</v>
      </c>
      <c r="Q63" s="43">
        <v>0</v>
      </c>
      <c r="R63" s="46">
        <v>31</v>
      </c>
      <c r="S63" s="65"/>
      <c r="T63" s="65"/>
      <c r="U63" s="65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 s="30" customFormat="1" ht="11.25" customHeight="1">
      <c r="A64" s="40">
        <f t="shared" si="12"/>
        <v>32</v>
      </c>
      <c r="B64" s="61" t="s">
        <v>91</v>
      </c>
      <c r="C64" s="42">
        <f t="shared" si="11"/>
        <v>1</v>
      </c>
      <c r="D64" s="43">
        <v>1</v>
      </c>
      <c r="E64" s="43">
        <v>0</v>
      </c>
      <c r="F64" s="43">
        <v>0</v>
      </c>
      <c r="G64" s="43">
        <v>1</v>
      </c>
      <c r="H64" s="43">
        <v>0</v>
      </c>
      <c r="I64" s="43">
        <v>1</v>
      </c>
      <c r="J64" s="43">
        <v>0</v>
      </c>
      <c r="K64" s="43">
        <v>1</v>
      </c>
      <c r="L64" s="43">
        <v>0</v>
      </c>
      <c r="M64" s="43">
        <v>0</v>
      </c>
      <c r="N64" s="43">
        <f t="shared" si="1"/>
        <v>194</v>
      </c>
      <c r="O64" s="43">
        <v>194</v>
      </c>
      <c r="P64" s="43">
        <v>0</v>
      </c>
      <c r="Q64" s="43">
        <v>0</v>
      </c>
      <c r="R64" s="46">
        <v>32</v>
      </c>
      <c r="S64" s="65"/>
      <c r="T64" s="65"/>
      <c r="U64" s="65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 s="30" customFormat="1" ht="11.25" customHeight="1">
      <c r="A65" s="40">
        <f t="shared" si="12"/>
        <v>33</v>
      </c>
      <c r="B65" s="61" t="s">
        <v>92</v>
      </c>
      <c r="C65" s="42">
        <f t="shared" si="11"/>
        <v>1</v>
      </c>
      <c r="D65" s="43">
        <v>1</v>
      </c>
      <c r="E65" s="43">
        <v>0</v>
      </c>
      <c r="F65" s="43">
        <v>0</v>
      </c>
      <c r="G65" s="43">
        <v>21</v>
      </c>
      <c r="H65" s="43">
        <v>0</v>
      </c>
      <c r="I65" s="43">
        <v>1</v>
      </c>
      <c r="J65" s="43">
        <v>0</v>
      </c>
      <c r="K65" s="43">
        <v>6</v>
      </c>
      <c r="L65" s="43">
        <v>0</v>
      </c>
      <c r="M65" s="43">
        <v>0</v>
      </c>
      <c r="N65" s="43">
        <f t="shared" si="1"/>
        <v>481</v>
      </c>
      <c r="O65" s="43">
        <v>481</v>
      </c>
      <c r="P65" s="43">
        <v>0</v>
      </c>
      <c r="Q65" s="43">
        <v>0</v>
      </c>
      <c r="R65" s="46">
        <v>33</v>
      </c>
      <c r="S65" s="65"/>
      <c r="T65" s="65"/>
      <c r="U65" s="65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s="30" customFormat="1" ht="11.25" customHeight="1">
      <c r="A66" s="40">
        <f t="shared" si="12"/>
        <v>34</v>
      </c>
      <c r="B66" s="61" t="s">
        <v>93</v>
      </c>
      <c r="C66" s="42">
        <f t="shared" si="11"/>
        <v>12</v>
      </c>
      <c r="D66" s="43">
        <v>9</v>
      </c>
      <c r="E66" s="43">
        <v>0</v>
      </c>
      <c r="F66" s="43">
        <v>3</v>
      </c>
      <c r="G66" s="43">
        <v>434</v>
      </c>
      <c r="H66" s="43">
        <v>0</v>
      </c>
      <c r="I66" s="43">
        <v>3</v>
      </c>
      <c r="J66" s="43">
        <v>0</v>
      </c>
      <c r="K66" s="43">
        <v>11</v>
      </c>
      <c r="L66" s="43">
        <v>0</v>
      </c>
      <c r="M66" s="43">
        <v>1</v>
      </c>
      <c r="N66" s="43">
        <f t="shared" si="1"/>
        <v>7403</v>
      </c>
      <c r="O66" s="43">
        <v>7217</v>
      </c>
      <c r="P66" s="43">
        <v>0</v>
      </c>
      <c r="Q66" s="43">
        <v>186</v>
      </c>
      <c r="R66" s="46">
        <v>34</v>
      </c>
      <c r="S66" s="65"/>
      <c r="T66" s="65"/>
      <c r="U66" s="65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1" s="56" customFormat="1" ht="11.25" customHeight="1">
      <c r="A67" s="62" t="s">
        <v>94</v>
      </c>
      <c r="B67" s="63"/>
      <c r="C67" s="51">
        <f>SUM(C68:C75)</f>
        <v>16</v>
      </c>
      <c r="D67" s="52">
        <f aca="true" t="shared" si="13" ref="D67:Q67">SUM(D68:D75)</f>
        <v>13</v>
      </c>
      <c r="E67" s="52">
        <f t="shared" si="13"/>
        <v>0</v>
      </c>
      <c r="F67" s="52">
        <f t="shared" si="13"/>
        <v>3</v>
      </c>
      <c r="G67" s="52">
        <f t="shared" si="13"/>
        <v>530</v>
      </c>
      <c r="H67" s="52">
        <f t="shared" si="13"/>
        <v>0</v>
      </c>
      <c r="I67" s="52">
        <f t="shared" si="13"/>
        <v>7</v>
      </c>
      <c r="J67" s="52">
        <f t="shared" si="13"/>
        <v>5</v>
      </c>
      <c r="K67" s="52">
        <f t="shared" si="13"/>
        <v>32</v>
      </c>
      <c r="L67" s="52">
        <f t="shared" si="13"/>
        <v>3</v>
      </c>
      <c r="M67" s="52">
        <f t="shared" si="13"/>
        <v>1</v>
      </c>
      <c r="N67" s="52">
        <f t="shared" si="13"/>
        <v>34400</v>
      </c>
      <c r="O67" s="52">
        <f t="shared" si="13"/>
        <v>28002</v>
      </c>
      <c r="P67" s="52">
        <f t="shared" si="13"/>
        <v>0</v>
      </c>
      <c r="Q67" s="52">
        <f t="shared" si="13"/>
        <v>6398</v>
      </c>
      <c r="R67" s="64" t="s">
        <v>95</v>
      </c>
      <c r="S67" s="67"/>
      <c r="T67" s="67"/>
      <c r="U67" s="67"/>
      <c r="V67" s="68"/>
      <c r="W67" s="68"/>
      <c r="X67" s="68"/>
      <c r="Y67" s="68"/>
      <c r="Z67" s="68"/>
      <c r="AA67" s="68"/>
      <c r="AB67" s="68"/>
      <c r="AC67" s="68"/>
      <c r="AD67" s="68"/>
      <c r="AE67" s="68"/>
    </row>
    <row r="68" spans="1:31" s="30" customFormat="1" ht="11.25" customHeight="1">
      <c r="A68" s="40">
        <v>35</v>
      </c>
      <c r="B68" s="61" t="s">
        <v>96</v>
      </c>
      <c r="C68" s="42">
        <f aca="true" t="shared" si="14" ref="C68:C75">SUM(D68:F68)</f>
        <v>1</v>
      </c>
      <c r="D68" s="43">
        <v>1</v>
      </c>
      <c r="E68" s="43">
        <v>0</v>
      </c>
      <c r="F68" s="43">
        <v>0</v>
      </c>
      <c r="G68" s="43">
        <v>39</v>
      </c>
      <c r="H68" s="43">
        <v>0</v>
      </c>
      <c r="I68" s="43">
        <v>0</v>
      </c>
      <c r="J68" s="43">
        <v>1</v>
      </c>
      <c r="K68" s="43">
        <v>2</v>
      </c>
      <c r="L68" s="43">
        <v>1</v>
      </c>
      <c r="M68" s="43">
        <v>0</v>
      </c>
      <c r="N68" s="43">
        <f t="shared" si="1"/>
        <v>802</v>
      </c>
      <c r="O68" s="43">
        <v>802</v>
      </c>
      <c r="P68" s="43">
        <v>0</v>
      </c>
      <c r="Q68" s="43">
        <v>0</v>
      </c>
      <c r="R68" s="46">
        <v>35</v>
      </c>
      <c r="S68" s="65"/>
      <c r="T68" s="65"/>
      <c r="U68" s="65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31" s="30" customFormat="1" ht="11.25" customHeight="1">
      <c r="A69" s="40">
        <f aca="true" t="shared" si="15" ref="A69:A75">A68+1</f>
        <v>36</v>
      </c>
      <c r="B69" s="61" t="s">
        <v>97</v>
      </c>
      <c r="C69" s="42">
        <f t="shared" si="14"/>
        <v>3</v>
      </c>
      <c r="D69" s="43">
        <v>2</v>
      </c>
      <c r="E69" s="43">
        <v>0</v>
      </c>
      <c r="F69" s="43">
        <v>1</v>
      </c>
      <c r="G69" s="43">
        <v>202</v>
      </c>
      <c r="H69" s="43">
        <v>0</v>
      </c>
      <c r="I69" s="43">
        <v>0</v>
      </c>
      <c r="J69" s="43">
        <v>2</v>
      </c>
      <c r="K69" s="43">
        <v>6</v>
      </c>
      <c r="L69" s="43">
        <v>0</v>
      </c>
      <c r="M69" s="43">
        <v>0</v>
      </c>
      <c r="N69" s="43">
        <f t="shared" si="1"/>
        <v>19987</v>
      </c>
      <c r="O69" s="43">
        <v>18218</v>
      </c>
      <c r="P69" s="43">
        <v>0</v>
      </c>
      <c r="Q69" s="43">
        <v>1769</v>
      </c>
      <c r="R69" s="46">
        <v>36</v>
      </c>
      <c r="S69" s="65"/>
      <c r="T69" s="65"/>
      <c r="U69" s="65"/>
      <c r="V69" s="66"/>
      <c r="W69" s="66"/>
      <c r="X69" s="66"/>
      <c r="Y69" s="66"/>
      <c r="Z69" s="66"/>
      <c r="AA69" s="66"/>
      <c r="AB69" s="66"/>
      <c r="AC69" s="66"/>
      <c r="AD69" s="66"/>
      <c r="AE69" s="66"/>
    </row>
    <row r="70" spans="1:31" s="30" customFormat="1" ht="11.25" customHeight="1">
      <c r="A70" s="40">
        <f t="shared" si="15"/>
        <v>37</v>
      </c>
      <c r="B70" s="61" t="s">
        <v>98</v>
      </c>
      <c r="C70" s="42">
        <f t="shared" si="14"/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"/>
        <v>0</v>
      </c>
      <c r="O70" s="43">
        <v>0</v>
      </c>
      <c r="P70" s="43">
        <v>0</v>
      </c>
      <c r="Q70" s="43">
        <v>0</v>
      </c>
      <c r="R70" s="46">
        <v>37</v>
      </c>
      <c r="S70" s="65"/>
      <c r="T70" s="65"/>
      <c r="U70" s="65"/>
      <c r="V70" s="66"/>
      <c r="W70" s="66"/>
      <c r="X70" s="66"/>
      <c r="Y70" s="66"/>
      <c r="Z70" s="66"/>
      <c r="AA70" s="66"/>
      <c r="AB70" s="66"/>
      <c r="AC70" s="66"/>
      <c r="AD70" s="66"/>
      <c r="AE70" s="66"/>
    </row>
    <row r="71" spans="1:31" s="30" customFormat="1" ht="11.25" customHeight="1">
      <c r="A71" s="40">
        <f t="shared" si="15"/>
        <v>38</v>
      </c>
      <c r="B71" s="61" t="s">
        <v>99</v>
      </c>
      <c r="C71" s="42">
        <f t="shared" si="14"/>
        <v>6</v>
      </c>
      <c r="D71" s="43">
        <v>6</v>
      </c>
      <c r="E71" s="43">
        <v>0</v>
      </c>
      <c r="F71" s="43">
        <v>0</v>
      </c>
      <c r="G71" s="43">
        <v>92</v>
      </c>
      <c r="H71" s="43">
        <v>0</v>
      </c>
      <c r="I71" s="43">
        <v>4</v>
      </c>
      <c r="J71" s="43">
        <v>0</v>
      </c>
      <c r="K71" s="43">
        <v>16</v>
      </c>
      <c r="L71" s="43">
        <v>0</v>
      </c>
      <c r="M71" s="43">
        <v>1</v>
      </c>
      <c r="N71" s="43">
        <f t="shared" si="1"/>
        <v>1334</v>
      </c>
      <c r="O71" s="43">
        <v>1334</v>
      </c>
      <c r="P71" s="43">
        <v>0</v>
      </c>
      <c r="Q71" s="43">
        <v>0</v>
      </c>
      <c r="R71" s="46">
        <v>38</v>
      </c>
      <c r="S71" s="65"/>
      <c r="T71" s="65"/>
      <c r="U71" s="65"/>
      <c r="V71" s="66"/>
      <c r="W71" s="66"/>
      <c r="X71" s="66"/>
      <c r="Y71" s="66"/>
      <c r="Z71" s="66"/>
      <c r="AA71" s="66"/>
      <c r="AB71" s="66"/>
      <c r="AC71" s="66"/>
      <c r="AD71" s="66"/>
      <c r="AE71" s="66"/>
    </row>
    <row r="72" spans="1:31" s="30" customFormat="1" ht="11.25" customHeight="1">
      <c r="A72" s="40">
        <f t="shared" si="15"/>
        <v>39</v>
      </c>
      <c r="B72" s="61" t="s">
        <v>100</v>
      </c>
      <c r="C72" s="42">
        <f t="shared" si="14"/>
        <v>3</v>
      </c>
      <c r="D72" s="43">
        <v>3</v>
      </c>
      <c r="E72" s="43">
        <v>0</v>
      </c>
      <c r="F72" s="43">
        <v>0</v>
      </c>
      <c r="G72" s="43">
        <v>145</v>
      </c>
      <c r="H72" s="43">
        <v>0</v>
      </c>
      <c r="I72" s="43">
        <v>2</v>
      </c>
      <c r="J72" s="43">
        <v>1</v>
      </c>
      <c r="K72" s="43">
        <v>5</v>
      </c>
      <c r="L72" s="43">
        <v>1</v>
      </c>
      <c r="M72" s="43">
        <v>0</v>
      </c>
      <c r="N72" s="43">
        <f t="shared" si="1"/>
        <v>6240</v>
      </c>
      <c r="O72" s="43">
        <v>6240</v>
      </c>
      <c r="P72" s="43">
        <v>0</v>
      </c>
      <c r="Q72" s="43">
        <v>0</v>
      </c>
      <c r="R72" s="46">
        <v>39</v>
      </c>
      <c r="S72" s="65"/>
      <c r="T72" s="65"/>
      <c r="U72" s="65"/>
      <c r="V72" s="66"/>
      <c r="W72" s="66"/>
      <c r="X72" s="66"/>
      <c r="Y72" s="66"/>
      <c r="Z72" s="66"/>
      <c r="AA72" s="66"/>
      <c r="AB72" s="66"/>
      <c r="AC72" s="66"/>
      <c r="AD72" s="66"/>
      <c r="AE72" s="66"/>
    </row>
    <row r="73" spans="1:31" s="30" customFormat="1" ht="11.25" customHeight="1">
      <c r="A73" s="40">
        <f t="shared" si="15"/>
        <v>40</v>
      </c>
      <c r="B73" s="61" t="s">
        <v>101</v>
      </c>
      <c r="C73" s="42">
        <f t="shared" si="14"/>
        <v>2</v>
      </c>
      <c r="D73" s="43">
        <v>0</v>
      </c>
      <c r="E73" s="43">
        <v>0</v>
      </c>
      <c r="F73" s="43">
        <v>2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1</v>
      </c>
      <c r="M73" s="43">
        <v>0</v>
      </c>
      <c r="N73" s="43">
        <f t="shared" si="1"/>
        <v>4629</v>
      </c>
      <c r="O73" s="43">
        <v>0</v>
      </c>
      <c r="P73" s="43">
        <v>0</v>
      </c>
      <c r="Q73" s="43">
        <v>4629</v>
      </c>
      <c r="R73" s="46">
        <v>40</v>
      </c>
      <c r="S73" s="65"/>
      <c r="T73" s="65"/>
      <c r="U73" s="65"/>
      <c r="V73" s="66"/>
      <c r="W73" s="66"/>
      <c r="X73" s="66"/>
      <c r="Y73" s="66"/>
      <c r="Z73" s="66"/>
      <c r="AA73" s="66"/>
      <c r="AB73" s="66"/>
      <c r="AC73" s="66"/>
      <c r="AD73" s="66"/>
      <c r="AE73" s="66"/>
    </row>
    <row r="74" spans="1:31" s="30" customFormat="1" ht="11.25" customHeight="1">
      <c r="A74" s="40">
        <f t="shared" si="15"/>
        <v>41</v>
      </c>
      <c r="B74" s="61" t="s">
        <v>102</v>
      </c>
      <c r="C74" s="42">
        <f t="shared" si="14"/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"/>
        <v>0</v>
      </c>
      <c r="O74" s="43">
        <v>0</v>
      </c>
      <c r="P74" s="43">
        <v>0</v>
      </c>
      <c r="Q74" s="43">
        <v>0</v>
      </c>
      <c r="R74" s="46">
        <v>41</v>
      </c>
      <c r="S74" s="65"/>
      <c r="T74" s="65"/>
      <c r="U74" s="65"/>
      <c r="V74" s="66"/>
      <c r="W74" s="66"/>
      <c r="X74" s="66"/>
      <c r="Y74" s="66"/>
      <c r="Z74" s="66"/>
      <c r="AA74" s="66"/>
      <c r="AB74" s="66"/>
      <c r="AC74" s="66"/>
      <c r="AD74" s="66"/>
      <c r="AE74" s="66"/>
    </row>
    <row r="75" spans="1:31" s="30" customFormat="1" ht="11.25" customHeight="1">
      <c r="A75" s="40">
        <f t="shared" si="15"/>
        <v>42</v>
      </c>
      <c r="B75" s="61" t="s">
        <v>103</v>
      </c>
      <c r="C75" s="42">
        <f t="shared" si="14"/>
        <v>1</v>
      </c>
      <c r="D75" s="43">
        <v>1</v>
      </c>
      <c r="E75" s="43">
        <v>0</v>
      </c>
      <c r="F75" s="43">
        <v>0</v>
      </c>
      <c r="G75" s="43">
        <v>52</v>
      </c>
      <c r="H75" s="43">
        <v>0</v>
      </c>
      <c r="I75" s="43">
        <v>1</v>
      </c>
      <c r="J75" s="43">
        <v>1</v>
      </c>
      <c r="K75" s="43">
        <v>3</v>
      </c>
      <c r="L75" s="43">
        <v>0</v>
      </c>
      <c r="M75" s="43">
        <v>0</v>
      </c>
      <c r="N75" s="43">
        <f t="shared" si="1"/>
        <v>1408</v>
      </c>
      <c r="O75" s="43">
        <v>1408</v>
      </c>
      <c r="P75" s="43">
        <v>0</v>
      </c>
      <c r="Q75" s="43">
        <v>0</v>
      </c>
      <c r="R75" s="46">
        <v>42</v>
      </c>
      <c r="S75" s="65"/>
      <c r="T75" s="65"/>
      <c r="U75" s="65"/>
      <c r="V75" s="66"/>
      <c r="W75" s="66"/>
      <c r="X75" s="66"/>
      <c r="Y75" s="66"/>
      <c r="Z75" s="66"/>
      <c r="AA75" s="66"/>
      <c r="AB75" s="66"/>
      <c r="AC75" s="66"/>
      <c r="AD75" s="66"/>
      <c r="AE75" s="66"/>
    </row>
    <row r="76" spans="1:31" s="56" customFormat="1" ht="11.25" customHeight="1">
      <c r="A76" s="62" t="s">
        <v>104</v>
      </c>
      <c r="B76" s="63"/>
      <c r="C76" s="51">
        <f>SUM(C77:C79)</f>
        <v>10</v>
      </c>
      <c r="D76" s="52">
        <f aca="true" t="shared" si="16" ref="D76:Q76">SUM(D77:D79)</f>
        <v>6</v>
      </c>
      <c r="E76" s="52">
        <f t="shared" si="16"/>
        <v>2</v>
      </c>
      <c r="F76" s="52">
        <f t="shared" si="16"/>
        <v>2</v>
      </c>
      <c r="G76" s="52">
        <f t="shared" si="16"/>
        <v>118</v>
      </c>
      <c r="H76" s="52">
        <f t="shared" si="16"/>
        <v>274</v>
      </c>
      <c r="I76" s="52">
        <f t="shared" si="16"/>
        <v>4</v>
      </c>
      <c r="J76" s="52">
        <f t="shared" si="16"/>
        <v>0</v>
      </c>
      <c r="K76" s="52">
        <f t="shared" si="16"/>
        <v>11</v>
      </c>
      <c r="L76" s="52">
        <f t="shared" si="16"/>
        <v>0</v>
      </c>
      <c r="M76" s="52">
        <f t="shared" si="16"/>
        <v>2</v>
      </c>
      <c r="N76" s="52">
        <f t="shared" si="16"/>
        <v>7866</v>
      </c>
      <c r="O76" s="52">
        <f t="shared" si="16"/>
        <v>3805</v>
      </c>
      <c r="P76" s="52">
        <f t="shared" si="16"/>
        <v>4061</v>
      </c>
      <c r="Q76" s="52">
        <f t="shared" si="16"/>
        <v>0</v>
      </c>
      <c r="R76" s="64" t="s">
        <v>105</v>
      </c>
      <c r="S76" s="67"/>
      <c r="T76" s="67"/>
      <c r="U76" s="67"/>
      <c r="V76" s="68"/>
      <c r="W76" s="68"/>
      <c r="X76" s="68"/>
      <c r="Y76" s="68"/>
      <c r="Z76" s="68"/>
      <c r="AA76" s="68"/>
      <c r="AB76" s="68"/>
      <c r="AC76" s="68"/>
      <c r="AD76" s="68"/>
      <c r="AE76" s="68"/>
    </row>
    <row r="77" spans="1:31" s="30" customFormat="1" ht="11.25" customHeight="1">
      <c r="A77" s="40">
        <v>43</v>
      </c>
      <c r="B77" s="61" t="s">
        <v>106</v>
      </c>
      <c r="C77" s="42">
        <f>SUM(D77:F77)</f>
        <v>5</v>
      </c>
      <c r="D77" s="43">
        <v>3</v>
      </c>
      <c r="E77" s="43">
        <v>1</v>
      </c>
      <c r="F77" s="43">
        <v>1</v>
      </c>
      <c r="G77" s="43">
        <v>2</v>
      </c>
      <c r="H77" s="43">
        <v>2</v>
      </c>
      <c r="I77" s="43">
        <v>3</v>
      </c>
      <c r="J77" s="43">
        <v>0</v>
      </c>
      <c r="K77" s="43">
        <v>8</v>
      </c>
      <c r="L77" s="43">
        <v>0</v>
      </c>
      <c r="M77" s="43">
        <v>0</v>
      </c>
      <c r="N77" s="43">
        <f t="shared" si="1"/>
        <v>154</v>
      </c>
      <c r="O77" s="43">
        <v>27</v>
      </c>
      <c r="P77" s="43">
        <v>127</v>
      </c>
      <c r="Q77" s="43">
        <v>0</v>
      </c>
      <c r="R77" s="46">
        <v>43</v>
      </c>
      <c r="S77" s="65"/>
      <c r="T77" s="65"/>
      <c r="U77" s="65"/>
      <c r="V77" s="66"/>
      <c r="W77" s="66"/>
      <c r="X77" s="66"/>
      <c r="Y77" s="66"/>
      <c r="Z77" s="66"/>
      <c r="AA77" s="66"/>
      <c r="AB77" s="66"/>
      <c r="AC77" s="66"/>
      <c r="AD77" s="66"/>
      <c r="AE77" s="66"/>
    </row>
    <row r="78" spans="1:31" s="30" customFormat="1" ht="11.25" customHeight="1">
      <c r="A78" s="40">
        <f>A77+1</f>
        <v>44</v>
      </c>
      <c r="B78" s="61" t="s">
        <v>107</v>
      </c>
      <c r="C78" s="42">
        <f>SUM(D78:F78)</f>
        <v>2</v>
      </c>
      <c r="D78" s="43">
        <v>1</v>
      </c>
      <c r="E78" s="43">
        <v>1</v>
      </c>
      <c r="F78" s="43">
        <v>0</v>
      </c>
      <c r="G78" s="43">
        <v>106</v>
      </c>
      <c r="H78" s="43">
        <v>272</v>
      </c>
      <c r="I78" s="43">
        <v>0</v>
      </c>
      <c r="J78" s="43">
        <v>0</v>
      </c>
      <c r="K78" s="43">
        <v>0</v>
      </c>
      <c r="L78" s="43">
        <v>0</v>
      </c>
      <c r="M78" s="43">
        <v>1</v>
      </c>
      <c r="N78" s="43">
        <f>SUM(O78:Q78)</f>
        <v>5847</v>
      </c>
      <c r="O78" s="43">
        <v>1913</v>
      </c>
      <c r="P78" s="43">
        <v>3934</v>
      </c>
      <c r="Q78" s="43">
        <v>0</v>
      </c>
      <c r="R78" s="46">
        <v>44</v>
      </c>
      <c r="S78" s="65"/>
      <c r="T78" s="65"/>
      <c r="U78" s="65"/>
      <c r="V78" s="66"/>
      <c r="W78" s="66"/>
      <c r="X78" s="66"/>
      <c r="Y78" s="66"/>
      <c r="Z78" s="66"/>
      <c r="AA78" s="66"/>
      <c r="AB78" s="66"/>
      <c r="AC78" s="66"/>
      <c r="AD78" s="66"/>
      <c r="AE78" s="66"/>
    </row>
    <row r="79" spans="1:31" s="30" customFormat="1" ht="11.25" customHeight="1">
      <c r="A79" s="40">
        <f>A78+1</f>
        <v>45</v>
      </c>
      <c r="B79" s="61" t="s">
        <v>108</v>
      </c>
      <c r="C79" s="42">
        <f>SUM(D79:F79)</f>
        <v>3</v>
      </c>
      <c r="D79" s="43">
        <v>2</v>
      </c>
      <c r="E79" s="43">
        <v>0</v>
      </c>
      <c r="F79" s="43">
        <v>1</v>
      </c>
      <c r="G79" s="43">
        <v>10</v>
      </c>
      <c r="H79" s="43">
        <v>0</v>
      </c>
      <c r="I79" s="43">
        <v>1</v>
      </c>
      <c r="J79" s="43">
        <v>0</v>
      </c>
      <c r="K79" s="43">
        <v>3</v>
      </c>
      <c r="L79" s="43">
        <v>0</v>
      </c>
      <c r="M79" s="43">
        <v>1</v>
      </c>
      <c r="N79" s="43">
        <f>SUM(O79:Q79)</f>
        <v>1865</v>
      </c>
      <c r="O79" s="43">
        <v>1865</v>
      </c>
      <c r="P79" s="43">
        <v>0</v>
      </c>
      <c r="Q79" s="43">
        <v>0</v>
      </c>
      <c r="R79" s="46">
        <v>45</v>
      </c>
      <c r="S79" s="65"/>
      <c r="T79" s="65"/>
      <c r="U79" s="65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spans="1:31" s="56" customFormat="1" ht="11.25" customHeight="1">
      <c r="A80" s="62" t="s">
        <v>109</v>
      </c>
      <c r="B80" s="63"/>
      <c r="C80" s="51">
        <f>SUM(C81:C82)</f>
        <v>16</v>
      </c>
      <c r="D80" s="52">
        <f aca="true" t="shared" si="17" ref="D80:Q80">SUM(D81:D82)</f>
        <v>12</v>
      </c>
      <c r="E80" s="52">
        <f t="shared" si="17"/>
        <v>4</v>
      </c>
      <c r="F80" s="52">
        <f t="shared" si="17"/>
        <v>0</v>
      </c>
      <c r="G80" s="52">
        <f t="shared" si="17"/>
        <v>558</v>
      </c>
      <c r="H80" s="52">
        <f t="shared" si="17"/>
        <v>253</v>
      </c>
      <c r="I80" s="52">
        <f t="shared" si="17"/>
        <v>6</v>
      </c>
      <c r="J80" s="52">
        <f t="shared" si="17"/>
        <v>5</v>
      </c>
      <c r="K80" s="52">
        <f t="shared" si="17"/>
        <v>41</v>
      </c>
      <c r="L80" s="52">
        <f t="shared" si="17"/>
        <v>0</v>
      </c>
      <c r="M80" s="52">
        <f t="shared" si="17"/>
        <v>2</v>
      </c>
      <c r="N80" s="52">
        <f t="shared" si="17"/>
        <v>25801</v>
      </c>
      <c r="O80" s="52">
        <f t="shared" si="17"/>
        <v>23545</v>
      </c>
      <c r="P80" s="52">
        <f t="shared" si="17"/>
        <v>2210</v>
      </c>
      <c r="Q80" s="52">
        <f t="shared" si="17"/>
        <v>46</v>
      </c>
      <c r="R80" s="64" t="s">
        <v>110</v>
      </c>
      <c r="S80" s="67"/>
      <c r="T80" s="67"/>
      <c r="U80" s="67"/>
      <c r="V80" s="68"/>
      <c r="W80" s="68"/>
      <c r="X80" s="68"/>
      <c r="Y80" s="68"/>
      <c r="Z80" s="68"/>
      <c r="AA80" s="68"/>
      <c r="AB80" s="68"/>
      <c r="AC80" s="68"/>
      <c r="AD80" s="68"/>
      <c r="AE80" s="68"/>
    </row>
    <row r="81" spans="1:31" s="30" customFormat="1" ht="11.25" customHeight="1">
      <c r="A81" s="40">
        <v>46</v>
      </c>
      <c r="B81" s="61" t="s">
        <v>111</v>
      </c>
      <c r="C81" s="42">
        <f>SUM(D81:F81)</f>
        <v>6</v>
      </c>
      <c r="D81" s="43">
        <v>5</v>
      </c>
      <c r="E81" s="43">
        <v>1</v>
      </c>
      <c r="F81" s="43">
        <v>0</v>
      </c>
      <c r="G81" s="43">
        <v>206</v>
      </c>
      <c r="H81" s="43">
        <v>1</v>
      </c>
      <c r="I81" s="43">
        <v>2</v>
      </c>
      <c r="J81" s="43">
        <v>1</v>
      </c>
      <c r="K81" s="43">
        <v>13</v>
      </c>
      <c r="L81" s="43">
        <v>0</v>
      </c>
      <c r="M81" s="43">
        <v>2</v>
      </c>
      <c r="N81" s="43">
        <f>SUM(O81:Q81)</f>
        <v>11332</v>
      </c>
      <c r="O81" s="43">
        <v>11320</v>
      </c>
      <c r="P81" s="43">
        <v>12</v>
      </c>
      <c r="Q81" s="43">
        <v>0</v>
      </c>
      <c r="R81" s="46">
        <v>46</v>
      </c>
      <c r="S81" s="65"/>
      <c r="T81" s="65"/>
      <c r="U81" s="65"/>
      <c r="V81" s="66"/>
      <c r="W81" s="66"/>
      <c r="X81" s="66"/>
      <c r="Y81" s="66"/>
      <c r="Z81" s="66"/>
      <c r="AA81" s="66"/>
      <c r="AB81" s="66"/>
      <c r="AC81" s="66"/>
      <c r="AD81" s="66"/>
      <c r="AE81" s="66"/>
    </row>
    <row r="82" spans="1:31" s="30" customFormat="1" ht="11.25" customHeight="1">
      <c r="A82" s="40">
        <f>A81+1</f>
        <v>47</v>
      </c>
      <c r="B82" s="61" t="s">
        <v>112</v>
      </c>
      <c r="C82" s="42">
        <f>SUM(D82:F82)</f>
        <v>10</v>
      </c>
      <c r="D82" s="43">
        <v>7</v>
      </c>
      <c r="E82" s="43">
        <v>3</v>
      </c>
      <c r="F82" s="43">
        <v>0</v>
      </c>
      <c r="G82" s="43">
        <v>352</v>
      </c>
      <c r="H82" s="43">
        <v>252</v>
      </c>
      <c r="I82" s="43">
        <v>4</v>
      </c>
      <c r="J82" s="43">
        <v>4</v>
      </c>
      <c r="K82" s="43">
        <v>28</v>
      </c>
      <c r="L82" s="43">
        <v>0</v>
      </c>
      <c r="M82" s="43">
        <v>0</v>
      </c>
      <c r="N82" s="43">
        <f>SUM(O82:Q82)</f>
        <v>14469</v>
      </c>
      <c r="O82" s="43">
        <v>12225</v>
      </c>
      <c r="P82" s="43">
        <v>2198</v>
      </c>
      <c r="Q82" s="43">
        <v>46</v>
      </c>
      <c r="R82" s="46">
        <v>47</v>
      </c>
      <c r="S82" s="65"/>
      <c r="T82" s="65"/>
      <c r="U82" s="65"/>
      <c r="V82" s="66"/>
      <c r="W82" s="66"/>
      <c r="X82" s="66"/>
      <c r="Y82" s="66"/>
      <c r="Z82" s="66"/>
      <c r="AA82" s="66"/>
      <c r="AB82" s="66"/>
      <c r="AC82" s="66"/>
      <c r="AD82" s="66"/>
      <c r="AE82" s="66"/>
    </row>
    <row r="83" spans="1:31" s="56" customFormat="1" ht="11.25" customHeight="1">
      <c r="A83" s="62" t="s">
        <v>113</v>
      </c>
      <c r="B83" s="63"/>
      <c r="C83" s="51">
        <f>SUM(C84:C88)</f>
        <v>5</v>
      </c>
      <c r="D83" s="52">
        <f aca="true" t="shared" si="18" ref="D83:Q83">SUM(D84:D88)</f>
        <v>4</v>
      </c>
      <c r="E83" s="52">
        <f t="shared" si="18"/>
        <v>1</v>
      </c>
      <c r="F83" s="52">
        <f t="shared" si="18"/>
        <v>0</v>
      </c>
      <c r="G83" s="52">
        <f t="shared" si="18"/>
        <v>422</v>
      </c>
      <c r="H83" s="52">
        <f t="shared" si="18"/>
        <v>2500</v>
      </c>
      <c r="I83" s="52">
        <f t="shared" si="18"/>
        <v>0</v>
      </c>
      <c r="J83" s="52">
        <f t="shared" si="18"/>
        <v>2</v>
      </c>
      <c r="K83" s="52">
        <f t="shared" si="18"/>
        <v>8</v>
      </c>
      <c r="L83" s="52">
        <f t="shared" si="18"/>
        <v>0</v>
      </c>
      <c r="M83" s="52">
        <f t="shared" si="18"/>
        <v>0</v>
      </c>
      <c r="N83" s="52">
        <f t="shared" si="18"/>
        <v>19398</v>
      </c>
      <c r="O83" s="52">
        <f t="shared" si="18"/>
        <v>18391</v>
      </c>
      <c r="P83" s="52">
        <f t="shared" si="18"/>
        <v>1007</v>
      </c>
      <c r="Q83" s="52">
        <f t="shared" si="18"/>
        <v>0</v>
      </c>
      <c r="R83" s="64" t="s">
        <v>114</v>
      </c>
      <c r="S83" s="67"/>
      <c r="T83" s="67"/>
      <c r="U83" s="67"/>
      <c r="V83" s="68"/>
      <c r="W83" s="68"/>
      <c r="X83" s="68"/>
      <c r="Y83" s="68"/>
      <c r="Z83" s="68"/>
      <c r="AA83" s="68"/>
      <c r="AB83" s="68"/>
      <c r="AC83" s="68"/>
      <c r="AD83" s="68"/>
      <c r="AE83" s="68"/>
    </row>
    <row r="84" spans="1:31" s="30" customFormat="1" ht="11.25" customHeight="1">
      <c r="A84" s="40">
        <v>48</v>
      </c>
      <c r="B84" s="61" t="s">
        <v>115</v>
      </c>
      <c r="C84" s="42">
        <f aca="true" t="shared" si="19" ref="C84:C96">SUM(D84:F84)</f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>SUM(O84:Q84)</f>
        <v>0</v>
      </c>
      <c r="O84" s="43">
        <v>0</v>
      </c>
      <c r="P84" s="43">
        <v>0</v>
      </c>
      <c r="Q84" s="43">
        <v>0</v>
      </c>
      <c r="R84" s="46">
        <v>48</v>
      </c>
      <c r="S84" s="65"/>
      <c r="T84" s="65"/>
      <c r="U84" s="65"/>
      <c r="V84" s="66"/>
      <c r="W84" s="66"/>
      <c r="X84" s="66"/>
      <c r="Y84" s="66"/>
      <c r="Z84" s="66"/>
      <c r="AA84" s="66"/>
      <c r="AB84" s="66"/>
      <c r="AC84" s="66"/>
      <c r="AD84" s="66"/>
      <c r="AE84" s="66"/>
    </row>
    <row r="85" spans="1:31" s="30" customFormat="1" ht="11.25" customHeight="1">
      <c r="A85" s="40">
        <f>A84+1</f>
        <v>49</v>
      </c>
      <c r="B85" s="61" t="s">
        <v>116</v>
      </c>
      <c r="C85" s="42">
        <f t="shared" si="19"/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>SUM(O85:Q85)</f>
        <v>0</v>
      </c>
      <c r="O85" s="43">
        <v>0</v>
      </c>
      <c r="P85" s="43">
        <v>0</v>
      </c>
      <c r="Q85" s="43">
        <v>0</v>
      </c>
      <c r="R85" s="46">
        <v>49</v>
      </c>
      <c r="S85" s="65"/>
      <c r="T85" s="65"/>
      <c r="U85" s="65"/>
      <c r="V85" s="66"/>
      <c r="W85" s="66"/>
      <c r="X85" s="66"/>
      <c r="Y85" s="66"/>
      <c r="Z85" s="66"/>
      <c r="AA85" s="66"/>
      <c r="AB85" s="66"/>
      <c r="AC85" s="66"/>
      <c r="AD85" s="66"/>
      <c r="AE85" s="66"/>
    </row>
    <row r="86" spans="1:31" s="30" customFormat="1" ht="11.25" customHeight="1">
      <c r="A86" s="40">
        <f>A85+1</f>
        <v>50</v>
      </c>
      <c r="B86" s="61" t="s">
        <v>117</v>
      </c>
      <c r="C86" s="42">
        <f t="shared" si="19"/>
        <v>1</v>
      </c>
      <c r="D86" s="43">
        <v>1</v>
      </c>
      <c r="E86" s="43">
        <v>0</v>
      </c>
      <c r="F86" s="43">
        <v>0</v>
      </c>
      <c r="G86" s="43">
        <v>70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>SUM(O86:Q86)</f>
        <v>607</v>
      </c>
      <c r="O86" s="43">
        <v>607</v>
      </c>
      <c r="P86" s="43">
        <v>0</v>
      </c>
      <c r="Q86" s="43">
        <v>0</v>
      </c>
      <c r="R86" s="46">
        <v>50</v>
      </c>
      <c r="S86" s="65"/>
      <c r="T86" s="65"/>
      <c r="U86" s="65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spans="1:31" s="30" customFormat="1" ht="11.25" customHeight="1">
      <c r="A87" s="40">
        <f>A86+1</f>
        <v>51</v>
      </c>
      <c r="B87" s="61" t="s">
        <v>118</v>
      </c>
      <c r="C87" s="42">
        <f t="shared" si="19"/>
        <v>1</v>
      </c>
      <c r="D87" s="43">
        <v>1</v>
      </c>
      <c r="E87" s="43">
        <v>0</v>
      </c>
      <c r="F87" s="43">
        <v>0</v>
      </c>
      <c r="G87" s="43">
        <v>87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>SUM(O87:Q87)</f>
        <v>7081</v>
      </c>
      <c r="O87" s="43">
        <v>7081</v>
      </c>
      <c r="P87" s="43">
        <v>0</v>
      </c>
      <c r="Q87" s="43">
        <v>0</v>
      </c>
      <c r="R87" s="46">
        <v>51</v>
      </c>
      <c r="S87" s="65"/>
      <c r="T87" s="65"/>
      <c r="U87" s="65"/>
      <c r="V87" s="66"/>
      <c r="W87" s="66"/>
      <c r="X87" s="66"/>
      <c r="Y87" s="66"/>
      <c r="Z87" s="66"/>
      <c r="AA87" s="66"/>
      <c r="AB87" s="66"/>
      <c r="AC87" s="66"/>
      <c r="AD87" s="66"/>
      <c r="AE87" s="66"/>
    </row>
    <row r="88" spans="1:31" s="30" customFormat="1" ht="11.25" customHeight="1">
      <c r="A88" s="40">
        <f>A87+1</f>
        <v>52</v>
      </c>
      <c r="B88" s="61" t="s">
        <v>119</v>
      </c>
      <c r="C88" s="42">
        <f t="shared" si="19"/>
        <v>3</v>
      </c>
      <c r="D88" s="43">
        <v>2</v>
      </c>
      <c r="E88" s="43">
        <v>1</v>
      </c>
      <c r="F88" s="43">
        <v>0</v>
      </c>
      <c r="G88" s="43">
        <v>265</v>
      </c>
      <c r="H88" s="43">
        <v>2500</v>
      </c>
      <c r="I88" s="43">
        <v>0</v>
      </c>
      <c r="J88" s="43">
        <v>2</v>
      </c>
      <c r="K88" s="43">
        <v>8</v>
      </c>
      <c r="L88" s="43">
        <v>0</v>
      </c>
      <c r="M88" s="43">
        <v>0</v>
      </c>
      <c r="N88" s="43">
        <f>SUM(O88:Q88)</f>
        <v>11710</v>
      </c>
      <c r="O88" s="43">
        <v>10703</v>
      </c>
      <c r="P88" s="43">
        <v>1007</v>
      </c>
      <c r="Q88" s="43">
        <v>0</v>
      </c>
      <c r="R88" s="46">
        <v>52</v>
      </c>
      <c r="S88" s="65"/>
      <c r="T88" s="65"/>
      <c r="U88" s="65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spans="1:31" s="56" customFormat="1" ht="11.25" customHeight="1">
      <c r="A89" s="62" t="s">
        <v>120</v>
      </c>
      <c r="B89" s="63"/>
      <c r="C89" s="51">
        <f>SUM(C90:C93)</f>
        <v>6</v>
      </c>
      <c r="D89" s="52">
        <f aca="true" t="shared" si="20" ref="D89:Q89">SUM(D90:D93)</f>
        <v>2</v>
      </c>
      <c r="E89" s="52">
        <f t="shared" si="20"/>
        <v>1</v>
      </c>
      <c r="F89" s="52">
        <f t="shared" si="20"/>
        <v>3</v>
      </c>
      <c r="G89" s="52">
        <f t="shared" si="20"/>
        <v>210</v>
      </c>
      <c r="H89" s="52">
        <f t="shared" si="20"/>
        <v>200</v>
      </c>
      <c r="I89" s="52">
        <f t="shared" si="20"/>
        <v>0</v>
      </c>
      <c r="J89" s="52">
        <f t="shared" si="20"/>
        <v>1</v>
      </c>
      <c r="K89" s="52">
        <f t="shared" si="20"/>
        <v>5</v>
      </c>
      <c r="L89" s="52">
        <f t="shared" si="20"/>
        <v>1</v>
      </c>
      <c r="M89" s="52">
        <f t="shared" si="20"/>
        <v>2</v>
      </c>
      <c r="N89" s="52">
        <f t="shared" si="20"/>
        <v>6048</v>
      </c>
      <c r="O89" s="52">
        <f t="shared" si="20"/>
        <v>3348</v>
      </c>
      <c r="P89" s="52">
        <f t="shared" si="20"/>
        <v>1000</v>
      </c>
      <c r="Q89" s="52">
        <f t="shared" si="20"/>
        <v>1700</v>
      </c>
      <c r="R89" s="64" t="s">
        <v>121</v>
      </c>
      <c r="S89" s="67"/>
      <c r="T89" s="67"/>
      <c r="U89" s="67"/>
      <c r="V89" s="68"/>
      <c r="W89" s="68"/>
      <c r="X89" s="68"/>
      <c r="Y89" s="68"/>
      <c r="Z89" s="68"/>
      <c r="AA89" s="68"/>
      <c r="AB89" s="68"/>
      <c r="AC89" s="68"/>
      <c r="AD89" s="68"/>
      <c r="AE89" s="68"/>
    </row>
    <row r="90" spans="1:31" s="30" customFormat="1" ht="11.25" customHeight="1">
      <c r="A90" s="40">
        <v>53</v>
      </c>
      <c r="B90" s="61" t="s">
        <v>122</v>
      </c>
      <c r="C90" s="42">
        <f t="shared" si="19"/>
        <v>1</v>
      </c>
      <c r="D90" s="43">
        <v>0</v>
      </c>
      <c r="E90" s="43">
        <v>0</v>
      </c>
      <c r="F90" s="43">
        <v>1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>SUM(O90:Q90)</f>
        <v>1310</v>
      </c>
      <c r="O90" s="43">
        <v>10</v>
      </c>
      <c r="P90" s="43">
        <v>0</v>
      </c>
      <c r="Q90" s="43">
        <v>1300</v>
      </c>
      <c r="R90" s="46">
        <v>53</v>
      </c>
      <c r="S90" s="65"/>
      <c r="T90" s="65"/>
      <c r="U90" s="65"/>
      <c r="V90" s="66"/>
      <c r="W90" s="66"/>
      <c r="X90" s="66"/>
      <c r="Y90" s="66"/>
      <c r="Z90" s="66"/>
      <c r="AA90" s="66"/>
      <c r="AB90" s="66"/>
      <c r="AC90" s="66"/>
      <c r="AD90" s="66"/>
      <c r="AE90" s="66"/>
    </row>
    <row r="91" spans="1:31" s="30" customFormat="1" ht="11.25" customHeight="1">
      <c r="A91" s="40">
        <f>A90+1</f>
        <v>54</v>
      </c>
      <c r="B91" s="61" t="s">
        <v>123</v>
      </c>
      <c r="C91" s="42">
        <f t="shared" si="19"/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>SUM(O91:Q91)</f>
        <v>0</v>
      </c>
      <c r="O91" s="43">
        <v>0</v>
      </c>
      <c r="P91" s="43">
        <v>0</v>
      </c>
      <c r="Q91" s="43">
        <v>0</v>
      </c>
      <c r="R91" s="46">
        <v>54</v>
      </c>
      <c r="S91" s="65"/>
      <c r="T91" s="65"/>
      <c r="U91" s="65"/>
      <c r="V91" s="66"/>
      <c r="W91" s="66"/>
      <c r="X91" s="66"/>
      <c r="Y91" s="66"/>
      <c r="Z91" s="66"/>
      <c r="AA91" s="66"/>
      <c r="AB91" s="66"/>
      <c r="AC91" s="66"/>
      <c r="AD91" s="66"/>
      <c r="AE91" s="66"/>
    </row>
    <row r="92" spans="1:31" s="30" customFormat="1" ht="11.25" customHeight="1">
      <c r="A92" s="40">
        <f>A91+1</f>
        <v>55</v>
      </c>
      <c r="B92" s="61" t="s">
        <v>124</v>
      </c>
      <c r="C92" s="42">
        <f t="shared" si="19"/>
        <v>3</v>
      </c>
      <c r="D92" s="43">
        <v>0</v>
      </c>
      <c r="E92" s="43">
        <v>1</v>
      </c>
      <c r="F92" s="43">
        <v>2</v>
      </c>
      <c r="G92" s="43">
        <v>0</v>
      </c>
      <c r="H92" s="43">
        <v>200</v>
      </c>
      <c r="I92" s="43">
        <v>0</v>
      </c>
      <c r="J92" s="43">
        <v>0</v>
      </c>
      <c r="K92" s="43">
        <v>0</v>
      </c>
      <c r="L92" s="43">
        <v>1</v>
      </c>
      <c r="M92" s="43">
        <v>0</v>
      </c>
      <c r="N92" s="43">
        <f>SUM(O92:Q92)</f>
        <v>1400</v>
      </c>
      <c r="O92" s="43">
        <v>0</v>
      </c>
      <c r="P92" s="43">
        <v>1000</v>
      </c>
      <c r="Q92" s="43">
        <v>400</v>
      </c>
      <c r="R92" s="46">
        <v>55</v>
      </c>
      <c r="S92" s="65"/>
      <c r="T92" s="65"/>
      <c r="U92" s="65"/>
      <c r="V92" s="66"/>
      <c r="W92" s="66"/>
      <c r="X92" s="66"/>
      <c r="Y92" s="66"/>
      <c r="Z92" s="66"/>
      <c r="AA92" s="66"/>
      <c r="AB92" s="66"/>
      <c r="AC92" s="66"/>
      <c r="AD92" s="66"/>
      <c r="AE92" s="66"/>
    </row>
    <row r="93" spans="1:31" s="30" customFormat="1" ht="11.25" customHeight="1">
      <c r="A93" s="40">
        <f>A92+1</f>
        <v>56</v>
      </c>
      <c r="B93" s="61" t="s">
        <v>125</v>
      </c>
      <c r="C93" s="42">
        <f t="shared" si="19"/>
        <v>2</v>
      </c>
      <c r="D93" s="43">
        <v>2</v>
      </c>
      <c r="E93" s="43">
        <v>0</v>
      </c>
      <c r="F93" s="43">
        <v>0</v>
      </c>
      <c r="G93" s="43">
        <v>210</v>
      </c>
      <c r="H93" s="43">
        <v>0</v>
      </c>
      <c r="I93" s="43">
        <v>0</v>
      </c>
      <c r="J93" s="43">
        <v>1</v>
      </c>
      <c r="K93" s="43">
        <v>5</v>
      </c>
      <c r="L93" s="43">
        <v>0</v>
      </c>
      <c r="M93" s="43">
        <v>2</v>
      </c>
      <c r="N93" s="43">
        <f>SUM(O93:Q93)</f>
        <v>3338</v>
      </c>
      <c r="O93" s="43">
        <v>3338</v>
      </c>
      <c r="P93" s="43">
        <v>0</v>
      </c>
      <c r="Q93" s="43">
        <v>0</v>
      </c>
      <c r="R93" s="46">
        <v>56</v>
      </c>
      <c r="S93" s="65"/>
      <c r="T93" s="65"/>
      <c r="U93" s="65"/>
      <c r="V93" s="66"/>
      <c r="W93" s="66"/>
      <c r="X93" s="66"/>
      <c r="Y93" s="66"/>
      <c r="Z93" s="66"/>
      <c r="AA93" s="66"/>
      <c r="AB93" s="66"/>
      <c r="AC93" s="66"/>
      <c r="AD93" s="66"/>
      <c r="AE93" s="66"/>
    </row>
    <row r="94" spans="1:21" s="56" customFormat="1" ht="11.25" customHeight="1">
      <c r="A94" s="62" t="s">
        <v>126</v>
      </c>
      <c r="B94" s="63"/>
      <c r="C94" s="51">
        <f>SUM(C95:C96)</f>
        <v>12</v>
      </c>
      <c r="D94" s="52">
        <f aca="true" t="shared" si="21" ref="D94:Q94">SUM(D95:D96)</f>
        <v>10</v>
      </c>
      <c r="E94" s="52">
        <f t="shared" si="21"/>
        <v>0</v>
      </c>
      <c r="F94" s="52">
        <f t="shared" si="21"/>
        <v>2</v>
      </c>
      <c r="G94" s="52">
        <f t="shared" si="21"/>
        <v>1346</v>
      </c>
      <c r="H94" s="52">
        <f t="shared" si="21"/>
        <v>0</v>
      </c>
      <c r="I94" s="52">
        <f t="shared" si="21"/>
        <v>2</v>
      </c>
      <c r="J94" s="52">
        <f t="shared" si="21"/>
        <v>7</v>
      </c>
      <c r="K94" s="52">
        <f t="shared" si="21"/>
        <v>50</v>
      </c>
      <c r="L94" s="52">
        <f t="shared" si="21"/>
        <v>1</v>
      </c>
      <c r="M94" s="52">
        <f t="shared" si="21"/>
        <v>2</v>
      </c>
      <c r="N94" s="52">
        <f t="shared" si="21"/>
        <v>63824</v>
      </c>
      <c r="O94" s="52">
        <f t="shared" si="21"/>
        <v>58069</v>
      </c>
      <c r="P94" s="52">
        <f t="shared" si="21"/>
        <v>0</v>
      </c>
      <c r="Q94" s="52">
        <f t="shared" si="21"/>
        <v>5755</v>
      </c>
      <c r="R94" s="64" t="s">
        <v>127</v>
      </c>
      <c r="S94" s="55"/>
      <c r="T94" s="55"/>
      <c r="U94" s="55"/>
    </row>
    <row r="95" spans="1:21" s="30" customFormat="1" ht="11.25" customHeight="1">
      <c r="A95" s="40">
        <v>57</v>
      </c>
      <c r="B95" s="61" t="s">
        <v>128</v>
      </c>
      <c r="C95" s="42">
        <f t="shared" si="19"/>
        <v>5</v>
      </c>
      <c r="D95" s="43">
        <v>3</v>
      </c>
      <c r="E95" s="43">
        <v>0</v>
      </c>
      <c r="F95" s="43">
        <v>2</v>
      </c>
      <c r="G95" s="43">
        <v>484</v>
      </c>
      <c r="H95" s="43">
        <v>0</v>
      </c>
      <c r="I95" s="43">
        <v>0</v>
      </c>
      <c r="J95" s="43">
        <v>3</v>
      </c>
      <c r="K95" s="43">
        <v>12</v>
      </c>
      <c r="L95" s="43">
        <v>0</v>
      </c>
      <c r="M95" s="43">
        <v>0</v>
      </c>
      <c r="N95" s="43">
        <f>SUM(O95:Q95)</f>
        <v>40286</v>
      </c>
      <c r="O95" s="43">
        <v>34531</v>
      </c>
      <c r="P95" s="43">
        <v>0</v>
      </c>
      <c r="Q95" s="43">
        <v>5755</v>
      </c>
      <c r="R95" s="46">
        <v>57</v>
      </c>
      <c r="S95" s="29"/>
      <c r="T95" s="29"/>
      <c r="U95" s="29"/>
    </row>
    <row r="96" spans="1:21" s="30" customFormat="1" ht="11.25" customHeight="1">
      <c r="A96" s="35">
        <f>A95+1</f>
        <v>58</v>
      </c>
      <c r="B96" s="69" t="s">
        <v>129</v>
      </c>
      <c r="C96" s="70">
        <f t="shared" si="19"/>
        <v>7</v>
      </c>
      <c r="D96" s="71">
        <v>7</v>
      </c>
      <c r="E96" s="71">
        <v>0</v>
      </c>
      <c r="F96" s="71">
        <v>0</v>
      </c>
      <c r="G96" s="71">
        <v>862</v>
      </c>
      <c r="H96" s="71">
        <v>0</v>
      </c>
      <c r="I96" s="71">
        <v>2</v>
      </c>
      <c r="J96" s="71">
        <v>4</v>
      </c>
      <c r="K96" s="71">
        <v>38</v>
      </c>
      <c r="L96" s="71">
        <v>1</v>
      </c>
      <c r="M96" s="71">
        <v>2</v>
      </c>
      <c r="N96" s="71">
        <f>SUM(O96:Q96)</f>
        <v>23538</v>
      </c>
      <c r="O96" s="71">
        <v>23538</v>
      </c>
      <c r="P96" s="71">
        <v>0</v>
      </c>
      <c r="Q96" s="71">
        <v>0</v>
      </c>
      <c r="R96" s="72">
        <v>58</v>
      </c>
      <c r="S96" s="29"/>
      <c r="T96" s="29"/>
      <c r="U96" s="29"/>
    </row>
    <row r="97" spans="1:21" s="77" customFormat="1" ht="13.5" customHeight="1">
      <c r="A97" s="73" t="s">
        <v>130</v>
      </c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5"/>
      <c r="P97" s="75"/>
      <c r="Q97" s="75"/>
      <c r="R97" s="76"/>
      <c r="S97" s="74"/>
      <c r="T97" s="74"/>
      <c r="U97" s="74"/>
    </row>
    <row r="98" spans="1:21" ht="13.5">
      <c r="A98" s="11"/>
      <c r="B98" s="7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9"/>
      <c r="S98" s="6"/>
      <c r="T98" s="6"/>
      <c r="U98" s="6"/>
    </row>
    <row r="99" spans="1:21" ht="13.5">
      <c r="A99" s="11"/>
      <c r="B99" s="78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9"/>
      <c r="S99" s="6"/>
      <c r="T99" s="6"/>
      <c r="U99" s="6"/>
    </row>
    <row r="100" spans="1:21" ht="13.5">
      <c r="A100" s="11"/>
      <c r="B100" s="78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9"/>
      <c r="S100" s="6"/>
      <c r="T100" s="6"/>
      <c r="U100" s="6"/>
    </row>
    <row r="101" spans="1:21" ht="13.5">
      <c r="A101" s="11"/>
      <c r="B101" s="78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9"/>
      <c r="S101" s="6"/>
      <c r="T101" s="6"/>
      <c r="U101" s="6"/>
    </row>
    <row r="102" spans="1:21" ht="13.5">
      <c r="A102" s="11"/>
      <c r="B102" s="78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9"/>
      <c r="S102" s="6"/>
      <c r="T102" s="6"/>
      <c r="U102" s="6"/>
    </row>
  </sheetData>
  <sheetProtection/>
  <mergeCells count="14">
    <mergeCell ref="A89:B89"/>
    <mergeCell ref="A94:B94"/>
    <mergeCell ref="A56:B56"/>
    <mergeCell ref="A58:B58"/>
    <mergeCell ref="A67:B67"/>
    <mergeCell ref="A76:B76"/>
    <mergeCell ref="A80:B80"/>
    <mergeCell ref="A83:B83"/>
    <mergeCell ref="C4:F4"/>
    <mergeCell ref="R4:R6"/>
    <mergeCell ref="A38:B38"/>
    <mergeCell ref="A42:B42"/>
    <mergeCell ref="A48:B48"/>
    <mergeCell ref="A51:B5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2009-04-08T08:05:24Z</dcterms:created>
  <dcterms:modified xsi:type="dcterms:W3CDTF">2009-04-08T08:05:32Z</dcterms:modified>
  <cp:category/>
  <cp:version/>
  <cp:contentType/>
  <cp:contentStatus/>
</cp:coreProperties>
</file>