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2Ａ" sheetId="1" r:id="rId1"/>
    <sheet name="172B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'172Ａ'!$A$1:$T$28</definedName>
    <definedName name="_xlnm.Print_Area" localSheetId="1">'172B'!$A$1:$U$28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<sst xmlns="http://schemas.openxmlformats.org/spreadsheetml/2006/main" count="205" uniqueCount="117">
  <si>
    <t xml:space="preserve">                             172.  工 業 物 資 流 通</t>
  </si>
  <si>
    <t>(単位  万円)</t>
  </si>
  <si>
    <t xml:space="preserve">  A. 品     目     別     製　　造           品     出　　荷     額</t>
  </si>
  <si>
    <t>昭和61年</t>
  </si>
  <si>
    <t>品　目　別</t>
  </si>
  <si>
    <t>出荷額</t>
  </si>
  <si>
    <t xml:space="preserve"> 業 種 別 出 荷 額</t>
  </si>
  <si>
    <t>県内</t>
  </si>
  <si>
    <t>県        外        へ        の        出        荷        額</t>
  </si>
  <si>
    <t>輸　出</t>
  </si>
  <si>
    <t>標示</t>
  </si>
  <si>
    <t>総額</t>
  </si>
  <si>
    <t>製造業者</t>
  </si>
  <si>
    <t>卸・小売業者</t>
  </si>
  <si>
    <t>同一企業</t>
  </si>
  <si>
    <t>その他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</si>
  <si>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</si>
  <si>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</si>
  <si>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</si>
  <si>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</si>
  <si>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</si>
  <si>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</si>
  <si>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</si>
  <si>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</si>
  <si>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</si>
  <si>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</si>
  <si>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総額</t>
  </si>
  <si>
    <t>番号</t>
  </si>
  <si>
    <t>総数</t>
  </si>
  <si>
    <t>総</t>
  </si>
  <si>
    <t>食料品</t>
  </si>
  <si>
    <t>-</t>
  </si>
  <si>
    <t>食</t>
  </si>
  <si>
    <t>飲料･飼料･たばこ</t>
  </si>
  <si>
    <t>飲</t>
  </si>
  <si>
    <t>繊維工業製品</t>
  </si>
  <si>
    <t>繊</t>
  </si>
  <si>
    <t>衣服その他の繊維製品</t>
  </si>
  <si>
    <t>衣</t>
  </si>
  <si>
    <t>木材･木製品</t>
  </si>
  <si>
    <t>木</t>
  </si>
  <si>
    <t>家具･装備品</t>
  </si>
  <si>
    <t>家</t>
  </si>
  <si>
    <t>パルプ･紙･紙加工品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</si>
  <si>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</si>
  <si>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</si>
  <si>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</si>
  <si>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</si>
  <si>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</si>
  <si>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</si>
  <si>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</si>
  <si>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プラスチック製品</t>
  </si>
  <si>
    <t>プ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</si>
  <si>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</si>
  <si>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</si>
  <si>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</si>
  <si>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</si>
  <si>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</si>
  <si>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</si>
  <si>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</si>
  <si>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</si>
  <si>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</si>
  <si>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</si>
  <si>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</si>
  <si>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</si>
  <si>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</si>
  <si>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</si>
  <si>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</si>
  <si>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</si>
  <si>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</si>
  <si>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</si>
  <si>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</si>
  <si>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</si>
  <si>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</si>
  <si>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    B. 品     目     別     原     材     料     等     購     入     額</t>
  </si>
  <si>
    <t>　　昭和61年</t>
  </si>
  <si>
    <t>購入額</t>
  </si>
  <si>
    <t xml:space="preserve"> 業 種 別 購 入 額</t>
  </si>
  <si>
    <t xml:space="preserve">    県        外        か        ら        の        購        入         額</t>
  </si>
  <si>
    <t>輸　出</t>
  </si>
  <si>
    <t>製造業者</t>
  </si>
  <si>
    <t>卸･小売業者</t>
  </si>
  <si>
    <t>南九州</t>
  </si>
  <si>
    <t>関東</t>
  </si>
  <si>
    <t>素原材料</t>
  </si>
  <si>
    <t>素</t>
  </si>
  <si>
    <t>農産物</t>
  </si>
  <si>
    <t>農</t>
  </si>
  <si>
    <t>林産物</t>
  </si>
  <si>
    <t>-</t>
  </si>
  <si>
    <t>林</t>
  </si>
  <si>
    <t>畜産物</t>
  </si>
  <si>
    <t>畜</t>
  </si>
  <si>
    <t>水産物</t>
  </si>
  <si>
    <t>水</t>
  </si>
  <si>
    <t>鉱産物</t>
  </si>
  <si>
    <t>鉱</t>
  </si>
  <si>
    <t>製品原材料</t>
  </si>
  <si>
    <t>製</t>
  </si>
  <si>
    <t>食料品</t>
  </si>
  <si>
    <t>木材・木製品</t>
  </si>
  <si>
    <t>繊維工業製品</t>
  </si>
  <si>
    <t>パルプ･紙･紙加工品</t>
  </si>
  <si>
    <t>化学工業製品</t>
  </si>
  <si>
    <t>石油･石炭製品</t>
  </si>
  <si>
    <t>窯業・土石製品</t>
  </si>
  <si>
    <t xml:space="preserve">鉄               鋼 </t>
  </si>
  <si>
    <t>鉄</t>
  </si>
  <si>
    <t>非  鉄  金  属</t>
  </si>
  <si>
    <t>非</t>
  </si>
  <si>
    <t>プラスチック製品</t>
  </si>
  <si>
    <t>プ</t>
  </si>
  <si>
    <t>その他の原材料</t>
  </si>
  <si>
    <t>そ</t>
  </si>
  <si>
    <t>資料：県統計課「大分県工業物資流通調査」</t>
  </si>
  <si>
    <t>　注）従業員３０人以上（ただし、「木材・木製品」製造業、「家具・装備品」製造業、「金属製品」製造業、</t>
  </si>
  <si>
    <t>　　　「その他」製造業においては、従業員２０人以上）の事業所を対象とした。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</si>
</sst>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7" fillId="0" borderId="10" xfId="0" applyFont="1" applyBorder="1" applyAlignment="1">
      <alignment horizontal="centerContinuous"/>
    </xf>
    <xf numFmtId="37" fontId="8" fillId="0" borderId="10" xfId="0" applyFont="1" applyBorder="1" applyAlignment="1">
      <alignment horizontal="centerContinuous"/>
    </xf>
    <xf numFmtId="37" fontId="9" fillId="0" borderId="10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6" fillId="0" borderId="0" xfId="0" applyFont="1" applyAlignment="1">
      <alignment/>
    </xf>
    <xf numFmtId="37" fontId="6" fillId="0" borderId="11" xfId="0" applyFont="1" applyBorder="1" applyAlignment="1">
      <alignment horizontal="distributed"/>
    </xf>
    <xf numFmtId="37" fontId="6" fillId="0" borderId="12" xfId="0" applyFont="1" applyBorder="1" applyAlignment="1">
      <alignment horizontal="centerContinuous"/>
    </xf>
    <xf numFmtId="37" fontId="6" fillId="0" borderId="13" xfId="0" applyFont="1" applyBorder="1" applyAlignment="1">
      <alignment horizontal="centerContinuous"/>
    </xf>
    <xf numFmtId="37" fontId="6" fillId="0" borderId="14" xfId="0" applyFont="1" applyBorder="1" applyAlignment="1">
      <alignment/>
    </xf>
    <xf numFmtId="37" fontId="6" fillId="0" borderId="0" xfId="0" applyFont="1" applyAlignment="1">
      <alignment horizontal="centerContinuous"/>
    </xf>
    <xf numFmtId="37" fontId="6" fillId="0" borderId="13" xfId="0" applyFont="1" applyBorder="1" applyAlignment="1">
      <alignment horizontal="distributed"/>
    </xf>
    <xf numFmtId="37" fontId="6" fillId="0" borderId="15" xfId="0" applyFont="1" applyBorder="1" applyAlignment="1">
      <alignment horizontal="distributed"/>
    </xf>
    <xf numFmtId="37" fontId="6" fillId="0" borderId="16" xfId="0" applyFont="1" applyBorder="1" applyAlignment="1">
      <alignment horizontal="distributed"/>
    </xf>
    <xf numFmtId="37" fontId="6" fillId="0" borderId="17" xfId="0" applyFont="1" applyBorder="1" applyAlignment="1">
      <alignment horizontal="distributed"/>
    </xf>
    <xf numFmtId="37" fontId="6" fillId="0" borderId="0" xfId="0" applyFont="1" applyBorder="1" applyAlignment="1">
      <alignment/>
    </xf>
    <xf numFmtId="37" fontId="11" fillId="0" borderId="11" xfId="0" applyFont="1" applyBorder="1" applyAlignment="1">
      <alignment horizontal="distributed"/>
    </xf>
    <xf numFmtId="37" fontId="11" fillId="0" borderId="0" xfId="0" applyFont="1" applyAlignment="1">
      <alignment/>
    </xf>
    <xf numFmtId="37" fontId="11" fillId="0" borderId="18" xfId="0" applyFont="1" applyBorder="1" applyAlignment="1">
      <alignment horizontal="centerContinuous"/>
    </xf>
    <xf numFmtId="37" fontId="6" fillId="0" borderId="18" xfId="0" applyFont="1" applyBorder="1" applyAlignment="1">
      <alignment horizontal="centerContinuous"/>
    </xf>
    <xf numFmtId="37" fontId="6" fillId="0" borderId="0" xfId="0" applyFont="1" applyAlignment="1">
      <alignment horizontal="right"/>
    </xf>
    <xf numFmtId="37" fontId="6" fillId="0" borderId="11" xfId="0" applyFont="1" applyBorder="1" applyAlignment="1">
      <alignment horizontal="right"/>
    </xf>
    <xf numFmtId="37" fontId="6" fillId="0" borderId="0" xfId="0" applyFont="1" applyBorder="1" applyAlignment="1">
      <alignment horizontal="centerContinuous"/>
    </xf>
    <xf numFmtId="37" fontId="6" fillId="0" borderId="11" xfId="0" applyFont="1" applyBorder="1" applyAlignment="1" quotePrefix="1">
      <alignment horizontal="distributed"/>
    </xf>
    <xf numFmtId="37" fontId="6" fillId="0" borderId="18" xfId="0" applyFont="1" applyBorder="1" applyAlignment="1">
      <alignment/>
    </xf>
    <xf numFmtId="37" fontId="6" fillId="0" borderId="0" xfId="0" applyFont="1" applyBorder="1" applyAlignment="1">
      <alignment horizontal="right"/>
    </xf>
    <xf numFmtId="37" fontId="9" fillId="0" borderId="13" xfId="0" applyFont="1" applyBorder="1" applyAlignment="1">
      <alignment/>
    </xf>
    <xf numFmtId="37" fontId="6" fillId="0" borderId="12" xfId="0" applyFont="1" applyBorder="1" applyAlignment="1">
      <alignment/>
    </xf>
    <xf numFmtId="37" fontId="6" fillId="0" borderId="13" xfId="0" applyFont="1" applyBorder="1" applyAlignment="1">
      <alignment/>
    </xf>
    <xf numFmtId="37" fontId="5" fillId="0" borderId="0" xfId="0" applyFont="1" applyAlignment="1">
      <alignment horizontal="centerContinuous"/>
    </xf>
    <xf numFmtId="37" fontId="12" fillId="0" borderId="10" xfId="0" applyFont="1" applyBorder="1" applyAlignment="1">
      <alignment/>
    </xf>
    <xf numFmtId="37" fontId="9" fillId="0" borderId="10" xfId="0" applyFont="1" applyBorder="1" applyAlignment="1">
      <alignment/>
    </xf>
    <xf numFmtId="37" fontId="6" fillId="0" borderId="10" xfId="0" applyFont="1" applyBorder="1" applyAlignment="1">
      <alignment horizontal="distributed"/>
    </xf>
    <xf numFmtId="37" fontId="9" fillId="0" borderId="0" xfId="0" applyFont="1" applyAlignment="1">
      <alignment/>
    </xf>
    <xf numFmtId="37" fontId="6" fillId="0" borderId="19" xfId="0" applyFont="1" applyBorder="1" applyAlignment="1">
      <alignment/>
    </xf>
    <xf numFmtId="37" fontId="6" fillId="0" borderId="12" xfId="0" applyFont="1" applyBorder="1" applyAlignment="1">
      <alignment horizontal="distributed"/>
    </xf>
    <xf numFmtId="37" fontId="6" fillId="0" borderId="18" xfId="0" applyFont="1" applyBorder="1" applyAlignment="1" quotePrefix="1">
      <alignment horizontal="centerContinuous"/>
    </xf>
    <xf numFmtId="37" fontId="6" fillId="0" borderId="0" xfId="0" applyFont="1" applyBorder="1" applyAlignment="1">
      <alignment horizontal="distributed"/>
    </xf>
    <xf numFmtId="37" fontId="6" fillId="0" borderId="11" xfId="0" applyFont="1" applyBorder="1" applyAlignment="1">
      <alignment/>
    </xf>
    <xf numFmtId="37" fontId="6" fillId="0" borderId="12" xfId="0" applyFont="1" applyBorder="1" applyAlignment="1">
      <alignment horizontal="right"/>
    </xf>
    <xf numFmtId="37" fontId="6" fillId="0" borderId="20" xfId="0" applyFont="1" applyBorder="1" applyAlignment="1">
      <alignment horizontal="centerContinuous"/>
    </xf>
    <xf numFmtId="37" fontId="9" fillId="0" borderId="0" xfId="0" applyFont="1" applyBorder="1" applyAlignment="1">
      <alignment horizontal="left"/>
    </xf>
    <xf numFmtId="37" fontId="6" fillId="0" borderId="0" xfId="0" applyFont="1" applyBorder="1" applyAlignment="1" quotePrefix="1">
      <alignment horizontal="left"/>
    </xf>
    <xf numFmtId="37" fontId="9" fillId="0" borderId="0" xfId="0" applyFont="1" applyBorder="1" applyAlignment="1">
      <alignment/>
    </xf>
    <xf numFmtId="37" fontId="6" fillId="0" borderId="10" xfId="0" applyFont="1" applyBorder="1" applyAlignment="1">
      <alignment horizontal="center"/>
    </xf>
    <xf numFmtId="37" fontId="6" fillId="0" borderId="21" xfId="0" applyFont="1" applyBorder="1" applyAlignment="1">
      <alignment horizontal="center" vertical="center"/>
    </xf>
    <xf numFmtId="37" fontId="10" fillId="0" borderId="13" xfId="0" applyFont="1" applyBorder="1" applyAlignment="1">
      <alignment horizontal="center" vertical="center"/>
    </xf>
    <xf numFmtId="37" fontId="6" fillId="0" borderId="22" xfId="0" applyFont="1" applyBorder="1" applyAlignment="1">
      <alignment horizontal="center" vertical="center"/>
    </xf>
    <xf numFmtId="37" fontId="10" fillId="0" borderId="23" xfId="0" applyFont="1" applyBorder="1" applyAlignment="1">
      <alignment horizontal="center" vertical="center"/>
    </xf>
    <xf numFmtId="37" fontId="6" fillId="0" borderId="0" xfId="0" applyFont="1" applyBorder="1" applyAlignment="1">
      <alignment horizontal="distributed"/>
    </xf>
    <xf numFmtId="37" fontId="6" fillId="0" borderId="11" xfId="0" applyFont="1" applyBorder="1" applyAlignment="1">
      <alignment horizontal="distributed"/>
    </xf>
    <xf numFmtId="37" fontId="9" fillId="0" borderId="10" xfId="0" applyFont="1" applyBorder="1" applyAlignment="1">
      <alignment horizontal="left"/>
    </xf>
    <xf numFmtId="37" fontId="6" fillId="0" borderId="19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>
      <alignment horizontal="center" vertical="center"/>
    </xf>
    <xf numFmtId="37" fontId="13" fillId="0" borderId="23" xfId="0" applyFont="1" applyBorder="1" applyAlignment="1">
      <alignment horizontal="center" vertical="center"/>
    </xf>
    <xf numFmtId="37" fontId="11" fillId="0" borderId="24" xfId="0" applyFont="1" applyBorder="1" applyAlignment="1">
      <alignment horizontal="distributed"/>
    </xf>
    <xf numFmtId="37" fontId="11" fillId="0" borderId="25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distributed"/>
    </xf>
    <xf numFmtId="0" fontId="6" fillId="0" borderId="11" xfId="0" applyNumberFormat="1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J13">
      <selection activeCell="S27" sqref="S27"/>
    </sheetView>
  </sheetViews>
  <sheetFormatPr defaultColWidth="8.75" defaultRowHeight="18"/>
  <cols>
    <col min="1" max="1" width="19.58203125" style="3" customWidth="1"/>
    <col min="2" max="2" width="10.25" style="3" customWidth="1"/>
    <col min="3" max="6" width="9.83203125" style="3" customWidth="1"/>
    <col min="7" max="7" width="10" style="3" customWidth="1"/>
    <col min="8" max="17" width="10.08203125" style="3" customWidth="1"/>
    <col min="18" max="18" width="11" style="3" customWidth="1"/>
    <col min="19" max="19" width="9.33203125" style="3" customWidth="1"/>
    <col min="20" max="20" width="4.58203125" style="3" customWidth="1"/>
    <col min="21" max="16384" width="8.75" style="3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9" customFormat="1" ht="15.75" customHeight="1" thickBot="1">
      <c r="A2" s="4" t="s">
        <v>1</v>
      </c>
      <c r="B2" s="4"/>
      <c r="C2" s="5" t="s">
        <v>2</v>
      </c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8"/>
      <c r="P2" s="4"/>
      <c r="Q2" s="4"/>
      <c r="S2" s="48" t="s">
        <v>3</v>
      </c>
      <c r="T2" s="48"/>
    </row>
    <row r="3" spans="1:20" s="9" customFormat="1" ht="12.75" customHeight="1" thickTop="1">
      <c r="A3" s="49" t="s">
        <v>4</v>
      </c>
      <c r="B3" s="10" t="s">
        <v>5</v>
      </c>
      <c r="C3" s="11" t="s">
        <v>6</v>
      </c>
      <c r="D3" s="11"/>
      <c r="E3" s="11"/>
      <c r="F3" s="12"/>
      <c r="G3" s="10" t="s">
        <v>7</v>
      </c>
      <c r="H3" s="11" t="s">
        <v>8</v>
      </c>
      <c r="I3" s="11"/>
      <c r="J3" s="11"/>
      <c r="K3" s="11"/>
      <c r="L3" s="11"/>
      <c r="M3" s="11"/>
      <c r="N3" s="11"/>
      <c r="O3" s="11"/>
      <c r="P3" s="11"/>
      <c r="Q3" s="11"/>
      <c r="R3" s="13"/>
      <c r="S3" s="51" t="s">
        <v>9</v>
      </c>
      <c r="T3" s="14" t="s">
        <v>10</v>
      </c>
    </row>
    <row r="4" spans="1:256" s="9" customFormat="1" ht="24.75" customHeight="1">
      <c r="A4" s="50"/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5</v>
      </c>
      <c r="H4" s="16" t="s">
        <v>16</v>
      </c>
      <c r="I4" s="17" t="s">
        <v>17</v>
      </c>
      <c r="J4" s="18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 t="s">
        <v>25</v>
      </c>
      <c r="R4" s="16" t="s">
        <v>26</v>
      </c>
      <c r="S4" s="52"/>
      <c r="T4" s="11" t="s">
        <v>27</v>
      </c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0" s="21" customFormat="1" ht="12.75" customHeight="1">
      <c r="A5" s="20" t="s">
        <v>28</v>
      </c>
      <c r="B5" s="21">
        <f>SUM(B7:B27)</f>
        <v>165329025</v>
      </c>
      <c r="C5" s="21">
        <f>SUM(C7:C27)</f>
        <v>80866326</v>
      </c>
      <c r="D5" s="21">
        <f aca="true" t="shared" si="0" ref="D5:S5">SUM(D7:D27)</f>
        <v>27002149</v>
      </c>
      <c r="E5" s="21">
        <f t="shared" si="0"/>
        <v>45223573</v>
      </c>
      <c r="F5" s="21">
        <f t="shared" si="0"/>
        <v>12236977</v>
      </c>
      <c r="G5" s="21">
        <f t="shared" si="0"/>
        <v>28011327</v>
      </c>
      <c r="H5" s="21">
        <f t="shared" si="0"/>
        <v>23632292</v>
      </c>
      <c r="I5" s="21">
        <f t="shared" si="0"/>
        <v>10663628</v>
      </c>
      <c r="J5" s="21">
        <f t="shared" si="0"/>
        <v>3252789</v>
      </c>
      <c r="K5" s="21">
        <f t="shared" si="0"/>
        <v>11143273</v>
      </c>
      <c r="L5" s="21">
        <v>26584640</v>
      </c>
      <c r="M5" s="21">
        <f t="shared" si="0"/>
        <v>8165348</v>
      </c>
      <c r="N5" s="21">
        <f t="shared" si="0"/>
        <v>930759</v>
      </c>
      <c r="O5" s="21">
        <f t="shared" si="0"/>
        <v>31340967</v>
      </c>
      <c r="P5" s="21">
        <f t="shared" si="0"/>
        <v>2756041</v>
      </c>
      <c r="Q5" s="21">
        <f t="shared" si="0"/>
        <v>294701</v>
      </c>
      <c r="R5" s="21">
        <f t="shared" si="0"/>
        <v>118764438</v>
      </c>
      <c r="S5" s="21">
        <f t="shared" si="0"/>
        <v>18553260</v>
      </c>
      <c r="T5" s="22" t="s">
        <v>29</v>
      </c>
    </row>
    <row r="6" spans="1:20" s="9" customFormat="1" ht="12.75" customHeight="1">
      <c r="A6" s="10"/>
      <c r="T6" s="23"/>
    </row>
    <row r="7" spans="1:20" s="9" customFormat="1" ht="12.75" customHeight="1">
      <c r="A7" s="10" t="s">
        <v>30</v>
      </c>
      <c r="B7" s="9">
        <f>SUM(C7:F7)</f>
        <v>8504944</v>
      </c>
      <c r="C7" s="9">
        <v>862849</v>
      </c>
      <c r="D7" s="9">
        <v>5965519</v>
      </c>
      <c r="E7" s="9">
        <v>1047444</v>
      </c>
      <c r="F7" s="9">
        <v>629132</v>
      </c>
      <c r="G7" s="9">
        <v>3445161</v>
      </c>
      <c r="H7" s="9">
        <v>1875162</v>
      </c>
      <c r="I7" s="9">
        <v>465205</v>
      </c>
      <c r="J7" s="9">
        <v>227273</v>
      </c>
      <c r="K7" s="9">
        <v>354684</v>
      </c>
      <c r="L7" s="9">
        <v>944697</v>
      </c>
      <c r="M7" s="9">
        <v>256242</v>
      </c>
      <c r="N7" s="9">
        <v>20978</v>
      </c>
      <c r="O7" s="9">
        <v>882967</v>
      </c>
      <c r="P7" s="9">
        <v>14688</v>
      </c>
      <c r="Q7" s="9">
        <v>17887</v>
      </c>
      <c r="R7" s="24">
        <f>SUM(H7:Q7)</f>
        <v>5059783</v>
      </c>
      <c r="S7" s="25" t="s">
        <v>31</v>
      </c>
      <c r="T7" s="26" t="s">
        <v>32</v>
      </c>
    </row>
    <row r="8" spans="1:21" s="9" customFormat="1" ht="12.75" customHeight="1">
      <c r="A8" s="10" t="s">
        <v>33</v>
      </c>
      <c r="B8" s="9">
        <f aca="true" t="shared" si="1" ref="B8:B27">SUM(C8:F8)</f>
        <v>11336192</v>
      </c>
      <c r="C8" s="9">
        <v>358135</v>
      </c>
      <c r="D8" s="9">
        <v>5955785</v>
      </c>
      <c r="E8" s="9">
        <v>5020001</v>
      </c>
      <c r="F8" s="9">
        <v>2271</v>
      </c>
      <c r="G8" s="9">
        <v>2420106</v>
      </c>
      <c r="H8" s="9">
        <v>3750985</v>
      </c>
      <c r="I8" s="9">
        <v>1593146</v>
      </c>
      <c r="J8" s="9">
        <v>200132</v>
      </c>
      <c r="K8" s="9">
        <v>1318136</v>
      </c>
      <c r="L8" s="9">
        <v>631352</v>
      </c>
      <c r="M8" s="9">
        <v>435847</v>
      </c>
      <c r="N8" s="9">
        <v>69907</v>
      </c>
      <c r="O8" s="9">
        <v>788786</v>
      </c>
      <c r="P8" s="9">
        <v>69436</v>
      </c>
      <c r="Q8" s="9">
        <v>58359</v>
      </c>
      <c r="R8" s="24">
        <f aca="true" t="shared" si="2" ref="R8:R27">SUM(H8:Q8)</f>
        <v>8916086</v>
      </c>
      <c r="S8" s="24" t="s">
        <v>31</v>
      </c>
      <c r="T8" s="23" t="s">
        <v>34</v>
      </c>
      <c r="U8" s="19"/>
    </row>
    <row r="9" spans="1:20" s="9" customFormat="1" ht="12.75" customHeight="1">
      <c r="A9" s="10" t="s">
        <v>35</v>
      </c>
      <c r="B9" s="9">
        <f t="shared" si="1"/>
        <v>2306281</v>
      </c>
      <c r="C9" s="24">
        <v>869790</v>
      </c>
      <c r="D9" s="9">
        <v>225742</v>
      </c>
      <c r="E9" s="9">
        <v>1210749</v>
      </c>
      <c r="F9" s="24" t="s">
        <v>31</v>
      </c>
      <c r="G9" s="9">
        <v>80336</v>
      </c>
      <c r="H9" s="9">
        <v>8548</v>
      </c>
      <c r="I9" s="9">
        <v>41237</v>
      </c>
      <c r="J9" s="9">
        <v>14590</v>
      </c>
      <c r="K9" s="9">
        <v>1751</v>
      </c>
      <c r="L9" s="19">
        <v>1880630</v>
      </c>
      <c r="M9" s="19">
        <v>85664</v>
      </c>
      <c r="N9" s="9">
        <v>3989</v>
      </c>
      <c r="O9" s="9">
        <v>189358</v>
      </c>
      <c r="P9" s="9">
        <v>5</v>
      </c>
      <c r="Q9" s="24" t="s">
        <v>31</v>
      </c>
      <c r="R9" s="24">
        <f t="shared" si="2"/>
        <v>2225772</v>
      </c>
      <c r="S9" s="24">
        <v>173</v>
      </c>
      <c r="T9" s="23" t="s">
        <v>36</v>
      </c>
    </row>
    <row r="10" spans="1:20" s="9" customFormat="1" ht="12.75" customHeight="1">
      <c r="A10" s="10" t="s">
        <v>37</v>
      </c>
      <c r="B10" s="9">
        <f t="shared" si="1"/>
        <v>1006405</v>
      </c>
      <c r="C10" s="9">
        <v>170964</v>
      </c>
      <c r="D10" s="9">
        <v>190796</v>
      </c>
      <c r="E10" s="9">
        <v>609758</v>
      </c>
      <c r="F10" s="9">
        <v>34887</v>
      </c>
      <c r="G10" s="9">
        <v>36671</v>
      </c>
      <c r="H10" s="9">
        <v>139142</v>
      </c>
      <c r="I10" s="9">
        <v>800</v>
      </c>
      <c r="J10" s="24" t="s">
        <v>31</v>
      </c>
      <c r="K10" s="9">
        <v>109102</v>
      </c>
      <c r="L10" s="9">
        <v>532517</v>
      </c>
      <c r="M10" s="9">
        <v>52638</v>
      </c>
      <c r="N10" s="24" t="s">
        <v>31</v>
      </c>
      <c r="O10" s="9">
        <v>135059</v>
      </c>
      <c r="P10" s="9">
        <v>238</v>
      </c>
      <c r="Q10" s="9">
        <v>238</v>
      </c>
      <c r="R10" s="24">
        <f t="shared" si="2"/>
        <v>969734</v>
      </c>
      <c r="S10" s="24" t="s">
        <v>31</v>
      </c>
      <c r="T10" s="23" t="s">
        <v>38</v>
      </c>
    </row>
    <row r="11" spans="1:20" s="9" customFormat="1" ht="12.75" customHeight="1">
      <c r="A11" s="10" t="s">
        <v>39</v>
      </c>
      <c r="B11" s="9">
        <f t="shared" si="1"/>
        <v>1613752</v>
      </c>
      <c r="C11" s="9">
        <v>234670</v>
      </c>
      <c r="D11" s="9">
        <v>1016489</v>
      </c>
      <c r="E11" s="9">
        <v>48887</v>
      </c>
      <c r="F11" s="9">
        <v>313706</v>
      </c>
      <c r="G11" s="9">
        <v>537829</v>
      </c>
      <c r="H11" s="9">
        <v>565085</v>
      </c>
      <c r="I11" s="9">
        <v>334235</v>
      </c>
      <c r="J11" s="9">
        <v>229</v>
      </c>
      <c r="K11" s="9">
        <v>119048</v>
      </c>
      <c r="L11" s="9">
        <v>10649</v>
      </c>
      <c r="M11" s="9">
        <v>8208</v>
      </c>
      <c r="N11" s="9">
        <v>271</v>
      </c>
      <c r="O11" s="9">
        <v>35049</v>
      </c>
      <c r="P11" s="9">
        <v>141</v>
      </c>
      <c r="Q11" s="9">
        <v>3008</v>
      </c>
      <c r="R11" s="24">
        <f t="shared" si="2"/>
        <v>1075923</v>
      </c>
      <c r="S11" s="24" t="s">
        <v>31</v>
      </c>
      <c r="T11" s="23" t="s">
        <v>40</v>
      </c>
    </row>
    <row r="12" spans="1:20" s="9" customFormat="1" ht="12.75" customHeight="1">
      <c r="A12" s="10" t="s">
        <v>41</v>
      </c>
      <c r="B12" s="9">
        <f t="shared" si="1"/>
        <v>1275835</v>
      </c>
      <c r="C12" s="9">
        <v>67460</v>
      </c>
      <c r="D12" s="9">
        <v>994198</v>
      </c>
      <c r="E12" s="9">
        <v>159237</v>
      </c>
      <c r="F12" s="9">
        <v>54940</v>
      </c>
      <c r="G12" s="9">
        <v>177715</v>
      </c>
      <c r="H12" s="9">
        <v>293737</v>
      </c>
      <c r="I12" s="9">
        <v>151125</v>
      </c>
      <c r="J12" s="9">
        <v>78237</v>
      </c>
      <c r="K12" s="9">
        <v>129373</v>
      </c>
      <c r="L12" s="9">
        <v>176978</v>
      </c>
      <c r="M12" s="9">
        <v>52305</v>
      </c>
      <c r="N12" s="9">
        <v>10990</v>
      </c>
      <c r="O12" s="9">
        <v>182510</v>
      </c>
      <c r="P12" s="9">
        <v>2924</v>
      </c>
      <c r="Q12" s="9">
        <v>19686</v>
      </c>
      <c r="R12" s="24">
        <f t="shared" si="2"/>
        <v>1097865</v>
      </c>
      <c r="S12" s="24">
        <v>255</v>
      </c>
      <c r="T12" s="23" t="s">
        <v>42</v>
      </c>
    </row>
    <row r="13" spans="1:20" s="9" customFormat="1" ht="12.75" customHeight="1">
      <c r="A13" s="27" t="s">
        <v>43</v>
      </c>
      <c r="B13" s="9">
        <f t="shared" si="1"/>
        <v>2223534</v>
      </c>
      <c r="C13" s="24">
        <v>1739357</v>
      </c>
      <c r="D13" s="9">
        <v>266686</v>
      </c>
      <c r="E13" s="9">
        <v>17688</v>
      </c>
      <c r="F13" s="9">
        <v>199803</v>
      </c>
      <c r="G13" s="9">
        <v>132963</v>
      </c>
      <c r="H13" s="9">
        <v>697975</v>
      </c>
      <c r="I13" s="9">
        <v>559644</v>
      </c>
      <c r="J13" s="9">
        <v>87600</v>
      </c>
      <c r="K13" s="9">
        <v>154183</v>
      </c>
      <c r="L13" s="9">
        <v>367329</v>
      </c>
      <c r="M13" s="9">
        <v>35583</v>
      </c>
      <c r="N13" s="9">
        <v>11438</v>
      </c>
      <c r="O13" s="9">
        <v>80505</v>
      </c>
      <c r="P13" s="24" t="s">
        <v>31</v>
      </c>
      <c r="Q13" s="24" t="s">
        <v>31</v>
      </c>
      <c r="R13" s="24">
        <f t="shared" si="2"/>
        <v>1994257</v>
      </c>
      <c r="S13" s="24">
        <v>96314</v>
      </c>
      <c r="T13" s="23" t="s">
        <v>44</v>
      </c>
    </row>
    <row r="14" spans="1:20" s="9" customFormat="1" ht="12.75" customHeight="1">
      <c r="A14" s="10" t="s">
        <v>45</v>
      </c>
      <c r="B14" s="9">
        <f t="shared" si="1"/>
        <v>878705</v>
      </c>
      <c r="C14" s="24">
        <v>50027</v>
      </c>
      <c r="D14" s="9">
        <v>665171</v>
      </c>
      <c r="E14" s="9">
        <v>812</v>
      </c>
      <c r="F14" s="9">
        <v>162695</v>
      </c>
      <c r="G14" s="9">
        <v>795127</v>
      </c>
      <c r="H14" s="9">
        <v>41973</v>
      </c>
      <c r="I14" s="9">
        <v>16312</v>
      </c>
      <c r="J14" s="24" t="s">
        <v>31</v>
      </c>
      <c r="K14" s="24" t="s">
        <v>31</v>
      </c>
      <c r="L14" s="24">
        <v>5712</v>
      </c>
      <c r="M14" s="24" t="s">
        <v>31</v>
      </c>
      <c r="N14" s="24" t="s">
        <v>31</v>
      </c>
      <c r="O14" s="24">
        <v>19581</v>
      </c>
      <c r="P14" s="24" t="s">
        <v>31</v>
      </c>
      <c r="Q14" s="24" t="s">
        <v>31</v>
      </c>
      <c r="R14" s="24">
        <f t="shared" si="2"/>
        <v>83578</v>
      </c>
      <c r="S14" s="24" t="s">
        <v>31</v>
      </c>
      <c r="T14" s="23" t="s">
        <v>46</v>
      </c>
    </row>
    <row r="15" spans="1:20" s="9" customFormat="1" ht="12.75" customHeight="1">
      <c r="A15" s="10" t="s">
        <v>47</v>
      </c>
      <c r="B15" s="9">
        <f t="shared" si="1"/>
        <v>20144868</v>
      </c>
      <c r="C15" s="9">
        <v>18551025</v>
      </c>
      <c r="D15" s="9">
        <v>546188</v>
      </c>
      <c r="E15" s="9">
        <v>978719</v>
      </c>
      <c r="F15" s="9">
        <v>68936</v>
      </c>
      <c r="G15" s="9">
        <v>1461637</v>
      </c>
      <c r="H15" s="9">
        <v>1173661</v>
      </c>
      <c r="I15" s="9">
        <v>734316</v>
      </c>
      <c r="J15" s="9">
        <v>863820</v>
      </c>
      <c r="K15" s="9">
        <v>1706641</v>
      </c>
      <c r="L15" s="9">
        <v>7267534</v>
      </c>
      <c r="M15" s="9">
        <v>1336564</v>
      </c>
      <c r="N15" s="9">
        <v>231517</v>
      </c>
      <c r="O15" s="9">
        <v>3417128</v>
      </c>
      <c r="P15" s="9">
        <v>134745</v>
      </c>
      <c r="Q15" s="9">
        <v>10852</v>
      </c>
      <c r="R15" s="24">
        <f t="shared" si="2"/>
        <v>16876778</v>
      </c>
      <c r="S15" s="24">
        <v>1806453</v>
      </c>
      <c r="T15" s="23" t="s">
        <v>48</v>
      </c>
    </row>
    <row r="16" spans="1:20" s="9" customFormat="1" ht="12.75" customHeight="1">
      <c r="A16" s="10" t="s">
        <v>49</v>
      </c>
      <c r="B16" s="9">
        <f t="shared" si="1"/>
        <v>17897743</v>
      </c>
      <c r="C16" s="24">
        <v>116860</v>
      </c>
      <c r="D16" s="24" t="s">
        <v>31</v>
      </c>
      <c r="E16" s="24">
        <v>17780883</v>
      </c>
      <c r="F16" s="24" t="s">
        <v>31</v>
      </c>
      <c r="G16" s="24">
        <v>7805047</v>
      </c>
      <c r="H16" s="24">
        <v>5033512</v>
      </c>
      <c r="I16" s="24">
        <v>2932135</v>
      </c>
      <c r="J16" s="24">
        <v>397310</v>
      </c>
      <c r="K16" s="24">
        <v>610712</v>
      </c>
      <c r="L16" s="24">
        <v>178130</v>
      </c>
      <c r="M16" s="24">
        <v>33984</v>
      </c>
      <c r="N16" s="24">
        <v>388163</v>
      </c>
      <c r="O16" s="24">
        <v>41463</v>
      </c>
      <c r="P16" s="24">
        <v>79995</v>
      </c>
      <c r="Q16" s="24">
        <v>5868</v>
      </c>
      <c r="R16" s="24">
        <f t="shared" si="2"/>
        <v>9701272</v>
      </c>
      <c r="S16" s="24">
        <v>391424</v>
      </c>
      <c r="T16" s="23" t="s">
        <v>50</v>
      </c>
    </row>
    <row r="17" spans="1:20" s="9" customFormat="1" ht="12.75" customHeight="1">
      <c r="A17" s="10" t="s">
        <v>51</v>
      </c>
      <c r="B17" s="9">
        <f t="shared" si="1"/>
        <v>2159774</v>
      </c>
      <c r="C17" s="9">
        <v>1192598</v>
      </c>
      <c r="D17" s="9">
        <v>585672</v>
      </c>
      <c r="E17" s="9">
        <v>241858</v>
      </c>
      <c r="F17" s="9">
        <v>139646</v>
      </c>
      <c r="G17" s="9">
        <v>372160</v>
      </c>
      <c r="H17" s="9">
        <v>1110828</v>
      </c>
      <c r="I17" s="9">
        <v>181306</v>
      </c>
      <c r="J17" s="9">
        <v>67917</v>
      </c>
      <c r="K17" s="9">
        <v>89311</v>
      </c>
      <c r="L17" s="9">
        <v>166251</v>
      </c>
      <c r="M17" s="9">
        <v>36724</v>
      </c>
      <c r="N17" s="9">
        <v>3682</v>
      </c>
      <c r="O17" s="9">
        <v>124172</v>
      </c>
      <c r="P17" s="9">
        <v>2799</v>
      </c>
      <c r="Q17" s="9">
        <v>4533</v>
      </c>
      <c r="R17" s="24">
        <f t="shared" si="2"/>
        <v>1787523</v>
      </c>
      <c r="S17" s="24">
        <v>91</v>
      </c>
      <c r="T17" s="23" t="s">
        <v>52</v>
      </c>
    </row>
    <row r="18" spans="1:20" s="9" customFormat="1" ht="12.75" customHeight="1">
      <c r="A18" s="10" t="s">
        <v>53</v>
      </c>
      <c r="B18" s="9">
        <f t="shared" si="1"/>
        <v>645532</v>
      </c>
      <c r="C18" s="24">
        <v>546217</v>
      </c>
      <c r="D18" s="24" t="s">
        <v>31</v>
      </c>
      <c r="E18" s="24">
        <v>99315</v>
      </c>
      <c r="F18" s="24" t="s">
        <v>31</v>
      </c>
      <c r="G18" s="24">
        <v>12988</v>
      </c>
      <c r="H18" s="24">
        <v>399922</v>
      </c>
      <c r="I18" s="24">
        <v>99315</v>
      </c>
      <c r="J18" s="24" t="s">
        <v>31</v>
      </c>
      <c r="K18" s="24" t="s">
        <v>31</v>
      </c>
      <c r="L18" s="24" t="s">
        <v>31</v>
      </c>
      <c r="M18" s="24" t="s">
        <v>31</v>
      </c>
      <c r="N18" s="24" t="s">
        <v>31</v>
      </c>
      <c r="O18" s="24">
        <v>133307</v>
      </c>
      <c r="P18" s="24" t="s">
        <v>31</v>
      </c>
      <c r="Q18" s="24" t="s">
        <v>31</v>
      </c>
      <c r="R18" s="24">
        <f t="shared" si="2"/>
        <v>632544</v>
      </c>
      <c r="S18" s="24" t="s">
        <v>31</v>
      </c>
      <c r="T18" s="23" t="s">
        <v>54</v>
      </c>
    </row>
    <row r="19" spans="1:20" s="9" customFormat="1" ht="12.75" customHeight="1">
      <c r="A19" s="10" t="s">
        <v>55</v>
      </c>
      <c r="B19" s="9">
        <f t="shared" si="1"/>
        <v>9309714</v>
      </c>
      <c r="C19" s="9">
        <v>1902129</v>
      </c>
      <c r="D19" s="9">
        <v>715173</v>
      </c>
      <c r="E19" s="9">
        <v>2914567</v>
      </c>
      <c r="F19" s="9">
        <v>3777845</v>
      </c>
      <c r="G19" s="9">
        <v>2121692</v>
      </c>
      <c r="H19" s="9">
        <v>653000</v>
      </c>
      <c r="I19" s="9">
        <v>1384242</v>
      </c>
      <c r="J19" s="9">
        <v>453437</v>
      </c>
      <c r="K19" s="9">
        <v>704860</v>
      </c>
      <c r="L19" s="9">
        <v>627487</v>
      </c>
      <c r="M19" s="9">
        <v>216287</v>
      </c>
      <c r="N19" s="9">
        <v>15395</v>
      </c>
      <c r="O19" s="9">
        <v>1230774</v>
      </c>
      <c r="P19" s="9">
        <v>105785</v>
      </c>
      <c r="Q19" s="9">
        <v>61914</v>
      </c>
      <c r="R19" s="24">
        <f t="shared" si="2"/>
        <v>5453181</v>
      </c>
      <c r="S19" s="24">
        <v>1734841</v>
      </c>
      <c r="T19" s="23" t="s">
        <v>56</v>
      </c>
    </row>
    <row r="20" spans="1:20" s="9" customFormat="1" ht="12.75" customHeight="1">
      <c r="A20" s="10" t="s">
        <v>57</v>
      </c>
      <c r="B20" s="9">
        <f t="shared" si="1"/>
        <v>31007873</v>
      </c>
      <c r="C20" s="9">
        <v>29838580</v>
      </c>
      <c r="D20" s="9">
        <v>589027</v>
      </c>
      <c r="E20" s="9">
        <v>546221</v>
      </c>
      <c r="F20" s="9">
        <v>34045</v>
      </c>
      <c r="G20" s="9">
        <v>869880</v>
      </c>
      <c r="H20" s="9">
        <v>2265918</v>
      </c>
      <c r="I20" s="9">
        <v>79697</v>
      </c>
      <c r="J20" s="9">
        <v>337640</v>
      </c>
      <c r="K20" s="9">
        <v>4803567</v>
      </c>
      <c r="L20" s="9">
        <v>5952570</v>
      </c>
      <c r="M20" s="9">
        <v>1860418</v>
      </c>
      <c r="N20" s="9">
        <v>200</v>
      </c>
      <c r="O20" s="9">
        <v>6487645</v>
      </c>
      <c r="P20" s="9">
        <v>755268</v>
      </c>
      <c r="Q20" s="24" t="s">
        <v>31</v>
      </c>
      <c r="R20" s="24">
        <v>22543323</v>
      </c>
      <c r="S20" s="24">
        <v>7594670</v>
      </c>
      <c r="T20" s="23" t="s">
        <v>58</v>
      </c>
    </row>
    <row r="21" spans="1:20" s="9" customFormat="1" ht="12.75" customHeight="1">
      <c r="A21" s="10" t="s">
        <v>59</v>
      </c>
      <c r="B21" s="9">
        <f t="shared" si="1"/>
        <v>9008321</v>
      </c>
      <c r="C21" s="9">
        <v>5036656</v>
      </c>
      <c r="D21" s="9">
        <v>863800</v>
      </c>
      <c r="E21" s="9">
        <v>2290004</v>
      </c>
      <c r="F21" s="9">
        <v>817861</v>
      </c>
      <c r="G21" s="9">
        <v>700266</v>
      </c>
      <c r="H21" s="9">
        <v>687376</v>
      </c>
      <c r="I21" s="9">
        <v>10590</v>
      </c>
      <c r="J21" s="9">
        <v>92003</v>
      </c>
      <c r="K21" s="9">
        <v>97067</v>
      </c>
      <c r="L21" s="9">
        <v>1164618</v>
      </c>
      <c r="M21" s="9">
        <v>1089755</v>
      </c>
      <c r="N21" s="24" t="s">
        <v>31</v>
      </c>
      <c r="O21" s="9">
        <v>4018150</v>
      </c>
      <c r="P21" s="9">
        <v>10730</v>
      </c>
      <c r="Q21" s="9">
        <v>28373</v>
      </c>
      <c r="R21" s="24">
        <f t="shared" si="2"/>
        <v>7198662</v>
      </c>
      <c r="S21" s="24">
        <v>1109393</v>
      </c>
      <c r="T21" s="23" t="s">
        <v>60</v>
      </c>
    </row>
    <row r="22" spans="1:20" s="9" customFormat="1" ht="12.75" customHeight="1">
      <c r="A22" s="10" t="s">
        <v>61</v>
      </c>
      <c r="B22" s="9">
        <f t="shared" si="1"/>
        <v>3895732</v>
      </c>
      <c r="C22" s="9">
        <v>2031722</v>
      </c>
      <c r="D22" s="9">
        <v>284906</v>
      </c>
      <c r="E22" s="9">
        <v>588536</v>
      </c>
      <c r="F22" s="9">
        <v>990568</v>
      </c>
      <c r="G22" s="9">
        <v>1657991</v>
      </c>
      <c r="H22" s="9">
        <v>788492</v>
      </c>
      <c r="I22" s="9">
        <v>269496</v>
      </c>
      <c r="J22" s="9">
        <v>13021</v>
      </c>
      <c r="K22" s="9">
        <v>382947</v>
      </c>
      <c r="L22" s="9">
        <v>581167</v>
      </c>
      <c r="M22" s="9">
        <v>36822</v>
      </c>
      <c r="N22" s="9">
        <v>20674</v>
      </c>
      <c r="O22" s="9">
        <v>126993</v>
      </c>
      <c r="P22" s="9">
        <v>9278</v>
      </c>
      <c r="Q22" s="9">
        <v>8851</v>
      </c>
      <c r="R22" s="24">
        <f t="shared" si="2"/>
        <v>2237741</v>
      </c>
      <c r="S22" s="24" t="s">
        <v>31</v>
      </c>
      <c r="T22" s="23" t="s">
        <v>62</v>
      </c>
    </row>
    <row r="23" spans="1:20" s="9" customFormat="1" ht="12.75" customHeight="1">
      <c r="A23" s="10" t="s">
        <v>63</v>
      </c>
      <c r="B23" s="9">
        <f t="shared" si="1"/>
        <v>4352763</v>
      </c>
      <c r="C23" s="9">
        <v>1630598</v>
      </c>
      <c r="D23" s="9">
        <v>257932</v>
      </c>
      <c r="E23" s="9">
        <v>1691260</v>
      </c>
      <c r="F23" s="9">
        <v>772973</v>
      </c>
      <c r="G23" s="9">
        <v>675175</v>
      </c>
      <c r="H23" s="9">
        <v>1083491</v>
      </c>
      <c r="I23" s="9">
        <v>96102</v>
      </c>
      <c r="J23" s="9">
        <v>53205</v>
      </c>
      <c r="K23" s="9">
        <v>117211</v>
      </c>
      <c r="L23" s="9">
        <v>377973</v>
      </c>
      <c r="M23" s="9">
        <v>256021</v>
      </c>
      <c r="N23" s="9">
        <v>54022</v>
      </c>
      <c r="O23" s="9">
        <v>757216</v>
      </c>
      <c r="P23" s="9">
        <v>77667</v>
      </c>
      <c r="Q23" s="9">
        <v>25401</v>
      </c>
      <c r="R23" s="24">
        <f t="shared" si="2"/>
        <v>2898309</v>
      </c>
      <c r="S23" s="9">
        <v>779279</v>
      </c>
      <c r="T23" s="23" t="s">
        <v>64</v>
      </c>
    </row>
    <row r="24" spans="1:20" s="9" customFormat="1" ht="12.75" customHeight="1">
      <c r="A24" s="10" t="s">
        <v>65</v>
      </c>
      <c r="B24" s="9">
        <f t="shared" si="1"/>
        <v>25289886</v>
      </c>
      <c r="C24" s="9">
        <v>13448535</v>
      </c>
      <c r="D24" s="9">
        <v>4448266</v>
      </c>
      <c r="E24" s="9">
        <v>7287372</v>
      </c>
      <c r="F24" s="9">
        <v>105713</v>
      </c>
      <c r="G24" s="9">
        <v>3595260</v>
      </c>
      <c r="H24" s="9">
        <v>625802</v>
      </c>
      <c r="I24" s="9">
        <v>1077199</v>
      </c>
      <c r="J24" s="9">
        <v>54317</v>
      </c>
      <c r="K24" s="9">
        <v>202280</v>
      </c>
      <c r="L24" s="9">
        <v>4824915</v>
      </c>
      <c r="M24" s="9">
        <v>1556922</v>
      </c>
      <c r="N24" s="9">
        <v>64541</v>
      </c>
      <c r="O24" s="9">
        <v>9752681</v>
      </c>
      <c r="P24" s="9">
        <v>1452483</v>
      </c>
      <c r="Q24" s="9">
        <v>1716</v>
      </c>
      <c r="R24" s="24">
        <f t="shared" si="2"/>
        <v>19612856</v>
      </c>
      <c r="S24" s="9">
        <v>2081770</v>
      </c>
      <c r="T24" s="23" t="s">
        <v>66</v>
      </c>
    </row>
    <row r="25" spans="1:20" s="9" customFormat="1" ht="12.75" customHeight="1">
      <c r="A25" s="10" t="s">
        <v>67</v>
      </c>
      <c r="B25" s="9">
        <f t="shared" si="1"/>
        <v>6784587</v>
      </c>
      <c r="C25" s="9">
        <v>2110828</v>
      </c>
      <c r="D25" s="9">
        <v>325195</v>
      </c>
      <c r="E25" s="9">
        <v>224058</v>
      </c>
      <c r="F25" s="9">
        <v>4124506</v>
      </c>
      <c r="G25" s="9">
        <v>946940</v>
      </c>
      <c r="H25" s="9">
        <v>2118497</v>
      </c>
      <c r="I25" s="9">
        <v>570964</v>
      </c>
      <c r="J25" s="9">
        <v>266156</v>
      </c>
      <c r="K25" s="9">
        <v>77681</v>
      </c>
      <c r="L25" s="9">
        <v>298826</v>
      </c>
      <c r="M25" s="9">
        <v>20749</v>
      </c>
      <c r="N25" s="9">
        <v>2384</v>
      </c>
      <c r="O25" s="9">
        <v>348614</v>
      </c>
      <c r="P25" s="9">
        <v>3001</v>
      </c>
      <c r="Q25" s="9">
        <v>475</v>
      </c>
      <c r="R25" s="24">
        <f t="shared" si="2"/>
        <v>3707347</v>
      </c>
      <c r="S25" s="9">
        <v>2130300</v>
      </c>
      <c r="T25" s="23" t="s">
        <v>68</v>
      </c>
    </row>
    <row r="26" spans="1:20" s="9" customFormat="1" ht="12.75" customHeight="1">
      <c r="A26" s="10" t="s">
        <v>69</v>
      </c>
      <c r="B26" s="9">
        <f t="shared" si="1"/>
        <v>4797900</v>
      </c>
      <c r="C26" s="9">
        <v>97326</v>
      </c>
      <c r="D26" s="9">
        <v>2695771</v>
      </c>
      <c r="E26" s="9">
        <v>2004803</v>
      </c>
      <c r="F26" s="24" t="s">
        <v>31</v>
      </c>
      <c r="G26" s="9">
        <v>106735</v>
      </c>
      <c r="H26" s="9">
        <v>248692</v>
      </c>
      <c r="I26" s="9">
        <v>42394</v>
      </c>
      <c r="J26" s="24">
        <v>38806</v>
      </c>
      <c r="K26" s="24">
        <v>145718</v>
      </c>
      <c r="L26" s="24">
        <v>454951</v>
      </c>
      <c r="M26" s="9">
        <v>782835</v>
      </c>
      <c r="N26" s="9">
        <v>31166</v>
      </c>
      <c r="O26" s="9">
        <v>2138401</v>
      </c>
      <c r="P26" s="9">
        <v>35007</v>
      </c>
      <c r="Q26" s="9">
        <v>46580</v>
      </c>
      <c r="R26" s="24">
        <f t="shared" si="2"/>
        <v>3964550</v>
      </c>
      <c r="S26" s="9">
        <v>726615</v>
      </c>
      <c r="T26" s="23" t="s">
        <v>70</v>
      </c>
    </row>
    <row r="27" spans="1:20" s="9" customFormat="1" ht="12.75" customHeight="1">
      <c r="A27" s="10" t="s">
        <v>71</v>
      </c>
      <c r="B27" s="28">
        <f t="shared" si="1"/>
        <v>888684</v>
      </c>
      <c r="C27" s="19">
        <v>10000</v>
      </c>
      <c r="D27" s="19">
        <v>409833</v>
      </c>
      <c r="E27" s="19">
        <v>461401</v>
      </c>
      <c r="F27" s="19">
        <v>7450</v>
      </c>
      <c r="G27" s="19">
        <v>59648</v>
      </c>
      <c r="H27" s="19">
        <v>70494</v>
      </c>
      <c r="I27" s="19">
        <v>24168</v>
      </c>
      <c r="J27" s="19">
        <v>7096</v>
      </c>
      <c r="K27" s="19">
        <v>19001</v>
      </c>
      <c r="L27" s="19">
        <v>139954</v>
      </c>
      <c r="M27" s="19">
        <v>11780</v>
      </c>
      <c r="N27" s="19">
        <v>1442</v>
      </c>
      <c r="O27" s="19">
        <v>450608</v>
      </c>
      <c r="P27" s="19">
        <v>1851</v>
      </c>
      <c r="Q27" s="19">
        <v>960</v>
      </c>
      <c r="R27" s="29">
        <f t="shared" si="2"/>
        <v>727354</v>
      </c>
      <c r="S27" s="19">
        <v>101682</v>
      </c>
      <c r="T27" s="23" t="s">
        <v>72</v>
      </c>
    </row>
    <row r="28" spans="1:20" s="9" customFormat="1" ht="12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1"/>
    </row>
  </sheetData>
  <sheetProtection/>
  <mergeCells count="3">
    <mergeCell ref="S2:T2"/>
    <mergeCell ref="A3:A4"/>
    <mergeCell ref="S3:S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zoomScalePageLayoutView="0" workbookViewId="0" topLeftCell="K13">
      <selection activeCell="T24" sqref="T24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9.75" style="3" customWidth="1"/>
    <col min="4" max="4" width="9.25" style="3" customWidth="1"/>
    <col min="5" max="5" width="9.75" style="3" customWidth="1"/>
    <col min="6" max="6" width="9.33203125" style="3" customWidth="1"/>
    <col min="7" max="9" width="9.25" style="3" customWidth="1"/>
    <col min="10" max="18" width="8.83203125" style="3" customWidth="1"/>
    <col min="19" max="19" width="9.83203125" style="3" customWidth="1"/>
    <col min="20" max="20" width="10.33203125" style="3" customWidth="1"/>
    <col min="21" max="21" width="4.58203125" style="3" customWidth="1"/>
    <col min="22" max="16384" width="8.75" style="3" customWidth="1"/>
  </cols>
  <sheetData>
    <row r="1" spans="2:10" ht="15.75" customHeight="1">
      <c r="B1" s="33"/>
      <c r="C1" s="33"/>
      <c r="D1" s="33"/>
      <c r="E1" s="33"/>
      <c r="F1" s="33"/>
      <c r="G1" s="33"/>
      <c r="H1" s="33"/>
      <c r="I1" s="33"/>
      <c r="J1" s="33"/>
    </row>
    <row r="2" spans="1:21" s="37" customFormat="1" ht="18" customHeight="1" thickBot="1">
      <c r="A2" s="55" t="s">
        <v>73</v>
      </c>
      <c r="B2" s="55"/>
      <c r="C2" s="34"/>
      <c r="D2" s="5" t="s">
        <v>74</v>
      </c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35"/>
      <c r="Q2" s="35"/>
      <c r="R2" s="36"/>
      <c r="S2" s="36"/>
      <c r="T2" s="48" t="s">
        <v>75</v>
      </c>
      <c r="U2" s="48"/>
    </row>
    <row r="3" spans="1:21" s="9" customFormat="1" ht="12.75" customHeight="1" thickTop="1">
      <c r="A3" s="56" t="s">
        <v>4</v>
      </c>
      <c r="B3" s="49"/>
      <c r="C3" s="10" t="s">
        <v>76</v>
      </c>
      <c r="D3" s="11" t="s">
        <v>77</v>
      </c>
      <c r="E3" s="11"/>
      <c r="F3" s="11"/>
      <c r="G3" s="12"/>
      <c r="H3" s="10" t="s">
        <v>7</v>
      </c>
      <c r="I3" s="11" t="s">
        <v>78</v>
      </c>
      <c r="J3" s="11"/>
      <c r="K3" s="11"/>
      <c r="L3" s="11"/>
      <c r="M3" s="11"/>
      <c r="N3" s="11"/>
      <c r="O3" s="11"/>
      <c r="P3" s="11"/>
      <c r="Q3" s="11"/>
      <c r="R3" s="38"/>
      <c r="S3" s="13"/>
      <c r="T3" s="51" t="s">
        <v>79</v>
      </c>
      <c r="U3" s="14" t="s">
        <v>10</v>
      </c>
    </row>
    <row r="4" spans="1:256" s="9" customFormat="1" ht="24.75" customHeight="1">
      <c r="A4" s="57"/>
      <c r="B4" s="58"/>
      <c r="C4" s="15" t="s">
        <v>11</v>
      </c>
      <c r="D4" s="15" t="s">
        <v>80</v>
      </c>
      <c r="E4" s="15" t="s">
        <v>81</v>
      </c>
      <c r="F4" s="15" t="s">
        <v>14</v>
      </c>
      <c r="G4" s="15" t="s">
        <v>15</v>
      </c>
      <c r="H4" s="15" t="s">
        <v>76</v>
      </c>
      <c r="I4" s="16" t="s">
        <v>16</v>
      </c>
      <c r="J4" s="17" t="s">
        <v>82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5" t="s">
        <v>83</v>
      </c>
      <c r="Q4" s="39" t="s">
        <v>24</v>
      </c>
      <c r="R4" s="16" t="s">
        <v>25</v>
      </c>
      <c r="S4" s="16" t="s">
        <v>26</v>
      </c>
      <c r="T4" s="59"/>
      <c r="U4" s="11" t="s">
        <v>27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1" s="21" customFormat="1" ht="12.75" customHeight="1">
      <c r="A5" s="60" t="s">
        <v>28</v>
      </c>
      <c r="B5" s="61"/>
      <c r="C5" s="21">
        <f>SUM(C7,C13,C24)</f>
        <v>70748816</v>
      </c>
      <c r="D5" s="21">
        <f>SUM(D7,D13,D24)</f>
        <v>31088551</v>
      </c>
      <c r="E5" s="21">
        <f aca="true" t="shared" si="0" ref="E5:T5">SUM(E7,E13,E24)</f>
        <v>23232532</v>
      </c>
      <c r="F5" s="21">
        <f t="shared" si="0"/>
        <v>6971032</v>
      </c>
      <c r="G5" s="21">
        <f t="shared" si="0"/>
        <v>9456701</v>
      </c>
      <c r="H5" s="21">
        <f t="shared" si="0"/>
        <v>12982181</v>
      </c>
      <c r="I5" s="21">
        <f t="shared" si="0"/>
        <v>7551769</v>
      </c>
      <c r="J5" s="21">
        <f t="shared" si="0"/>
        <v>3648515</v>
      </c>
      <c r="K5" s="21">
        <v>643958</v>
      </c>
      <c r="L5" s="21">
        <f t="shared" si="0"/>
        <v>2198975</v>
      </c>
      <c r="M5" s="21">
        <f t="shared" si="0"/>
        <v>6604254</v>
      </c>
      <c r="N5" s="21">
        <f t="shared" si="0"/>
        <v>896094</v>
      </c>
      <c r="O5" s="21">
        <f t="shared" si="0"/>
        <v>455306</v>
      </c>
      <c r="P5" s="21">
        <f t="shared" si="0"/>
        <v>9372164</v>
      </c>
      <c r="Q5" s="21">
        <f t="shared" si="0"/>
        <v>513228</v>
      </c>
      <c r="R5" s="21">
        <f t="shared" si="0"/>
        <v>195791</v>
      </c>
      <c r="S5" s="21">
        <f>SUM(I5:M5,N5:R5)</f>
        <v>32080054</v>
      </c>
      <c r="T5" s="21">
        <f t="shared" si="0"/>
        <v>25686581</v>
      </c>
      <c r="U5" s="22" t="s">
        <v>29</v>
      </c>
    </row>
    <row r="6" spans="2:21" s="9" customFormat="1" ht="12.75" customHeight="1">
      <c r="B6" s="10"/>
      <c r="S6" s="21"/>
      <c r="U6" s="23"/>
    </row>
    <row r="7" spans="1:21" s="9" customFormat="1" ht="12.75" customHeight="1">
      <c r="A7" s="62" t="s">
        <v>84</v>
      </c>
      <c r="B7" s="63"/>
      <c r="C7" s="9">
        <f>SUM(C8:C12)</f>
        <v>29865985</v>
      </c>
      <c r="D7" s="9">
        <f aca="true" t="shared" si="1" ref="D7:T7">SUM(D8:D12)</f>
        <v>9542715</v>
      </c>
      <c r="E7" s="9">
        <f t="shared" si="1"/>
        <v>10731533</v>
      </c>
      <c r="F7" s="9">
        <f t="shared" si="1"/>
        <v>1620411</v>
      </c>
      <c r="G7" s="9">
        <f t="shared" si="1"/>
        <v>7971326</v>
      </c>
      <c r="H7" s="9">
        <f t="shared" si="1"/>
        <v>3875609</v>
      </c>
      <c r="I7" s="9">
        <f t="shared" si="1"/>
        <v>1499369</v>
      </c>
      <c r="J7" s="9">
        <f t="shared" si="1"/>
        <v>542659</v>
      </c>
      <c r="K7" s="9">
        <f t="shared" si="1"/>
        <v>46195</v>
      </c>
      <c r="L7" s="9">
        <f t="shared" si="1"/>
        <v>448771</v>
      </c>
      <c r="M7" s="9">
        <f t="shared" si="1"/>
        <v>983546</v>
      </c>
      <c r="N7" s="9">
        <f t="shared" si="1"/>
        <v>115225</v>
      </c>
      <c r="O7" s="9">
        <f t="shared" si="1"/>
        <v>61154</v>
      </c>
      <c r="P7" s="9">
        <f t="shared" si="1"/>
        <v>493400</v>
      </c>
      <c r="Q7" s="9">
        <f t="shared" si="1"/>
        <v>20216</v>
      </c>
      <c r="R7" s="9">
        <f t="shared" si="1"/>
        <v>158523</v>
      </c>
      <c r="S7" s="9">
        <f aca="true" t="shared" si="2" ref="S7:S23">SUM(I7:M7,N7:R7)</f>
        <v>4369058</v>
      </c>
      <c r="T7" s="9">
        <f t="shared" si="1"/>
        <v>21621318</v>
      </c>
      <c r="U7" s="23" t="s">
        <v>85</v>
      </c>
    </row>
    <row r="8" spans="2:21" s="9" customFormat="1" ht="12.75" customHeight="1">
      <c r="B8" s="10" t="s">
        <v>86</v>
      </c>
      <c r="C8" s="9">
        <f aca="true" t="shared" si="3" ref="C8:C24">SUM(D8:G8)</f>
        <v>2481130</v>
      </c>
      <c r="D8" s="9">
        <v>153230</v>
      </c>
      <c r="E8" s="9">
        <v>1011358</v>
      </c>
      <c r="F8" s="9">
        <v>832698</v>
      </c>
      <c r="G8" s="9">
        <v>483844</v>
      </c>
      <c r="H8" s="9">
        <v>373635</v>
      </c>
      <c r="I8" s="9">
        <v>554010</v>
      </c>
      <c r="J8" s="9">
        <v>161610</v>
      </c>
      <c r="K8" s="9">
        <v>10579</v>
      </c>
      <c r="L8" s="9">
        <v>198511</v>
      </c>
      <c r="M8" s="9">
        <v>498327</v>
      </c>
      <c r="N8" s="9">
        <v>50486</v>
      </c>
      <c r="O8" s="9">
        <v>240</v>
      </c>
      <c r="P8" s="9">
        <v>153471</v>
      </c>
      <c r="Q8" s="9">
        <v>20086</v>
      </c>
      <c r="R8" s="9">
        <v>2463</v>
      </c>
      <c r="S8" s="9">
        <f t="shared" si="2"/>
        <v>1649783</v>
      </c>
      <c r="T8" s="9">
        <v>457712</v>
      </c>
      <c r="U8" s="23" t="s">
        <v>87</v>
      </c>
    </row>
    <row r="9" spans="2:21" s="9" customFormat="1" ht="12.75" customHeight="1">
      <c r="B9" s="10" t="s">
        <v>88</v>
      </c>
      <c r="C9" s="9">
        <f t="shared" si="3"/>
        <v>854018</v>
      </c>
      <c r="D9" s="9">
        <v>1175</v>
      </c>
      <c r="E9" s="9">
        <v>680908</v>
      </c>
      <c r="F9" s="9">
        <v>1010</v>
      </c>
      <c r="G9" s="9">
        <v>170925</v>
      </c>
      <c r="H9" s="9">
        <v>460853</v>
      </c>
      <c r="I9" s="9">
        <v>88536</v>
      </c>
      <c r="J9" s="9">
        <v>20365</v>
      </c>
      <c r="K9" s="9">
        <v>1184</v>
      </c>
      <c r="L9" s="9">
        <v>7497</v>
      </c>
      <c r="M9" s="24">
        <v>4922</v>
      </c>
      <c r="N9" s="24" t="s">
        <v>89</v>
      </c>
      <c r="O9" s="24" t="s">
        <v>89</v>
      </c>
      <c r="P9" s="24" t="s">
        <v>89</v>
      </c>
      <c r="Q9" s="24" t="s">
        <v>89</v>
      </c>
      <c r="R9" s="24" t="s">
        <v>89</v>
      </c>
      <c r="S9" s="9">
        <f t="shared" si="2"/>
        <v>122504</v>
      </c>
      <c r="T9" s="9">
        <v>270661</v>
      </c>
      <c r="U9" s="40" t="s">
        <v>90</v>
      </c>
    </row>
    <row r="10" spans="2:21" s="9" customFormat="1" ht="12.75" customHeight="1">
      <c r="B10" s="10" t="s">
        <v>91</v>
      </c>
      <c r="C10" s="9">
        <f t="shared" si="3"/>
        <v>3311410</v>
      </c>
      <c r="D10" s="9">
        <v>254014</v>
      </c>
      <c r="E10" s="24">
        <v>68967</v>
      </c>
      <c r="F10" s="9">
        <v>570406</v>
      </c>
      <c r="G10" s="9">
        <v>2418023</v>
      </c>
      <c r="H10" s="9">
        <v>2168201</v>
      </c>
      <c r="I10" s="9">
        <v>330843</v>
      </c>
      <c r="J10" s="9">
        <v>340707</v>
      </c>
      <c r="K10" s="9">
        <v>5952</v>
      </c>
      <c r="L10" s="9">
        <v>33838</v>
      </c>
      <c r="M10" s="9">
        <v>112543</v>
      </c>
      <c r="N10" s="24">
        <v>11595</v>
      </c>
      <c r="O10" s="24" t="s">
        <v>89</v>
      </c>
      <c r="P10" s="9">
        <v>14065</v>
      </c>
      <c r="Q10" s="24" t="s">
        <v>89</v>
      </c>
      <c r="R10" s="24">
        <v>146833</v>
      </c>
      <c r="S10" s="9">
        <f t="shared" si="2"/>
        <v>996376</v>
      </c>
      <c r="T10" s="24">
        <v>146833</v>
      </c>
      <c r="U10" s="23" t="s">
        <v>92</v>
      </c>
    </row>
    <row r="11" spans="2:21" s="9" customFormat="1" ht="12.75" customHeight="1">
      <c r="B11" s="10" t="s">
        <v>93</v>
      </c>
      <c r="C11" s="9">
        <f t="shared" si="3"/>
        <v>632326</v>
      </c>
      <c r="D11" s="9">
        <v>106920</v>
      </c>
      <c r="E11" s="9">
        <v>117662</v>
      </c>
      <c r="F11" s="9">
        <v>140686</v>
      </c>
      <c r="G11" s="9">
        <v>267058</v>
      </c>
      <c r="H11" s="9">
        <v>112264</v>
      </c>
      <c r="I11" s="9">
        <v>292131</v>
      </c>
      <c r="J11" s="9">
        <v>6357</v>
      </c>
      <c r="K11" s="9">
        <v>19583</v>
      </c>
      <c r="L11" s="9">
        <v>21412</v>
      </c>
      <c r="M11" s="9">
        <v>62569</v>
      </c>
      <c r="N11" s="24" t="s">
        <v>89</v>
      </c>
      <c r="O11" s="24" t="s">
        <v>89</v>
      </c>
      <c r="P11" s="9">
        <v>88117</v>
      </c>
      <c r="Q11" s="24" t="s">
        <v>89</v>
      </c>
      <c r="R11" s="9">
        <v>9227</v>
      </c>
      <c r="S11" s="9">
        <f t="shared" si="2"/>
        <v>499396</v>
      </c>
      <c r="T11" s="9">
        <v>20666</v>
      </c>
      <c r="U11" s="23" t="s">
        <v>94</v>
      </c>
    </row>
    <row r="12" spans="2:21" s="9" customFormat="1" ht="12.75" customHeight="1">
      <c r="B12" s="10" t="s">
        <v>95</v>
      </c>
      <c r="C12" s="9">
        <f t="shared" si="3"/>
        <v>22587101</v>
      </c>
      <c r="D12" s="9">
        <v>9027376</v>
      </c>
      <c r="E12" s="9">
        <v>8852638</v>
      </c>
      <c r="F12" s="9">
        <v>75611</v>
      </c>
      <c r="G12" s="9">
        <v>4631476</v>
      </c>
      <c r="H12" s="9">
        <v>760656</v>
      </c>
      <c r="I12" s="9">
        <v>233849</v>
      </c>
      <c r="J12" s="9">
        <v>13620</v>
      </c>
      <c r="K12" s="9">
        <v>8897</v>
      </c>
      <c r="L12" s="9">
        <v>187513</v>
      </c>
      <c r="M12" s="9">
        <v>305185</v>
      </c>
      <c r="N12" s="9">
        <v>53144</v>
      </c>
      <c r="O12" s="9">
        <v>60914</v>
      </c>
      <c r="P12" s="9">
        <v>237747</v>
      </c>
      <c r="Q12" s="9">
        <v>130</v>
      </c>
      <c r="R12" s="24" t="s">
        <v>89</v>
      </c>
      <c r="S12" s="9">
        <f t="shared" si="2"/>
        <v>1100999</v>
      </c>
      <c r="T12" s="9">
        <v>20725446</v>
      </c>
      <c r="U12" s="23" t="s">
        <v>96</v>
      </c>
    </row>
    <row r="13" spans="1:21" s="9" customFormat="1" ht="12.75" customHeight="1">
      <c r="A13" s="53" t="s">
        <v>97</v>
      </c>
      <c r="B13" s="54"/>
      <c r="C13" s="28">
        <v>30528357</v>
      </c>
      <c r="D13" s="19">
        <f aca="true" t="shared" si="4" ref="D13:T13">SUM(D14:D23)</f>
        <v>16708704</v>
      </c>
      <c r="E13" s="19">
        <v>8532423</v>
      </c>
      <c r="F13" s="19">
        <f t="shared" si="4"/>
        <v>3898072</v>
      </c>
      <c r="G13" s="19">
        <f t="shared" si="4"/>
        <v>1389158</v>
      </c>
      <c r="H13" s="19">
        <f t="shared" si="4"/>
        <v>7441095</v>
      </c>
      <c r="I13" s="19">
        <f t="shared" si="4"/>
        <v>4885916</v>
      </c>
      <c r="J13" s="19">
        <f t="shared" si="4"/>
        <v>1053778</v>
      </c>
      <c r="K13" s="19">
        <f t="shared" si="4"/>
        <v>588501</v>
      </c>
      <c r="L13" s="19">
        <f t="shared" si="4"/>
        <v>1444015</v>
      </c>
      <c r="M13" s="19">
        <f t="shared" si="4"/>
        <v>4350733</v>
      </c>
      <c r="N13" s="19">
        <f t="shared" si="4"/>
        <v>511741</v>
      </c>
      <c r="O13" s="19">
        <f t="shared" si="4"/>
        <v>357410</v>
      </c>
      <c r="P13" s="19">
        <f t="shared" si="4"/>
        <v>5782836</v>
      </c>
      <c r="Q13" s="19">
        <f t="shared" si="4"/>
        <v>53186</v>
      </c>
      <c r="R13" s="19">
        <f t="shared" si="4"/>
        <v>2509</v>
      </c>
      <c r="S13" s="9">
        <f t="shared" si="2"/>
        <v>19030625</v>
      </c>
      <c r="T13" s="42">
        <f t="shared" si="4"/>
        <v>4056637</v>
      </c>
      <c r="U13" s="23" t="s">
        <v>98</v>
      </c>
    </row>
    <row r="14" spans="2:21" s="9" customFormat="1" ht="12.75" customHeight="1">
      <c r="B14" s="10" t="s">
        <v>99</v>
      </c>
      <c r="C14" s="9">
        <f t="shared" si="3"/>
        <v>1693465</v>
      </c>
      <c r="D14" s="9">
        <v>742613</v>
      </c>
      <c r="E14" s="9">
        <v>775564</v>
      </c>
      <c r="F14" s="9">
        <v>174041</v>
      </c>
      <c r="G14" s="9">
        <v>1247</v>
      </c>
      <c r="H14" s="9">
        <v>405080</v>
      </c>
      <c r="I14" s="9">
        <v>333050</v>
      </c>
      <c r="J14" s="9">
        <v>482429</v>
      </c>
      <c r="K14" s="9">
        <v>12706</v>
      </c>
      <c r="L14" s="9">
        <v>11527</v>
      </c>
      <c r="M14" s="9">
        <v>154024</v>
      </c>
      <c r="N14" s="9">
        <v>15763</v>
      </c>
      <c r="O14" s="24" t="s">
        <v>89</v>
      </c>
      <c r="P14" s="9">
        <v>277986</v>
      </c>
      <c r="Q14" s="24" t="s">
        <v>89</v>
      </c>
      <c r="R14" s="24">
        <v>500</v>
      </c>
      <c r="S14" s="9">
        <f t="shared" si="2"/>
        <v>1287985</v>
      </c>
      <c r="T14" s="24">
        <v>400</v>
      </c>
      <c r="U14" s="23" t="s">
        <v>32</v>
      </c>
    </row>
    <row r="15" spans="2:21" s="9" customFormat="1" ht="12.75" customHeight="1">
      <c r="B15" s="10" t="s">
        <v>100</v>
      </c>
      <c r="C15" s="9">
        <f t="shared" si="3"/>
        <v>924005</v>
      </c>
      <c r="D15" s="9">
        <v>313951</v>
      </c>
      <c r="E15" s="9">
        <v>273596</v>
      </c>
      <c r="F15" s="9">
        <v>1528</v>
      </c>
      <c r="G15" s="9">
        <v>334930</v>
      </c>
      <c r="H15" s="9">
        <v>360421</v>
      </c>
      <c r="I15" s="9">
        <v>169384</v>
      </c>
      <c r="J15" s="9">
        <v>58874</v>
      </c>
      <c r="K15" s="9">
        <v>185536</v>
      </c>
      <c r="L15" s="9">
        <v>10202</v>
      </c>
      <c r="M15" s="9">
        <v>23397</v>
      </c>
      <c r="N15" s="24" t="s">
        <v>89</v>
      </c>
      <c r="O15" s="9">
        <v>179</v>
      </c>
      <c r="P15" s="9">
        <v>16545</v>
      </c>
      <c r="Q15" s="9">
        <v>29</v>
      </c>
      <c r="R15" s="9">
        <v>355</v>
      </c>
      <c r="S15" s="9">
        <f t="shared" si="2"/>
        <v>464501</v>
      </c>
      <c r="T15" s="9">
        <v>99083</v>
      </c>
      <c r="U15" s="23" t="s">
        <v>40</v>
      </c>
    </row>
    <row r="16" spans="2:21" s="9" customFormat="1" ht="12.75" customHeight="1">
      <c r="B16" s="10" t="s">
        <v>101</v>
      </c>
      <c r="C16" s="9">
        <f t="shared" si="3"/>
        <v>1279373</v>
      </c>
      <c r="D16" s="9">
        <v>709771</v>
      </c>
      <c r="E16" s="9">
        <v>248538</v>
      </c>
      <c r="F16" s="9">
        <v>182456</v>
      </c>
      <c r="G16" s="9">
        <v>138608</v>
      </c>
      <c r="H16" s="9">
        <v>68735</v>
      </c>
      <c r="I16" s="9">
        <v>216114</v>
      </c>
      <c r="J16" s="9">
        <v>26876</v>
      </c>
      <c r="K16" s="9">
        <v>34209</v>
      </c>
      <c r="L16" s="9">
        <v>371587</v>
      </c>
      <c r="M16" s="9">
        <v>282645</v>
      </c>
      <c r="N16" s="9">
        <v>15678</v>
      </c>
      <c r="O16" s="9">
        <v>211822</v>
      </c>
      <c r="P16" s="9">
        <v>51103</v>
      </c>
      <c r="Q16" s="24" t="s">
        <v>89</v>
      </c>
      <c r="R16" s="24" t="s">
        <v>89</v>
      </c>
      <c r="S16" s="9">
        <f t="shared" si="2"/>
        <v>1210034</v>
      </c>
      <c r="T16" s="24">
        <v>604</v>
      </c>
      <c r="U16" s="23" t="s">
        <v>36</v>
      </c>
    </row>
    <row r="17" spans="2:21" s="9" customFormat="1" ht="12.75" customHeight="1">
      <c r="B17" s="27" t="s">
        <v>102</v>
      </c>
      <c r="C17" s="9">
        <f t="shared" si="3"/>
        <v>1243238</v>
      </c>
      <c r="D17" s="9">
        <v>481053</v>
      </c>
      <c r="E17" s="9">
        <v>452980</v>
      </c>
      <c r="F17" s="9">
        <v>187711</v>
      </c>
      <c r="G17" s="9">
        <v>121494</v>
      </c>
      <c r="H17" s="9">
        <v>240972</v>
      </c>
      <c r="I17" s="9">
        <v>376925</v>
      </c>
      <c r="J17" s="9">
        <v>160255</v>
      </c>
      <c r="K17" s="9">
        <v>143934</v>
      </c>
      <c r="L17" s="9">
        <v>68772</v>
      </c>
      <c r="M17" s="9">
        <v>191124</v>
      </c>
      <c r="N17" s="9">
        <v>4342</v>
      </c>
      <c r="O17" s="9">
        <v>1775</v>
      </c>
      <c r="P17" s="9">
        <v>55139</v>
      </c>
      <c r="Q17" s="24" t="s">
        <v>89</v>
      </c>
      <c r="R17" s="24" t="s">
        <v>89</v>
      </c>
      <c r="S17" s="9">
        <f t="shared" si="2"/>
        <v>1002266</v>
      </c>
      <c r="T17" s="24" t="s">
        <v>89</v>
      </c>
      <c r="U17" s="23" t="s">
        <v>44</v>
      </c>
    </row>
    <row r="18" spans="2:21" s="9" customFormat="1" ht="12.75" customHeight="1">
      <c r="B18" s="10" t="s">
        <v>103</v>
      </c>
      <c r="C18" s="9">
        <f t="shared" si="3"/>
        <v>3753763</v>
      </c>
      <c r="D18" s="9">
        <v>2016193</v>
      </c>
      <c r="E18" s="9">
        <v>1371732</v>
      </c>
      <c r="F18" s="9">
        <v>311873</v>
      </c>
      <c r="G18" s="9">
        <v>53965</v>
      </c>
      <c r="H18" s="9">
        <v>1223648</v>
      </c>
      <c r="I18" s="9">
        <v>736983</v>
      </c>
      <c r="J18" s="9">
        <v>134947</v>
      </c>
      <c r="K18" s="9">
        <v>51453</v>
      </c>
      <c r="L18" s="9">
        <v>145613</v>
      </c>
      <c r="M18" s="9">
        <v>691586</v>
      </c>
      <c r="N18" s="9">
        <v>83334</v>
      </c>
      <c r="O18" s="9">
        <v>7314</v>
      </c>
      <c r="P18" s="9">
        <v>631024</v>
      </c>
      <c r="Q18" s="9">
        <v>16207</v>
      </c>
      <c r="R18" s="9">
        <v>1654</v>
      </c>
      <c r="S18" s="9">
        <f t="shared" si="2"/>
        <v>2500115</v>
      </c>
      <c r="T18" s="9">
        <v>30000</v>
      </c>
      <c r="U18" s="23" t="s">
        <v>48</v>
      </c>
    </row>
    <row r="19" spans="2:21" s="9" customFormat="1" ht="12.75" customHeight="1">
      <c r="B19" s="10" t="s">
        <v>104</v>
      </c>
      <c r="C19" s="9">
        <f t="shared" si="3"/>
        <v>6311672</v>
      </c>
      <c r="D19" s="9">
        <v>4468514</v>
      </c>
      <c r="E19" s="9">
        <v>1072412</v>
      </c>
      <c r="F19" s="9">
        <v>225756</v>
      </c>
      <c r="G19" s="24">
        <v>544990</v>
      </c>
      <c r="H19" s="9">
        <v>1071262</v>
      </c>
      <c r="I19" s="9">
        <v>397542</v>
      </c>
      <c r="J19" s="9">
        <v>21897</v>
      </c>
      <c r="K19" s="24">
        <v>145115</v>
      </c>
      <c r="L19" s="9">
        <v>146842</v>
      </c>
      <c r="M19" s="9">
        <v>24357</v>
      </c>
      <c r="N19" s="24">
        <v>8705</v>
      </c>
      <c r="O19" s="24" t="s">
        <v>89</v>
      </c>
      <c r="P19" s="24">
        <v>730804</v>
      </c>
      <c r="Q19" s="24">
        <v>3935</v>
      </c>
      <c r="R19" s="24" t="s">
        <v>89</v>
      </c>
      <c r="S19" s="9">
        <f t="shared" si="2"/>
        <v>1479197</v>
      </c>
      <c r="T19" s="9">
        <v>3761213</v>
      </c>
      <c r="U19" s="23" t="s">
        <v>50</v>
      </c>
    </row>
    <row r="20" spans="2:21" s="9" customFormat="1" ht="12.75" customHeight="1">
      <c r="B20" s="10" t="s">
        <v>105</v>
      </c>
      <c r="C20" s="9">
        <v>665159</v>
      </c>
      <c r="D20" s="9">
        <v>349688</v>
      </c>
      <c r="E20" s="9">
        <v>298863</v>
      </c>
      <c r="F20" s="9">
        <v>5689</v>
      </c>
      <c r="G20" s="24">
        <v>10819</v>
      </c>
      <c r="H20" s="9">
        <v>286308</v>
      </c>
      <c r="I20" s="9">
        <v>115526</v>
      </c>
      <c r="J20" s="24" t="s">
        <v>89</v>
      </c>
      <c r="K20" s="24">
        <v>218</v>
      </c>
      <c r="L20" s="24">
        <v>98059</v>
      </c>
      <c r="M20" s="9">
        <v>105352</v>
      </c>
      <c r="N20" s="9">
        <v>14952</v>
      </c>
      <c r="O20" s="24" t="s">
        <v>89</v>
      </c>
      <c r="P20" s="9">
        <v>41953</v>
      </c>
      <c r="Q20" s="24" t="s">
        <v>89</v>
      </c>
      <c r="R20" s="24" t="s">
        <v>89</v>
      </c>
      <c r="S20" s="9">
        <f t="shared" si="2"/>
        <v>376060</v>
      </c>
      <c r="T20" s="24">
        <v>2791</v>
      </c>
      <c r="U20" s="23" t="s">
        <v>56</v>
      </c>
    </row>
    <row r="21" spans="2:21" s="9" customFormat="1" ht="12.75" customHeight="1">
      <c r="B21" s="10" t="s">
        <v>106</v>
      </c>
      <c r="C21" s="9">
        <f t="shared" si="3"/>
        <v>7238687</v>
      </c>
      <c r="D21" s="9">
        <v>3395065</v>
      </c>
      <c r="E21" s="9">
        <v>3018357</v>
      </c>
      <c r="F21" s="9">
        <v>745681</v>
      </c>
      <c r="G21" s="24">
        <v>79584</v>
      </c>
      <c r="H21" s="9">
        <v>2380278</v>
      </c>
      <c r="I21" s="9">
        <v>1677927</v>
      </c>
      <c r="J21" s="9">
        <v>23621</v>
      </c>
      <c r="K21" s="24" t="s">
        <v>89</v>
      </c>
      <c r="L21" s="24">
        <v>154109</v>
      </c>
      <c r="M21" s="9">
        <v>1341140</v>
      </c>
      <c r="N21" s="9">
        <v>222597</v>
      </c>
      <c r="O21" s="9">
        <v>15622</v>
      </c>
      <c r="P21" s="9">
        <v>1387293</v>
      </c>
      <c r="Q21" s="24" t="s">
        <v>89</v>
      </c>
      <c r="R21" s="24" t="s">
        <v>89</v>
      </c>
      <c r="S21" s="9">
        <f t="shared" si="2"/>
        <v>4822309</v>
      </c>
      <c r="T21" s="24">
        <v>36100</v>
      </c>
      <c r="U21" s="23" t="s">
        <v>107</v>
      </c>
    </row>
    <row r="22" spans="2:21" s="9" customFormat="1" ht="12.75" customHeight="1">
      <c r="B22" s="10" t="s">
        <v>108</v>
      </c>
      <c r="C22" s="9">
        <f t="shared" si="3"/>
        <v>4953457</v>
      </c>
      <c r="D22" s="9">
        <v>2605897</v>
      </c>
      <c r="E22" s="9">
        <v>613841</v>
      </c>
      <c r="F22" s="9">
        <v>1641126</v>
      </c>
      <c r="G22" s="9">
        <v>92593</v>
      </c>
      <c r="H22" s="9">
        <v>1008597</v>
      </c>
      <c r="I22" s="9">
        <v>478870</v>
      </c>
      <c r="J22" s="9">
        <v>113866</v>
      </c>
      <c r="K22" s="9">
        <v>15299</v>
      </c>
      <c r="L22" s="9">
        <v>72530</v>
      </c>
      <c r="M22" s="9">
        <v>1288494</v>
      </c>
      <c r="N22" s="9">
        <v>110720</v>
      </c>
      <c r="O22" s="9">
        <v>110054</v>
      </c>
      <c r="P22" s="9">
        <v>1724727</v>
      </c>
      <c r="Q22" s="9">
        <v>24300</v>
      </c>
      <c r="R22" s="24" t="s">
        <v>89</v>
      </c>
      <c r="S22" s="9">
        <f t="shared" si="2"/>
        <v>3938860</v>
      </c>
      <c r="T22" s="9">
        <v>6000</v>
      </c>
      <c r="U22" s="23" t="s">
        <v>109</v>
      </c>
    </row>
    <row r="23" spans="2:21" s="9" customFormat="1" ht="12.75" customHeight="1">
      <c r="B23" s="10" t="s">
        <v>110</v>
      </c>
      <c r="C23" s="9">
        <f t="shared" si="3"/>
        <v>2465538</v>
      </c>
      <c r="D23" s="9">
        <v>1625959</v>
      </c>
      <c r="E23" s="9">
        <v>406440</v>
      </c>
      <c r="F23" s="9">
        <v>422211</v>
      </c>
      <c r="G23" s="9">
        <v>10928</v>
      </c>
      <c r="H23" s="9">
        <v>395794</v>
      </c>
      <c r="I23" s="9">
        <v>383595</v>
      </c>
      <c r="J23" s="9">
        <v>31013</v>
      </c>
      <c r="K23" s="9">
        <v>31</v>
      </c>
      <c r="L23" s="9">
        <v>364774</v>
      </c>
      <c r="M23" s="9">
        <v>248614</v>
      </c>
      <c r="N23" s="9">
        <v>35650</v>
      </c>
      <c r="O23" s="9">
        <v>10644</v>
      </c>
      <c r="P23" s="9">
        <v>866262</v>
      </c>
      <c r="Q23" s="9">
        <v>8715</v>
      </c>
      <c r="R23" s="24" t="s">
        <v>89</v>
      </c>
      <c r="S23" s="9">
        <f t="shared" si="2"/>
        <v>1949298</v>
      </c>
      <c r="T23" s="9">
        <v>120446</v>
      </c>
      <c r="U23" s="23" t="s">
        <v>111</v>
      </c>
    </row>
    <row r="24" spans="1:21" s="9" customFormat="1" ht="12.75" customHeight="1">
      <c r="A24" s="53" t="s">
        <v>112</v>
      </c>
      <c r="B24" s="54"/>
      <c r="C24" s="9">
        <f t="shared" si="3"/>
        <v>10354474</v>
      </c>
      <c r="D24" s="9">
        <v>4837132</v>
      </c>
      <c r="E24" s="9">
        <v>3968576</v>
      </c>
      <c r="F24" s="9">
        <v>1452549</v>
      </c>
      <c r="G24" s="9">
        <v>96217</v>
      </c>
      <c r="H24" s="9">
        <v>1665477</v>
      </c>
      <c r="I24" s="9">
        <v>1166484</v>
      </c>
      <c r="J24" s="9">
        <v>2052078</v>
      </c>
      <c r="K24" s="9">
        <v>9269</v>
      </c>
      <c r="L24" s="9">
        <v>306189</v>
      </c>
      <c r="M24" s="9">
        <v>1269975</v>
      </c>
      <c r="N24" s="9">
        <v>269128</v>
      </c>
      <c r="O24" s="9">
        <v>36742</v>
      </c>
      <c r="P24" s="9">
        <v>3095928</v>
      </c>
      <c r="Q24" s="9">
        <v>439826</v>
      </c>
      <c r="R24" s="9">
        <v>34759</v>
      </c>
      <c r="S24" s="9">
        <v>8680371</v>
      </c>
      <c r="T24" s="9">
        <v>8626</v>
      </c>
      <c r="U24" s="23" t="s">
        <v>113</v>
      </c>
    </row>
    <row r="25" spans="1:21" s="9" customFormat="1" ht="12.75" customHeight="1">
      <c r="A25" s="31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43"/>
      <c r="M25" s="31"/>
      <c r="N25" s="31"/>
      <c r="O25" s="31"/>
      <c r="P25" s="31"/>
      <c r="Q25" s="31"/>
      <c r="R25" s="43"/>
      <c r="S25" s="43"/>
      <c r="T25" s="43"/>
      <c r="U25" s="44"/>
    </row>
    <row r="26" spans="2:3" s="9" customFormat="1" ht="12.75" customHeight="1">
      <c r="B26" s="45" t="s">
        <v>114</v>
      </c>
      <c r="C26" s="46"/>
    </row>
    <row r="27" spans="2:92" s="9" customFormat="1" ht="12.75" customHeight="1">
      <c r="B27" s="45" t="s">
        <v>115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</row>
    <row r="28" s="9" customFormat="1" ht="12.75" customHeight="1">
      <c r="B28" s="47" t="s">
        <v>116</v>
      </c>
    </row>
    <row r="29" s="9" customFormat="1" ht="12" customHeight="1"/>
    <row r="31" ht="17.25">
      <c r="C31" s="9"/>
    </row>
  </sheetData>
  <sheetProtection/>
  <mergeCells count="8">
    <mergeCell ref="A13:B13"/>
    <mergeCell ref="A24:B24"/>
    <mergeCell ref="A2:B2"/>
    <mergeCell ref="T2:U2"/>
    <mergeCell ref="A3:B4"/>
    <mergeCell ref="T3:T4"/>
    <mergeCell ref="A5:B5"/>
    <mergeCell ref="A7:B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64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2009-04-14T02:01:43Z</dcterms:created>
  <dcterms:modified xsi:type="dcterms:W3CDTF">2009-04-14T05:45:24Z</dcterms:modified>
  <cp:category/>
  <cp:version/>
  <cp:contentType/>
  <cp:contentStatus/>
</cp:coreProperties>
</file>