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<sst xmlns="http://schemas.openxmlformats.org/spreadsheetml/2006/main" count="110" uniqueCount="103">
  <si>
    <t>　 45．市町村別養蚕</t>
  </si>
  <si>
    <t>(単位  戸、ha、kg)</t>
  </si>
  <si>
    <t>年度および</t>
  </si>
  <si>
    <t>桑園耕作</t>
  </si>
  <si>
    <t>桑園面積</t>
  </si>
  <si>
    <t>蚕 種 掃</t>
  </si>
  <si>
    <t>繭    生    産    量</t>
  </si>
  <si>
    <t>一箱当り</t>
  </si>
  <si>
    <t>市  町  村</t>
  </si>
  <si>
    <t>市  町  村</t>
  </si>
  <si>
    <t xml:space="preserve"> 者戸数 </t>
  </si>
  <si>
    <t>立 箱 数</t>
  </si>
  <si>
    <t>総 数</t>
  </si>
  <si>
    <t>上 繭</t>
  </si>
  <si>
    <t>玉 繭</t>
  </si>
  <si>
    <t>中 繭</t>
  </si>
  <si>
    <t>収 繭 量</t>
  </si>
  <si>
    <t>者戸数</t>
  </si>
  <si>
    <t>総 数</t>
  </si>
  <si>
    <t>上 繭</t>
  </si>
  <si>
    <t>玉 繭</t>
  </si>
  <si>
    <t>中 繭</t>
  </si>
  <si>
    <r>
      <t>昭和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年度</t>
    </r>
  </si>
  <si>
    <t>南海部郡</t>
  </si>
  <si>
    <t>59</t>
  </si>
  <si>
    <t>上  浦  町</t>
  </si>
  <si>
    <r>
      <t>60</t>
    </r>
  </si>
  <si>
    <t>弥  生  町</t>
  </si>
  <si>
    <t>61</t>
  </si>
  <si>
    <t>本  匠  村</t>
  </si>
  <si>
    <t>宇  目  町</t>
  </si>
  <si>
    <t>62</t>
  </si>
  <si>
    <t>直  川  村</t>
  </si>
  <si>
    <t>鶴  見  町</t>
  </si>
  <si>
    <t>市   部</t>
  </si>
  <si>
    <t>米水津  村</t>
  </si>
  <si>
    <t>郡   部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</si>
  <si>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</si>
  <si>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</si>
  <si>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</si>
  <si>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</si>
  <si>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</si>
  <si>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</si>
  <si>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</si>
  <si>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</si>
  <si>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</si>
  <si>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</si>
  <si>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</si>
  <si>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</si>
  <si>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</si>
  <si>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</si>
  <si>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</si>
  <si>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</si>
  <si>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</si>
  <si>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</si>
  <si>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</si>
  <si>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</si>
  <si>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</si>
  <si>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 入 郡</t>
  </si>
  <si>
    <t>荻      町</t>
  </si>
  <si>
    <t>西国東郡</t>
  </si>
  <si>
    <t>久  住  町</t>
  </si>
  <si>
    <t>大  田  村</t>
  </si>
  <si>
    <t>直  入  町</t>
  </si>
  <si>
    <t>真  玉  町</t>
  </si>
  <si>
    <t>香々地  町</t>
  </si>
  <si>
    <t>玖 珠 郡</t>
  </si>
  <si>
    <t>九  重  町</t>
  </si>
  <si>
    <t>東国東郡</t>
  </si>
  <si>
    <t>玖  珠  町</t>
  </si>
  <si>
    <t>国  見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</si>
  <si>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</si>
  <si>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</si>
  <si>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</si>
  <si>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</si>
  <si>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</si>
  <si>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</si>
  <si>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</si>
  <si>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</si>
  <si>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 xml:space="preserve"> </t>
  </si>
  <si>
    <t>大  山  町</t>
  </si>
  <si>
    <t>速 見 郡</t>
  </si>
  <si>
    <t>天  瀬  町</t>
  </si>
  <si>
    <t>日  出  町</t>
  </si>
  <si>
    <t>山  香  町</t>
  </si>
  <si>
    <t>下 毛 郡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</si>
  <si>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</si>
  <si>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</si>
  <si>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</si>
  <si>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</si>
  <si>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</si>
  <si>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</si>
  <si>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</si>
  <si>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</si>
  <si>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湯布院  町</t>
  </si>
  <si>
    <t>宇 佐 郡</t>
  </si>
  <si>
    <t>院  内  町</t>
  </si>
  <si>
    <t>北海部郡</t>
  </si>
  <si>
    <t>安心院  町</t>
  </si>
  <si>
    <t>佐賀関  町</t>
  </si>
  <si>
    <t>県農業技術ｾﾝﾀｰ</t>
  </si>
  <si>
    <t>資料：県農産課「大分の養蚕」</t>
  </si>
  <si>
    <t xml:space="preserve">  注）桑園耕作者戸数は、各年12月1日現在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</si>
</sst>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8" fontId="0" fillId="0" borderId="0" xfId="0" applyNumberFormat="1" applyFont="1" applyAlignment="1" applyProtection="1">
      <alignment horizontal="centerContinuous"/>
      <protection locked="0"/>
    </xf>
    <xf numFmtId="41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179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7" fontId="20" fillId="0" borderId="19" xfId="0" applyNumberFormat="1" applyFont="1" applyBorder="1" applyAlignment="1" applyProtection="1" quotePrefix="1">
      <alignment horizontal="center" vertical="center"/>
      <protection locked="0"/>
    </xf>
    <xf numFmtId="178" fontId="21" fillId="0" borderId="20" xfId="0" applyNumberFormat="1" applyFont="1" applyBorder="1" applyAlignment="1" applyProtection="1">
      <alignment horizontal="center" vertical="center"/>
      <protection locked="0"/>
    </xf>
    <xf numFmtId="41" fontId="21" fillId="0" borderId="19" xfId="0" applyNumberFormat="1" applyFont="1" applyBorder="1" applyAlignment="1" applyProtection="1">
      <alignment horizontal="center" vertical="center"/>
      <protection locked="0"/>
    </xf>
    <xf numFmtId="179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7" fontId="20" fillId="0" borderId="19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 horizontal="left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180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 locked="0"/>
    </xf>
    <xf numFmtId="41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/>
      <protection/>
    </xf>
    <xf numFmtId="180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/>
    </xf>
    <xf numFmtId="41" fontId="23" fillId="0" borderId="11" xfId="0" applyNumberFormat="1" applyFont="1" applyBorder="1" applyAlignment="1" applyProtection="1">
      <alignment/>
      <protection locked="0"/>
    </xf>
    <xf numFmtId="180" fontId="23" fillId="0" borderId="0" xfId="0" applyNumberFormat="1" applyFont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 horizontal="right"/>
      <protection/>
    </xf>
    <xf numFmtId="176" fontId="23" fillId="0" borderId="22" xfId="0" applyNumberFormat="1" applyFont="1" applyFill="1" applyBorder="1" applyAlignment="1" applyProtection="1">
      <alignment horizontal="left"/>
      <protection locked="0"/>
    </xf>
    <xf numFmtId="41" fontId="23" fillId="0" borderId="11" xfId="0" applyNumberFormat="1" applyFont="1" applyFill="1" applyBorder="1" applyAlignment="1">
      <alignment horizontal="left"/>
    </xf>
    <xf numFmtId="180" fontId="23" fillId="0" borderId="0" xfId="0" applyNumberFormat="1" applyFont="1" applyBorder="1" applyAlignment="1">
      <alignment horizontal="left"/>
    </xf>
    <xf numFmtId="41" fontId="23" fillId="0" borderId="0" xfId="0" applyNumberFormat="1" applyFont="1" applyBorder="1" applyAlignment="1">
      <alignment horizontal="left"/>
    </xf>
    <xf numFmtId="180" fontId="23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23" fillId="0" borderId="11" xfId="0" applyNumberFormat="1" applyFont="1" applyFill="1" applyBorder="1" applyAlignment="1" applyProtection="1">
      <alignment horizontal="left"/>
      <protection/>
    </xf>
    <xf numFmtId="41" fontId="23" fillId="0" borderId="0" xfId="0" applyNumberFormat="1" applyFont="1" applyBorder="1" applyAlignment="1" applyProtection="1">
      <alignment horizontal="left"/>
      <protection/>
    </xf>
    <xf numFmtId="176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180" fontId="23" fillId="0" borderId="0" xfId="0" applyNumberFormat="1" applyFont="1" applyFill="1" applyBorder="1" applyAlignment="1" applyProtection="1">
      <alignment horizontal="right"/>
      <protection/>
    </xf>
    <xf numFmtId="176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41" fontId="0" fillId="0" borderId="19" xfId="0" applyNumberFormat="1" applyFont="1" applyBorder="1" applyAlignment="1" applyProtection="1">
      <alignment horizontal="right"/>
      <protection locked="0"/>
    </xf>
    <xf numFmtId="180" fontId="0" fillId="0" borderId="18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41" fontId="24" fillId="0" borderId="21" xfId="0" applyNumberFormat="1" applyFont="1" applyFill="1" applyBorder="1" applyAlignment="1">
      <alignment horizontal="center" vertical="center"/>
    </xf>
    <xf numFmtId="41" fontId="23" fillId="0" borderId="18" xfId="0" applyNumberFormat="1" applyFont="1" applyFill="1" applyBorder="1" applyAlignment="1">
      <alignment horizontal="right"/>
    </xf>
    <xf numFmtId="41" fontId="23" fillId="0" borderId="18" xfId="0" applyNumberFormat="1" applyFont="1" applyBorder="1" applyAlignment="1" applyProtection="1">
      <alignment horizontal="left"/>
      <protection locked="0"/>
    </xf>
    <xf numFmtId="180" fontId="23" fillId="0" borderId="18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875" style="105" customWidth="1"/>
    <col min="3" max="4" width="10.625" style="105" customWidth="1"/>
    <col min="5" max="6" width="10.75390625" style="105" customWidth="1"/>
    <col min="7" max="9" width="9.125" style="105" customWidth="1"/>
    <col min="10" max="10" width="11.375" style="105" customWidth="1"/>
    <col min="11" max="13" width="9.125" style="105" customWidth="1"/>
    <col min="14" max="15" width="10.75390625" style="105" customWidth="1"/>
    <col min="16" max="18" width="9.125" style="105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7" t="s">
        <v>1</v>
      </c>
      <c r="B2" s="8"/>
      <c r="C2" s="9"/>
      <c r="D2" s="10"/>
      <c r="E2" s="10"/>
      <c r="F2" s="10"/>
      <c r="G2" s="10"/>
      <c r="H2" s="11"/>
      <c r="I2" s="11"/>
      <c r="J2" s="12"/>
      <c r="K2" s="8"/>
      <c r="L2" s="13"/>
      <c r="M2" s="10"/>
      <c r="N2" s="10"/>
      <c r="O2" s="10"/>
      <c r="P2" s="10"/>
      <c r="Q2" s="10"/>
      <c r="R2" s="9"/>
      <c r="S2" s="14"/>
    </row>
    <row r="3" spans="1:19" ht="12.75" thickTop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/>
      <c r="G3" s="20"/>
      <c r="H3" s="21"/>
      <c r="I3" s="22" t="s">
        <v>7</v>
      </c>
      <c r="J3" s="23" t="s">
        <v>8</v>
      </c>
      <c r="K3" s="16" t="s">
        <v>3</v>
      </c>
      <c r="L3" s="17" t="s">
        <v>4</v>
      </c>
      <c r="M3" s="18" t="s">
        <v>5</v>
      </c>
      <c r="N3" s="19" t="s">
        <v>6</v>
      </c>
      <c r="O3" s="19"/>
      <c r="P3" s="19"/>
      <c r="Q3" s="24"/>
      <c r="R3" s="25" t="s">
        <v>7</v>
      </c>
      <c r="S3" s="26"/>
    </row>
    <row r="4" spans="1:19" ht="12">
      <c r="A4" s="27" t="s">
        <v>9</v>
      </c>
      <c r="B4" s="28" t="s">
        <v>10</v>
      </c>
      <c r="C4" s="29"/>
      <c r="D4" s="30" t="s">
        <v>11</v>
      </c>
      <c r="E4" s="30" t="s">
        <v>12</v>
      </c>
      <c r="F4" s="30" t="s">
        <v>13</v>
      </c>
      <c r="G4" s="30" t="s">
        <v>14</v>
      </c>
      <c r="H4" s="31" t="s">
        <v>15</v>
      </c>
      <c r="I4" s="31" t="s">
        <v>16</v>
      </c>
      <c r="J4" s="32"/>
      <c r="K4" s="33" t="s">
        <v>17</v>
      </c>
      <c r="L4" s="29"/>
      <c r="M4" s="30" t="s">
        <v>11</v>
      </c>
      <c r="N4" s="30" t="s">
        <v>18</v>
      </c>
      <c r="O4" s="30" t="s">
        <v>19</v>
      </c>
      <c r="P4" s="30" t="s">
        <v>20</v>
      </c>
      <c r="Q4" s="30" t="s">
        <v>21</v>
      </c>
      <c r="R4" s="34" t="s">
        <v>16</v>
      </c>
      <c r="S4" s="35"/>
    </row>
    <row r="5" spans="1:19" ht="12">
      <c r="A5" s="36" t="s">
        <v>22</v>
      </c>
      <c r="B5" s="37">
        <v>1373</v>
      </c>
      <c r="C5" s="38">
        <v>937.6</v>
      </c>
      <c r="D5" s="39">
        <v>16910</v>
      </c>
      <c r="E5" s="39">
        <v>552328</v>
      </c>
      <c r="F5" s="39">
        <v>537322</v>
      </c>
      <c r="G5" s="39">
        <v>3490</v>
      </c>
      <c r="H5" s="39">
        <v>11516</v>
      </c>
      <c r="I5" s="40">
        <v>32.7</v>
      </c>
      <c r="J5" s="41" t="s">
        <v>23</v>
      </c>
      <c r="K5" s="42">
        <f aca="true" t="shared" si="0" ref="K5:Q5">SUM(K6:K13)</f>
        <v>18</v>
      </c>
      <c r="L5" s="43">
        <f t="shared" si="0"/>
        <v>19.5</v>
      </c>
      <c r="M5" s="44">
        <f t="shared" si="0"/>
        <v>393</v>
      </c>
      <c r="N5" s="44">
        <f t="shared" si="0"/>
        <v>12878</v>
      </c>
      <c r="O5" s="44">
        <f t="shared" si="0"/>
        <v>12587</v>
      </c>
      <c r="P5" s="44">
        <f t="shared" si="0"/>
        <v>29</v>
      </c>
      <c r="Q5" s="44">
        <f t="shared" si="0"/>
        <v>262</v>
      </c>
      <c r="R5" s="43">
        <v>32.8</v>
      </c>
      <c r="S5" s="14"/>
    </row>
    <row r="6" spans="1:19" ht="12">
      <c r="A6" s="45" t="s">
        <v>24</v>
      </c>
      <c r="B6" s="37">
        <v>1267</v>
      </c>
      <c r="C6" s="38">
        <v>826.2</v>
      </c>
      <c r="D6" s="46">
        <v>14238</v>
      </c>
      <c r="E6" s="46">
        <v>499579</v>
      </c>
      <c r="F6" s="46">
        <v>486234</v>
      </c>
      <c r="G6" s="46">
        <v>3151</v>
      </c>
      <c r="H6" s="46">
        <v>10194</v>
      </c>
      <c r="I6" s="47">
        <v>35.1</v>
      </c>
      <c r="J6" s="48" t="s">
        <v>25</v>
      </c>
      <c r="K6" s="49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1">
        <f aca="true" t="shared" si="1" ref="R6:R12">IF(Q6=0,0,Q6/M6)</f>
        <v>0</v>
      </c>
      <c r="S6" s="52"/>
    </row>
    <row r="7" spans="1:19" ht="12">
      <c r="A7" s="45" t="s">
        <v>26</v>
      </c>
      <c r="B7" s="37">
        <v>1033</v>
      </c>
      <c r="C7" s="38">
        <v>692.4</v>
      </c>
      <c r="D7" s="46">
        <v>12175</v>
      </c>
      <c r="E7" s="46">
        <v>419924</v>
      </c>
      <c r="F7" s="39">
        <v>409946</v>
      </c>
      <c r="G7" s="46">
        <v>2146</v>
      </c>
      <c r="H7" s="46">
        <v>7832</v>
      </c>
      <c r="I7" s="47">
        <v>34.5</v>
      </c>
      <c r="J7" s="48" t="s">
        <v>27</v>
      </c>
      <c r="K7" s="49">
        <v>1</v>
      </c>
      <c r="L7" s="53">
        <v>0.3</v>
      </c>
      <c r="M7" s="50">
        <v>9</v>
      </c>
      <c r="N7" s="50">
        <v>312</v>
      </c>
      <c r="O7" s="50">
        <v>304</v>
      </c>
      <c r="P7" s="50">
        <v>1</v>
      </c>
      <c r="Q7" s="50">
        <v>7</v>
      </c>
      <c r="R7" s="54">
        <v>34.7</v>
      </c>
      <c r="S7" s="52"/>
    </row>
    <row r="8" spans="1:19" ht="12">
      <c r="A8" s="45" t="s">
        <v>28</v>
      </c>
      <c r="B8" s="37">
        <v>909</v>
      </c>
      <c r="C8" s="38">
        <v>596.7</v>
      </c>
      <c r="D8" s="46">
        <v>9906</v>
      </c>
      <c r="E8" s="46">
        <v>348293</v>
      </c>
      <c r="F8" s="46">
        <v>340715</v>
      </c>
      <c r="G8" s="46">
        <v>1703</v>
      </c>
      <c r="H8" s="46">
        <v>5875</v>
      </c>
      <c r="I8" s="47">
        <v>35.2</v>
      </c>
      <c r="J8" s="48" t="s">
        <v>29</v>
      </c>
      <c r="K8" s="49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1">
        <f t="shared" si="1"/>
        <v>0</v>
      </c>
      <c r="S8" s="52"/>
    </row>
    <row r="9" spans="1:19" ht="12">
      <c r="A9" s="36"/>
      <c r="B9" s="37"/>
      <c r="C9" s="38"/>
      <c r="D9" s="46"/>
      <c r="E9" s="46"/>
      <c r="F9" s="46"/>
      <c r="G9" s="46"/>
      <c r="H9" s="46"/>
      <c r="I9" s="55"/>
      <c r="J9" s="48" t="s">
        <v>30</v>
      </c>
      <c r="K9" s="49">
        <v>6</v>
      </c>
      <c r="L9" s="53">
        <v>10.4</v>
      </c>
      <c r="M9" s="50">
        <v>251</v>
      </c>
      <c r="N9" s="50">
        <v>7622</v>
      </c>
      <c r="O9" s="50">
        <v>7491</v>
      </c>
      <c r="P9" s="50">
        <v>13</v>
      </c>
      <c r="Q9" s="50">
        <v>118</v>
      </c>
      <c r="R9" s="54">
        <v>30.4</v>
      </c>
      <c r="S9" s="52"/>
    </row>
    <row r="10" spans="1:19" ht="12">
      <c r="A10" s="56" t="s">
        <v>31</v>
      </c>
      <c r="B10" s="57">
        <v>750</v>
      </c>
      <c r="C10" s="58">
        <v>476.2</v>
      </c>
      <c r="D10" s="59">
        <v>7695</v>
      </c>
      <c r="E10" s="59">
        <v>278790</v>
      </c>
      <c r="F10" s="60">
        <v>272606</v>
      </c>
      <c r="G10" s="59">
        <v>1434</v>
      </c>
      <c r="H10" s="59">
        <v>4750</v>
      </c>
      <c r="I10" s="61">
        <v>36.2</v>
      </c>
      <c r="J10" s="48" t="s">
        <v>32</v>
      </c>
      <c r="K10" s="49">
        <v>6</v>
      </c>
      <c r="L10" s="53">
        <v>5.8</v>
      </c>
      <c r="M10" s="50">
        <v>83</v>
      </c>
      <c r="N10" s="50">
        <v>3127</v>
      </c>
      <c r="O10" s="50">
        <v>3038</v>
      </c>
      <c r="P10" s="50">
        <v>5</v>
      </c>
      <c r="Q10" s="50">
        <v>84</v>
      </c>
      <c r="R10" s="54">
        <v>37.7</v>
      </c>
      <c r="S10" s="52"/>
    </row>
    <row r="11" spans="1:19" ht="12">
      <c r="A11" s="56"/>
      <c r="B11" s="62"/>
      <c r="C11" s="63"/>
      <c r="D11" s="60"/>
      <c r="E11" s="60"/>
      <c r="F11" s="60"/>
      <c r="G11" s="60"/>
      <c r="H11" s="60"/>
      <c r="I11" s="64"/>
      <c r="J11" s="48" t="s">
        <v>33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1">
        <f t="shared" si="1"/>
        <v>0</v>
      </c>
      <c r="S11" s="52"/>
    </row>
    <row r="12" spans="1:19" ht="12">
      <c r="A12" s="65" t="s">
        <v>34</v>
      </c>
      <c r="B12" s="57">
        <v>129</v>
      </c>
      <c r="C12" s="58">
        <v>77.8</v>
      </c>
      <c r="D12" s="59">
        <v>1368</v>
      </c>
      <c r="E12" s="66">
        <v>47275</v>
      </c>
      <c r="F12" s="66">
        <v>46195</v>
      </c>
      <c r="G12" s="66">
        <v>325</v>
      </c>
      <c r="H12" s="59">
        <v>755</v>
      </c>
      <c r="I12" s="61">
        <v>34.6</v>
      </c>
      <c r="J12" s="48" t="s">
        <v>35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1">
        <f t="shared" si="1"/>
        <v>0</v>
      </c>
      <c r="S12" s="52"/>
    </row>
    <row r="13" spans="1:19" ht="12">
      <c r="A13" s="65" t="s">
        <v>36</v>
      </c>
      <c r="B13" s="57">
        <v>621</v>
      </c>
      <c r="C13" s="58">
        <v>398.4</v>
      </c>
      <c r="D13" s="59">
        <v>6292</v>
      </c>
      <c r="E13" s="59">
        <v>230316</v>
      </c>
      <c r="F13" s="59">
        <v>225290</v>
      </c>
      <c r="G13" s="59">
        <v>1101</v>
      </c>
      <c r="H13" s="59">
        <v>3925</v>
      </c>
      <c r="I13" s="61">
        <v>36.6</v>
      </c>
      <c r="J13" s="48" t="s">
        <v>37</v>
      </c>
      <c r="K13" s="49">
        <v>5</v>
      </c>
      <c r="L13" s="53">
        <v>3</v>
      </c>
      <c r="M13" s="50">
        <v>50</v>
      </c>
      <c r="N13" s="50">
        <v>1817</v>
      </c>
      <c r="O13" s="50">
        <v>1754</v>
      </c>
      <c r="P13" s="50">
        <v>10</v>
      </c>
      <c r="Q13" s="50">
        <v>53</v>
      </c>
      <c r="R13" s="54">
        <v>36.3</v>
      </c>
      <c r="S13" s="52"/>
    </row>
    <row r="14" spans="1:19" ht="12">
      <c r="A14" s="67"/>
      <c r="B14" s="37"/>
      <c r="C14" s="38"/>
      <c r="D14" s="46"/>
      <c r="E14" s="46"/>
      <c r="F14" s="46"/>
      <c r="G14" s="46"/>
      <c r="H14" s="46"/>
      <c r="I14" s="47"/>
      <c r="J14" s="68"/>
      <c r="K14" s="49"/>
      <c r="L14" s="53"/>
      <c r="M14" s="50"/>
      <c r="N14" s="50"/>
      <c r="O14" s="50"/>
      <c r="P14" s="50"/>
      <c r="Q14" s="50"/>
      <c r="R14" s="53"/>
      <c r="S14" s="69"/>
    </row>
    <row r="15" spans="1:19" ht="12">
      <c r="A15" s="70" t="s">
        <v>38</v>
      </c>
      <c r="B15" s="71">
        <v>26</v>
      </c>
      <c r="C15" s="72">
        <v>9.4</v>
      </c>
      <c r="D15" s="73">
        <v>139</v>
      </c>
      <c r="E15" s="73">
        <v>5718</v>
      </c>
      <c r="F15" s="73">
        <v>5545</v>
      </c>
      <c r="G15" s="73">
        <v>56</v>
      </c>
      <c r="H15" s="73">
        <v>117</v>
      </c>
      <c r="I15" s="74">
        <v>41.1</v>
      </c>
      <c r="J15" s="75" t="s">
        <v>39</v>
      </c>
      <c r="K15" s="76">
        <f aca="true" t="shared" si="2" ref="K15:Q15">SUM(K16:K23)</f>
        <v>370</v>
      </c>
      <c r="L15" s="77">
        <f t="shared" si="2"/>
        <v>186.79999999999998</v>
      </c>
      <c r="M15" s="78">
        <f t="shared" si="2"/>
        <v>3042</v>
      </c>
      <c r="N15" s="78">
        <f t="shared" si="2"/>
        <v>115465</v>
      </c>
      <c r="O15" s="78">
        <f t="shared" si="2"/>
        <v>113442</v>
      </c>
      <c r="P15" s="78">
        <f t="shared" si="2"/>
        <v>535</v>
      </c>
      <c r="Q15" s="78">
        <f t="shared" si="2"/>
        <v>1488</v>
      </c>
      <c r="R15" s="79">
        <v>38</v>
      </c>
      <c r="S15" s="80"/>
    </row>
    <row r="16" spans="1:19" ht="12">
      <c r="A16" s="70" t="s">
        <v>40</v>
      </c>
      <c r="B16" s="71">
        <v>6</v>
      </c>
      <c r="C16" s="72">
        <v>4.3</v>
      </c>
      <c r="D16" s="73">
        <v>57</v>
      </c>
      <c r="E16" s="73">
        <v>1817</v>
      </c>
      <c r="F16" s="73">
        <v>1772</v>
      </c>
      <c r="G16" s="73">
        <v>10</v>
      </c>
      <c r="H16" s="73">
        <v>35</v>
      </c>
      <c r="I16" s="74">
        <v>31.9</v>
      </c>
      <c r="J16" s="48" t="s">
        <v>41</v>
      </c>
      <c r="K16" s="49">
        <v>32</v>
      </c>
      <c r="L16" s="53">
        <v>16.3</v>
      </c>
      <c r="M16" s="50">
        <v>275</v>
      </c>
      <c r="N16" s="50">
        <v>10684</v>
      </c>
      <c r="O16" s="50">
        <v>10512</v>
      </c>
      <c r="P16" s="50">
        <v>47</v>
      </c>
      <c r="Q16" s="50">
        <v>125</v>
      </c>
      <c r="R16" s="54">
        <v>38.9</v>
      </c>
      <c r="S16" s="52"/>
    </row>
    <row r="17" spans="1:19" ht="12">
      <c r="A17" s="70" t="s">
        <v>42</v>
      </c>
      <c r="B17" s="71">
        <v>1</v>
      </c>
      <c r="C17" s="72">
        <v>0.2</v>
      </c>
      <c r="D17" s="73">
        <v>2</v>
      </c>
      <c r="E17" s="73">
        <v>57</v>
      </c>
      <c r="F17" s="73">
        <v>56</v>
      </c>
      <c r="G17" s="73">
        <v>1</v>
      </c>
      <c r="H17" s="73">
        <v>0</v>
      </c>
      <c r="I17" s="74">
        <v>28.5</v>
      </c>
      <c r="J17" s="48" t="s">
        <v>43</v>
      </c>
      <c r="K17" s="49">
        <v>69</v>
      </c>
      <c r="L17" s="53">
        <v>37</v>
      </c>
      <c r="M17" s="50">
        <v>662</v>
      </c>
      <c r="N17" s="50">
        <v>25037</v>
      </c>
      <c r="O17" s="50">
        <v>24610</v>
      </c>
      <c r="P17" s="50">
        <v>114</v>
      </c>
      <c r="Q17" s="50">
        <v>313</v>
      </c>
      <c r="R17" s="54">
        <v>37.8</v>
      </c>
      <c r="S17" s="52"/>
    </row>
    <row r="18" spans="1:19" ht="12">
      <c r="A18" s="70" t="s">
        <v>44</v>
      </c>
      <c r="B18" s="37">
        <v>16</v>
      </c>
      <c r="C18" s="38">
        <v>10.7</v>
      </c>
      <c r="D18" s="46">
        <v>139</v>
      </c>
      <c r="E18" s="46">
        <v>4909</v>
      </c>
      <c r="F18" s="46">
        <v>4799</v>
      </c>
      <c r="G18" s="46">
        <v>24</v>
      </c>
      <c r="H18" s="46">
        <v>86</v>
      </c>
      <c r="I18" s="47">
        <v>35.3</v>
      </c>
      <c r="J18" s="48" t="s">
        <v>45</v>
      </c>
      <c r="K18" s="49">
        <v>23</v>
      </c>
      <c r="L18" s="53">
        <v>9.9</v>
      </c>
      <c r="M18" s="50">
        <v>148</v>
      </c>
      <c r="N18" s="50">
        <v>5602</v>
      </c>
      <c r="O18" s="50">
        <v>5545</v>
      </c>
      <c r="P18" s="50">
        <v>17</v>
      </c>
      <c r="Q18" s="50">
        <v>40</v>
      </c>
      <c r="R18" s="54">
        <v>37.9</v>
      </c>
      <c r="S18" s="52"/>
    </row>
    <row r="19" spans="1:19" ht="12">
      <c r="A19" s="70" t="s">
        <v>46</v>
      </c>
      <c r="B19" s="71">
        <v>2</v>
      </c>
      <c r="C19" s="72">
        <v>0.9</v>
      </c>
      <c r="D19" s="73">
        <v>19</v>
      </c>
      <c r="E19" s="73">
        <v>686</v>
      </c>
      <c r="F19" s="73">
        <v>669</v>
      </c>
      <c r="G19" s="73">
        <v>2</v>
      </c>
      <c r="H19" s="73">
        <v>15</v>
      </c>
      <c r="I19" s="74">
        <v>36.1</v>
      </c>
      <c r="J19" s="48" t="s">
        <v>47</v>
      </c>
      <c r="K19" s="49">
        <v>19</v>
      </c>
      <c r="L19" s="53">
        <v>12.9</v>
      </c>
      <c r="M19" s="50">
        <v>210</v>
      </c>
      <c r="N19" s="50">
        <v>6979</v>
      </c>
      <c r="O19" s="50">
        <v>6774</v>
      </c>
      <c r="P19" s="50">
        <v>40</v>
      </c>
      <c r="Q19" s="50">
        <v>165</v>
      </c>
      <c r="R19" s="54">
        <v>33.2</v>
      </c>
      <c r="S19" s="52"/>
    </row>
    <row r="20" spans="1:19" ht="12">
      <c r="A20" s="70" t="s">
        <v>48</v>
      </c>
      <c r="B20" s="37">
        <v>19</v>
      </c>
      <c r="C20" s="38">
        <v>8</v>
      </c>
      <c r="D20" s="46">
        <v>167</v>
      </c>
      <c r="E20" s="46">
        <v>6951</v>
      </c>
      <c r="F20" s="46">
        <v>6820</v>
      </c>
      <c r="G20" s="46">
        <v>26</v>
      </c>
      <c r="H20" s="46">
        <v>105</v>
      </c>
      <c r="I20" s="47">
        <v>41.6</v>
      </c>
      <c r="J20" s="48" t="s">
        <v>49</v>
      </c>
      <c r="K20" s="49">
        <v>8</v>
      </c>
      <c r="L20" s="53">
        <v>6.7</v>
      </c>
      <c r="M20" s="50">
        <v>68</v>
      </c>
      <c r="N20" s="50">
        <v>2533</v>
      </c>
      <c r="O20" s="50">
        <v>2468</v>
      </c>
      <c r="P20" s="50">
        <v>4</v>
      </c>
      <c r="Q20" s="50">
        <v>61</v>
      </c>
      <c r="R20" s="54">
        <v>37.3</v>
      </c>
      <c r="S20" s="52"/>
    </row>
    <row r="21" spans="1:19" ht="12">
      <c r="A21" s="70" t="s">
        <v>50</v>
      </c>
      <c r="B21" s="71">
        <v>0</v>
      </c>
      <c r="C21" s="81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82">
        <f>IF(H21=0,0,H21/D21)</f>
        <v>0</v>
      </c>
      <c r="J21" s="48" t="s">
        <v>51</v>
      </c>
      <c r="K21" s="49">
        <v>59</v>
      </c>
      <c r="L21" s="53">
        <v>27.7</v>
      </c>
      <c r="M21" s="50">
        <v>460</v>
      </c>
      <c r="N21" s="50">
        <v>18244</v>
      </c>
      <c r="O21" s="50">
        <v>17895</v>
      </c>
      <c r="P21" s="50">
        <v>96</v>
      </c>
      <c r="Q21" s="50">
        <v>253</v>
      </c>
      <c r="R21" s="54">
        <v>39.7</v>
      </c>
      <c r="S21" s="52"/>
    </row>
    <row r="22" spans="1:19" ht="12">
      <c r="A22" s="70" t="s">
        <v>52</v>
      </c>
      <c r="B22" s="37">
        <v>12</v>
      </c>
      <c r="C22" s="38">
        <v>11.4</v>
      </c>
      <c r="D22" s="46">
        <v>217</v>
      </c>
      <c r="E22" s="46">
        <v>7887</v>
      </c>
      <c r="F22" s="46">
        <v>7722</v>
      </c>
      <c r="G22" s="46">
        <v>45</v>
      </c>
      <c r="H22" s="46">
        <v>120</v>
      </c>
      <c r="I22" s="47">
        <v>36.3</v>
      </c>
      <c r="J22" s="48" t="s">
        <v>53</v>
      </c>
      <c r="K22" s="49">
        <v>118</v>
      </c>
      <c r="L22" s="53">
        <v>57.2</v>
      </c>
      <c r="M22" s="50">
        <v>860</v>
      </c>
      <c r="N22" s="50">
        <v>32808</v>
      </c>
      <c r="O22" s="50">
        <v>32415</v>
      </c>
      <c r="P22" s="50">
        <v>122</v>
      </c>
      <c r="Q22" s="50">
        <v>271</v>
      </c>
      <c r="R22" s="54">
        <v>38.1</v>
      </c>
      <c r="S22" s="52"/>
    </row>
    <row r="23" spans="1:19" ht="12">
      <c r="A23" s="70" t="s">
        <v>54</v>
      </c>
      <c r="B23" s="37">
        <v>12</v>
      </c>
      <c r="C23" s="38">
        <v>10.6</v>
      </c>
      <c r="D23" s="73">
        <v>191</v>
      </c>
      <c r="E23" s="73">
        <v>5380</v>
      </c>
      <c r="F23" s="73">
        <v>5233</v>
      </c>
      <c r="G23" s="73">
        <v>57</v>
      </c>
      <c r="H23" s="73">
        <v>90</v>
      </c>
      <c r="I23" s="74">
        <v>28.2</v>
      </c>
      <c r="J23" s="48" t="s">
        <v>55</v>
      </c>
      <c r="K23" s="49">
        <v>42</v>
      </c>
      <c r="L23" s="53">
        <v>19.1</v>
      </c>
      <c r="M23" s="50">
        <v>359</v>
      </c>
      <c r="N23" s="50">
        <v>13578</v>
      </c>
      <c r="O23" s="50">
        <v>13223</v>
      </c>
      <c r="P23" s="50">
        <v>95</v>
      </c>
      <c r="Q23" s="50">
        <v>260</v>
      </c>
      <c r="R23" s="54">
        <v>37.8</v>
      </c>
      <c r="S23" s="52"/>
    </row>
    <row r="24" spans="1:19" ht="12">
      <c r="A24" s="70" t="s">
        <v>56</v>
      </c>
      <c r="B24" s="71">
        <v>1</v>
      </c>
      <c r="C24" s="72">
        <v>0.2</v>
      </c>
      <c r="D24" s="73">
        <v>4</v>
      </c>
      <c r="E24" s="73">
        <v>145</v>
      </c>
      <c r="F24" s="73">
        <v>142</v>
      </c>
      <c r="G24" s="73">
        <v>1</v>
      </c>
      <c r="H24" s="73">
        <v>2</v>
      </c>
      <c r="I24" s="74">
        <v>36.3</v>
      </c>
      <c r="J24" s="68"/>
      <c r="K24" s="49"/>
      <c r="L24" s="53"/>
      <c r="M24" s="50"/>
      <c r="N24" s="50"/>
      <c r="O24" s="50"/>
      <c r="P24" s="50"/>
      <c r="Q24" s="50"/>
      <c r="R24" s="54"/>
      <c r="S24" s="69"/>
    </row>
    <row r="25" spans="1:19" ht="12">
      <c r="A25" s="70" t="s">
        <v>57</v>
      </c>
      <c r="B25" s="37">
        <v>34</v>
      </c>
      <c r="C25" s="38">
        <v>22.1</v>
      </c>
      <c r="D25" s="46">
        <v>433</v>
      </c>
      <c r="E25" s="46">
        <v>13725</v>
      </c>
      <c r="F25" s="46">
        <v>13437</v>
      </c>
      <c r="G25" s="46">
        <v>103</v>
      </c>
      <c r="H25" s="46">
        <v>185</v>
      </c>
      <c r="I25" s="47">
        <v>31.7</v>
      </c>
      <c r="J25" s="75" t="s">
        <v>58</v>
      </c>
      <c r="K25" s="83">
        <f aca="true" t="shared" si="3" ref="K25:Q25">SUM(K26:K28)</f>
        <v>17</v>
      </c>
      <c r="L25" s="79">
        <f t="shared" si="3"/>
        <v>18.5</v>
      </c>
      <c r="M25" s="84">
        <f t="shared" si="3"/>
        <v>257</v>
      </c>
      <c r="N25" s="84">
        <f t="shared" si="3"/>
        <v>8703</v>
      </c>
      <c r="O25" s="84">
        <f t="shared" si="3"/>
        <v>8419</v>
      </c>
      <c r="P25" s="84">
        <f t="shared" si="3"/>
        <v>55</v>
      </c>
      <c r="Q25" s="84">
        <f t="shared" si="3"/>
        <v>229</v>
      </c>
      <c r="R25" s="79">
        <v>33.9</v>
      </c>
      <c r="S25" s="52"/>
    </row>
    <row r="26" spans="1:19" ht="12">
      <c r="A26" s="70"/>
      <c r="B26" s="37"/>
      <c r="C26" s="38"/>
      <c r="D26" s="46"/>
      <c r="E26" s="46"/>
      <c r="F26" s="46"/>
      <c r="G26" s="46"/>
      <c r="H26" s="46"/>
      <c r="I26" s="47"/>
      <c r="J26" s="48" t="s">
        <v>59</v>
      </c>
      <c r="K26" s="49">
        <v>4</v>
      </c>
      <c r="L26" s="53">
        <v>3.3</v>
      </c>
      <c r="M26" s="50">
        <v>54</v>
      </c>
      <c r="N26" s="50">
        <v>1786</v>
      </c>
      <c r="O26" s="50">
        <v>1753</v>
      </c>
      <c r="P26" s="50">
        <v>11</v>
      </c>
      <c r="Q26" s="50">
        <v>22</v>
      </c>
      <c r="R26" s="54">
        <v>33.1</v>
      </c>
      <c r="S26" s="52"/>
    </row>
    <row r="27" spans="1:19" ht="12">
      <c r="A27" s="85" t="s">
        <v>60</v>
      </c>
      <c r="B27" s="42">
        <f aca="true" t="shared" si="4" ref="B27:H27">SUM(B28:B30)</f>
        <v>9</v>
      </c>
      <c r="C27" s="43">
        <f t="shared" si="4"/>
        <v>2.8</v>
      </c>
      <c r="D27" s="86">
        <f t="shared" si="4"/>
        <v>59</v>
      </c>
      <c r="E27" s="86">
        <f t="shared" si="4"/>
        <v>2027</v>
      </c>
      <c r="F27" s="86">
        <f t="shared" si="4"/>
        <v>1990</v>
      </c>
      <c r="G27" s="86">
        <f t="shared" si="4"/>
        <v>9</v>
      </c>
      <c r="H27" s="86">
        <f t="shared" si="4"/>
        <v>28</v>
      </c>
      <c r="I27" s="87">
        <v>34.4</v>
      </c>
      <c r="J27" s="48" t="s">
        <v>61</v>
      </c>
      <c r="K27" s="49">
        <v>4</v>
      </c>
      <c r="L27" s="53">
        <v>3.1</v>
      </c>
      <c r="M27" s="50">
        <v>34</v>
      </c>
      <c r="N27" s="50">
        <v>1037</v>
      </c>
      <c r="O27" s="50">
        <v>998</v>
      </c>
      <c r="P27" s="50">
        <v>4</v>
      </c>
      <c r="Q27" s="50">
        <v>35</v>
      </c>
      <c r="R27" s="54">
        <v>30.5</v>
      </c>
      <c r="S27" s="52"/>
    </row>
    <row r="28" spans="1:19" ht="12">
      <c r="A28" s="70" t="s">
        <v>62</v>
      </c>
      <c r="B28" s="71">
        <v>4</v>
      </c>
      <c r="C28" s="72">
        <v>2.1</v>
      </c>
      <c r="D28" s="73">
        <v>43</v>
      </c>
      <c r="E28" s="73">
        <v>1497</v>
      </c>
      <c r="F28" s="73">
        <v>1472</v>
      </c>
      <c r="G28" s="73">
        <v>7</v>
      </c>
      <c r="H28" s="73">
        <v>18</v>
      </c>
      <c r="I28" s="74">
        <v>34.8</v>
      </c>
      <c r="J28" s="48" t="s">
        <v>63</v>
      </c>
      <c r="K28" s="49">
        <v>9</v>
      </c>
      <c r="L28" s="53">
        <v>12.1</v>
      </c>
      <c r="M28" s="50">
        <v>169</v>
      </c>
      <c r="N28" s="50">
        <v>5880</v>
      </c>
      <c r="O28" s="50">
        <v>5668</v>
      </c>
      <c r="P28" s="50">
        <v>40</v>
      </c>
      <c r="Q28" s="50">
        <v>172</v>
      </c>
      <c r="R28" s="54">
        <v>34.8</v>
      </c>
      <c r="S28" s="52"/>
    </row>
    <row r="29" spans="1:19" ht="12">
      <c r="A29" s="70" t="s">
        <v>64</v>
      </c>
      <c r="B29" s="71">
        <v>2</v>
      </c>
      <c r="C29" s="72">
        <v>0.3</v>
      </c>
      <c r="D29" s="73">
        <v>7</v>
      </c>
      <c r="E29" s="73">
        <v>249</v>
      </c>
      <c r="F29" s="73">
        <v>242</v>
      </c>
      <c r="G29" s="73">
        <v>1</v>
      </c>
      <c r="H29" s="73">
        <v>6</v>
      </c>
      <c r="I29" s="74">
        <v>35.6</v>
      </c>
      <c r="J29" s="68"/>
      <c r="K29" s="49"/>
      <c r="L29" s="53"/>
      <c r="M29" s="50"/>
      <c r="N29" s="50"/>
      <c r="O29" s="50"/>
      <c r="P29" s="50"/>
      <c r="Q29" s="50"/>
      <c r="R29" s="54"/>
      <c r="S29" s="69"/>
    </row>
    <row r="30" spans="1:19" ht="12">
      <c r="A30" s="70" t="s">
        <v>65</v>
      </c>
      <c r="B30" s="71">
        <v>3</v>
      </c>
      <c r="C30" s="72">
        <v>0.4</v>
      </c>
      <c r="D30" s="73">
        <v>9</v>
      </c>
      <c r="E30" s="73">
        <v>281</v>
      </c>
      <c r="F30" s="73">
        <v>276</v>
      </c>
      <c r="G30" s="73">
        <v>1</v>
      </c>
      <c r="H30" s="73">
        <v>4</v>
      </c>
      <c r="I30" s="74">
        <v>31.2</v>
      </c>
      <c r="J30" s="75" t="s">
        <v>66</v>
      </c>
      <c r="K30" s="76">
        <f aca="true" t="shared" si="5" ref="K30:Q30">K31+K32</f>
        <v>12</v>
      </c>
      <c r="L30" s="77">
        <f t="shared" si="5"/>
        <v>7.9</v>
      </c>
      <c r="M30" s="78">
        <f t="shared" si="5"/>
        <v>97</v>
      </c>
      <c r="N30" s="78">
        <f t="shared" si="5"/>
        <v>3641</v>
      </c>
      <c r="O30" s="78">
        <f t="shared" si="5"/>
        <v>3555</v>
      </c>
      <c r="P30" s="78">
        <f t="shared" si="5"/>
        <v>26</v>
      </c>
      <c r="Q30" s="78">
        <f t="shared" si="5"/>
        <v>60</v>
      </c>
      <c r="R30" s="79">
        <v>37.5</v>
      </c>
      <c r="S30" s="52"/>
    </row>
    <row r="31" spans="1:19" ht="12">
      <c r="A31" s="70"/>
      <c r="B31" s="37"/>
      <c r="C31" s="38"/>
      <c r="D31" s="46"/>
      <c r="E31" s="46"/>
      <c r="F31" s="46"/>
      <c r="G31" s="46"/>
      <c r="H31" s="46"/>
      <c r="I31" s="47"/>
      <c r="J31" s="48" t="s">
        <v>67</v>
      </c>
      <c r="K31" s="49">
        <v>3</v>
      </c>
      <c r="L31" s="53">
        <v>3.4</v>
      </c>
      <c r="M31" s="50">
        <v>24</v>
      </c>
      <c r="N31" s="50">
        <v>1029</v>
      </c>
      <c r="O31" s="50">
        <v>989</v>
      </c>
      <c r="P31" s="50">
        <v>8</v>
      </c>
      <c r="Q31" s="50">
        <v>32</v>
      </c>
      <c r="R31" s="54">
        <v>42.9</v>
      </c>
      <c r="S31" s="52"/>
    </row>
    <row r="32" spans="1:19" ht="12">
      <c r="A32" s="85" t="s">
        <v>68</v>
      </c>
      <c r="B32" s="57">
        <f aca="true" t="shared" si="6" ref="B32:H32">SUM(B33:B37)</f>
        <v>11</v>
      </c>
      <c r="C32" s="58">
        <f t="shared" si="6"/>
        <v>6</v>
      </c>
      <c r="D32" s="86">
        <f t="shared" si="6"/>
        <v>82</v>
      </c>
      <c r="E32" s="86">
        <f t="shared" si="6"/>
        <v>3019</v>
      </c>
      <c r="F32" s="86">
        <f t="shared" si="6"/>
        <v>2892</v>
      </c>
      <c r="G32" s="86">
        <f t="shared" si="6"/>
        <v>14</v>
      </c>
      <c r="H32" s="86">
        <f t="shared" si="6"/>
        <v>113</v>
      </c>
      <c r="I32" s="87">
        <v>36.8</v>
      </c>
      <c r="J32" s="48" t="s">
        <v>69</v>
      </c>
      <c r="K32" s="49">
        <v>9</v>
      </c>
      <c r="L32" s="53">
        <v>4.5</v>
      </c>
      <c r="M32" s="50">
        <v>73</v>
      </c>
      <c r="N32" s="50">
        <v>2612</v>
      </c>
      <c r="O32" s="50">
        <v>2566</v>
      </c>
      <c r="P32" s="50">
        <v>18</v>
      </c>
      <c r="Q32" s="50">
        <v>28</v>
      </c>
      <c r="R32" s="54">
        <v>35.8</v>
      </c>
      <c r="S32" s="52"/>
    </row>
    <row r="33" spans="1:19" ht="12">
      <c r="A33" s="70" t="s">
        <v>70</v>
      </c>
      <c r="B33" s="71">
        <v>0</v>
      </c>
      <c r="C33" s="81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82">
        <f>IF(H33=0,0,H33/D33)</f>
        <v>0</v>
      </c>
      <c r="J33" s="68"/>
      <c r="K33" s="49"/>
      <c r="L33" s="53"/>
      <c r="M33" s="50"/>
      <c r="N33" s="50"/>
      <c r="O33" s="50"/>
      <c r="P33" s="50"/>
      <c r="Q33" s="50"/>
      <c r="R33" s="54"/>
      <c r="S33" s="69"/>
    </row>
    <row r="34" spans="1:19" ht="12">
      <c r="A34" s="70" t="s">
        <v>71</v>
      </c>
      <c r="B34" s="71">
        <v>0</v>
      </c>
      <c r="C34" s="81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82">
        <f>IF(H34=0,0,H34/D34)</f>
        <v>0</v>
      </c>
      <c r="J34" s="75" t="s">
        <v>72</v>
      </c>
      <c r="K34" s="76">
        <f aca="true" t="shared" si="7" ref="K34:Q34">SUM(K35:K39)</f>
        <v>34</v>
      </c>
      <c r="L34" s="77">
        <f t="shared" si="7"/>
        <v>29.3</v>
      </c>
      <c r="M34" s="78">
        <f t="shared" si="7"/>
        <v>409</v>
      </c>
      <c r="N34" s="78">
        <f t="shared" si="7"/>
        <v>14698</v>
      </c>
      <c r="O34" s="78">
        <f t="shared" si="7"/>
        <v>14403</v>
      </c>
      <c r="P34" s="78">
        <f t="shared" si="7"/>
        <v>89</v>
      </c>
      <c r="Q34" s="78">
        <f t="shared" si="7"/>
        <v>206</v>
      </c>
      <c r="R34" s="79">
        <v>35.9</v>
      </c>
      <c r="S34" s="52"/>
    </row>
    <row r="35" spans="1:19" ht="12">
      <c r="A35" s="70" t="s">
        <v>73</v>
      </c>
      <c r="B35" s="37">
        <v>2</v>
      </c>
      <c r="C35" s="38">
        <v>0.4</v>
      </c>
      <c r="D35" s="73">
        <v>9</v>
      </c>
      <c r="E35" s="73">
        <v>324</v>
      </c>
      <c r="F35" s="73">
        <v>319</v>
      </c>
      <c r="G35" s="73">
        <v>0</v>
      </c>
      <c r="H35" s="73">
        <v>5</v>
      </c>
      <c r="I35" s="74">
        <v>36</v>
      </c>
      <c r="J35" s="48" t="s">
        <v>74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1">
        <f>IF(Q35=0,0,Q35/M35)</f>
        <v>0</v>
      </c>
      <c r="S35" s="52"/>
    </row>
    <row r="36" spans="1:19" ht="12">
      <c r="A36" s="70" t="s">
        <v>75</v>
      </c>
      <c r="B36" s="71">
        <v>0</v>
      </c>
      <c r="C36" s="81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4">
        <f>IF(H36=0,0,H36/D36)</f>
        <v>0</v>
      </c>
      <c r="J36" s="48" t="s">
        <v>76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f>IF(Q36=0,0,Q36/M36)</f>
        <v>0</v>
      </c>
      <c r="S36" s="52"/>
    </row>
    <row r="37" spans="1:19" ht="12">
      <c r="A37" s="70" t="s">
        <v>77</v>
      </c>
      <c r="B37" s="71">
        <v>9</v>
      </c>
      <c r="C37" s="72">
        <v>5.6</v>
      </c>
      <c r="D37" s="73">
        <v>73</v>
      </c>
      <c r="E37" s="73">
        <v>2695</v>
      </c>
      <c r="F37" s="73">
        <v>2573</v>
      </c>
      <c r="G37" s="73">
        <v>14</v>
      </c>
      <c r="H37" s="73">
        <v>108</v>
      </c>
      <c r="I37" s="74">
        <v>36.9</v>
      </c>
      <c r="J37" s="48" t="s">
        <v>78</v>
      </c>
      <c r="K37" s="49">
        <v>1</v>
      </c>
      <c r="L37" s="53">
        <v>0.2</v>
      </c>
      <c r="M37" s="50">
        <v>1</v>
      </c>
      <c r="N37" s="50">
        <v>27</v>
      </c>
      <c r="O37" s="50">
        <v>27</v>
      </c>
      <c r="P37" s="50">
        <v>0</v>
      </c>
      <c r="Q37" s="50">
        <v>0</v>
      </c>
      <c r="R37" s="54">
        <v>27</v>
      </c>
      <c r="S37" s="52"/>
    </row>
    <row r="38" spans="1:19" ht="12">
      <c r="A38" s="70"/>
      <c r="B38" s="37"/>
      <c r="C38" s="38"/>
      <c r="D38" s="46"/>
      <c r="E38" s="46"/>
      <c r="F38" s="46"/>
      <c r="G38" s="46"/>
      <c r="H38" s="46" t="s">
        <v>79</v>
      </c>
      <c r="I38" s="47"/>
      <c r="J38" s="48" t="s">
        <v>80</v>
      </c>
      <c r="K38" s="49">
        <v>7</v>
      </c>
      <c r="L38" s="53">
        <v>2.3</v>
      </c>
      <c r="M38" s="50">
        <v>42</v>
      </c>
      <c r="N38" s="50">
        <v>1469</v>
      </c>
      <c r="O38" s="50">
        <v>1420</v>
      </c>
      <c r="P38" s="50">
        <v>15</v>
      </c>
      <c r="Q38" s="50">
        <v>34</v>
      </c>
      <c r="R38" s="54">
        <v>35</v>
      </c>
      <c r="S38" s="52"/>
    </row>
    <row r="39" spans="1:19" ht="12">
      <c r="A39" s="85" t="s">
        <v>81</v>
      </c>
      <c r="B39" s="57">
        <f aca="true" t="shared" si="8" ref="B39:H39">B40+B41</f>
        <v>24</v>
      </c>
      <c r="C39" s="58">
        <f t="shared" si="8"/>
        <v>40.6</v>
      </c>
      <c r="D39" s="59">
        <f t="shared" si="8"/>
        <v>672</v>
      </c>
      <c r="E39" s="59">
        <f t="shared" si="8"/>
        <v>25005</v>
      </c>
      <c r="F39" s="59">
        <f t="shared" si="8"/>
        <v>24231</v>
      </c>
      <c r="G39" s="59">
        <f t="shared" si="8"/>
        <v>99</v>
      </c>
      <c r="H39" s="59">
        <f t="shared" si="8"/>
        <v>675</v>
      </c>
      <c r="I39" s="61">
        <v>37.2</v>
      </c>
      <c r="J39" s="48" t="s">
        <v>82</v>
      </c>
      <c r="K39" s="49">
        <v>26</v>
      </c>
      <c r="L39" s="53">
        <v>26.8</v>
      </c>
      <c r="M39" s="50">
        <v>366</v>
      </c>
      <c r="N39" s="50">
        <v>13202</v>
      </c>
      <c r="O39" s="50">
        <v>12956</v>
      </c>
      <c r="P39" s="50">
        <v>74</v>
      </c>
      <c r="Q39" s="50">
        <v>172</v>
      </c>
      <c r="R39" s="54">
        <v>36.1</v>
      </c>
      <c r="S39" s="52"/>
    </row>
    <row r="40" spans="1:19" ht="12">
      <c r="A40" s="70" t="s">
        <v>83</v>
      </c>
      <c r="B40" s="71">
        <v>0</v>
      </c>
      <c r="C40" s="81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82">
        <f>IF(H40=0,0,H40/D40)</f>
        <v>0</v>
      </c>
      <c r="J40" s="68"/>
      <c r="K40" s="49"/>
      <c r="L40" s="53"/>
      <c r="M40" s="50"/>
      <c r="N40" s="50"/>
      <c r="O40" s="50"/>
      <c r="P40" s="50"/>
      <c r="Q40" s="50"/>
      <c r="R40" s="54"/>
      <c r="S40" s="69"/>
    </row>
    <row r="41" spans="1:19" ht="12">
      <c r="A41" s="70" t="s">
        <v>84</v>
      </c>
      <c r="B41" s="37">
        <v>24</v>
      </c>
      <c r="C41" s="38">
        <v>40.6</v>
      </c>
      <c r="D41" s="46">
        <v>672</v>
      </c>
      <c r="E41" s="46">
        <v>25005</v>
      </c>
      <c r="F41" s="46">
        <v>24231</v>
      </c>
      <c r="G41" s="46">
        <v>99</v>
      </c>
      <c r="H41" s="46">
        <v>675</v>
      </c>
      <c r="I41" s="47">
        <v>37.2</v>
      </c>
      <c r="J41" s="75" t="s">
        <v>85</v>
      </c>
      <c r="K41" s="76">
        <f aca="true" t="shared" si="9" ref="K41:Q41">SUM(K42:K45)</f>
        <v>49</v>
      </c>
      <c r="L41" s="77">
        <f t="shared" si="9"/>
        <v>24.1</v>
      </c>
      <c r="M41" s="78">
        <f t="shared" si="9"/>
        <v>345</v>
      </c>
      <c r="N41" s="78">
        <f t="shared" si="9"/>
        <v>12697</v>
      </c>
      <c r="O41" s="78">
        <f t="shared" si="9"/>
        <v>12403</v>
      </c>
      <c r="P41" s="78">
        <f t="shared" si="9"/>
        <v>73</v>
      </c>
      <c r="Q41" s="78">
        <f t="shared" si="9"/>
        <v>221</v>
      </c>
      <c r="R41" s="79">
        <v>36.8</v>
      </c>
      <c r="S41" s="52"/>
    </row>
    <row r="42" spans="1:19" ht="12">
      <c r="A42" s="70"/>
      <c r="B42" s="37"/>
      <c r="C42" s="38"/>
      <c r="D42" s="46"/>
      <c r="E42" s="46"/>
      <c r="F42" s="46"/>
      <c r="G42" s="46"/>
      <c r="H42" s="46"/>
      <c r="I42" s="47"/>
      <c r="J42" s="48" t="s">
        <v>86</v>
      </c>
      <c r="K42" s="49">
        <v>11</v>
      </c>
      <c r="L42" s="53">
        <v>2.2</v>
      </c>
      <c r="M42" s="50">
        <v>32</v>
      </c>
      <c r="N42" s="50">
        <v>1177</v>
      </c>
      <c r="O42" s="50">
        <v>1143</v>
      </c>
      <c r="P42" s="50">
        <v>7</v>
      </c>
      <c r="Q42" s="50">
        <v>27</v>
      </c>
      <c r="R42" s="54">
        <v>36.8</v>
      </c>
      <c r="S42" s="52"/>
    </row>
    <row r="43" spans="1:19" ht="12">
      <c r="A43" s="85" t="s">
        <v>87</v>
      </c>
      <c r="B43" s="57">
        <f aca="true" t="shared" si="10" ref="B43:H43">SUM(B44:B47)</f>
        <v>36</v>
      </c>
      <c r="C43" s="58">
        <f t="shared" si="10"/>
        <v>30.5</v>
      </c>
      <c r="D43" s="59">
        <f t="shared" si="10"/>
        <v>410</v>
      </c>
      <c r="E43" s="59">
        <f t="shared" si="10"/>
        <v>15323</v>
      </c>
      <c r="F43" s="59">
        <f t="shared" si="10"/>
        <v>14927</v>
      </c>
      <c r="G43" s="59">
        <f t="shared" si="10"/>
        <v>70</v>
      </c>
      <c r="H43" s="59">
        <f t="shared" si="10"/>
        <v>326</v>
      </c>
      <c r="I43" s="61">
        <v>37.3</v>
      </c>
      <c r="J43" s="48" t="s">
        <v>88</v>
      </c>
      <c r="K43" s="49">
        <v>5</v>
      </c>
      <c r="L43" s="53">
        <v>1.4</v>
      </c>
      <c r="M43" s="50">
        <v>22</v>
      </c>
      <c r="N43" s="50">
        <v>759</v>
      </c>
      <c r="O43" s="50">
        <v>728</v>
      </c>
      <c r="P43" s="50">
        <v>5</v>
      </c>
      <c r="Q43" s="50">
        <v>26</v>
      </c>
      <c r="R43" s="54">
        <v>34.5</v>
      </c>
      <c r="S43" s="52"/>
    </row>
    <row r="44" spans="1:19" ht="12">
      <c r="A44" s="70" t="s">
        <v>89</v>
      </c>
      <c r="B44" s="37">
        <v>21</v>
      </c>
      <c r="C44" s="38">
        <v>19.5</v>
      </c>
      <c r="D44" s="46">
        <v>283</v>
      </c>
      <c r="E44" s="46">
        <v>10589</v>
      </c>
      <c r="F44" s="46">
        <v>10324</v>
      </c>
      <c r="G44" s="46">
        <v>54</v>
      </c>
      <c r="H44" s="46">
        <v>211</v>
      </c>
      <c r="I44" s="47">
        <v>37.4</v>
      </c>
      <c r="J44" s="48" t="s">
        <v>90</v>
      </c>
      <c r="K44" s="49">
        <v>31</v>
      </c>
      <c r="L44" s="53">
        <v>19.8</v>
      </c>
      <c r="M44" s="50">
        <v>280</v>
      </c>
      <c r="N44" s="50">
        <v>10447</v>
      </c>
      <c r="O44" s="50">
        <v>10229</v>
      </c>
      <c r="P44" s="50">
        <v>57</v>
      </c>
      <c r="Q44" s="50">
        <v>161</v>
      </c>
      <c r="R44" s="54">
        <v>37.3</v>
      </c>
      <c r="S44" s="52"/>
    </row>
    <row r="45" spans="1:19" ht="12">
      <c r="A45" s="70" t="s">
        <v>91</v>
      </c>
      <c r="B45" s="71">
        <v>4</v>
      </c>
      <c r="C45" s="72">
        <v>2.4</v>
      </c>
      <c r="D45" s="73">
        <v>23</v>
      </c>
      <c r="E45" s="73">
        <v>859</v>
      </c>
      <c r="F45" s="73">
        <v>822</v>
      </c>
      <c r="G45" s="73">
        <v>6</v>
      </c>
      <c r="H45" s="73">
        <v>31</v>
      </c>
      <c r="I45" s="74">
        <v>37.3</v>
      </c>
      <c r="J45" s="48" t="s">
        <v>92</v>
      </c>
      <c r="K45" s="49">
        <v>2</v>
      </c>
      <c r="L45" s="53">
        <v>0.7</v>
      </c>
      <c r="M45" s="50">
        <v>11</v>
      </c>
      <c r="N45" s="50">
        <v>314</v>
      </c>
      <c r="O45" s="50">
        <v>303</v>
      </c>
      <c r="P45" s="50">
        <v>4</v>
      </c>
      <c r="Q45" s="50">
        <v>7</v>
      </c>
      <c r="R45" s="54">
        <v>28.5</v>
      </c>
      <c r="S45" s="52"/>
    </row>
    <row r="46" spans="1:19" ht="12">
      <c r="A46" s="70" t="s">
        <v>93</v>
      </c>
      <c r="B46" s="71">
        <v>3</v>
      </c>
      <c r="C46" s="72">
        <v>1.3</v>
      </c>
      <c r="D46" s="73">
        <v>7</v>
      </c>
      <c r="E46" s="73">
        <v>210</v>
      </c>
      <c r="F46" s="73">
        <v>202</v>
      </c>
      <c r="G46" s="73">
        <v>0</v>
      </c>
      <c r="H46" s="73">
        <v>8</v>
      </c>
      <c r="I46" s="74">
        <v>30</v>
      </c>
      <c r="J46" s="68"/>
      <c r="K46" s="49"/>
      <c r="L46" s="53"/>
      <c r="M46" s="50"/>
      <c r="N46" s="50"/>
      <c r="O46" s="50"/>
      <c r="P46" s="50"/>
      <c r="Q46" s="50"/>
      <c r="R46" s="54"/>
      <c r="S46" s="69"/>
    </row>
    <row r="47" spans="1:19" ht="12">
      <c r="A47" s="70" t="s">
        <v>94</v>
      </c>
      <c r="B47" s="71">
        <v>8</v>
      </c>
      <c r="C47" s="72">
        <v>7.3</v>
      </c>
      <c r="D47" s="73">
        <v>97</v>
      </c>
      <c r="E47" s="73">
        <v>3665</v>
      </c>
      <c r="F47" s="73">
        <v>3579</v>
      </c>
      <c r="G47" s="73">
        <v>10</v>
      </c>
      <c r="H47" s="73">
        <v>76</v>
      </c>
      <c r="I47" s="74">
        <v>37.8</v>
      </c>
      <c r="J47" s="75" t="s">
        <v>95</v>
      </c>
      <c r="K47" s="76">
        <f aca="true" t="shared" si="11" ref="K47:Q47">K48+K49</f>
        <v>41</v>
      </c>
      <c r="L47" s="77">
        <f t="shared" si="11"/>
        <v>32.4</v>
      </c>
      <c r="M47" s="78">
        <f t="shared" si="11"/>
        <v>526</v>
      </c>
      <c r="N47" s="78">
        <f t="shared" si="11"/>
        <v>16860</v>
      </c>
      <c r="O47" s="78">
        <f t="shared" si="11"/>
        <v>16441</v>
      </c>
      <c r="P47" s="78">
        <f t="shared" si="11"/>
        <v>102</v>
      </c>
      <c r="Q47" s="78">
        <f t="shared" si="11"/>
        <v>317</v>
      </c>
      <c r="R47" s="79">
        <v>32.1</v>
      </c>
      <c r="S47" s="52"/>
    </row>
    <row r="48" spans="1:19" ht="12">
      <c r="A48" s="70"/>
      <c r="B48" s="37"/>
      <c r="C48" s="38"/>
      <c r="D48" s="46"/>
      <c r="E48" s="46"/>
      <c r="F48" s="46"/>
      <c r="G48" s="46"/>
      <c r="H48" s="46"/>
      <c r="I48" s="55"/>
      <c r="J48" s="48" t="s">
        <v>96</v>
      </c>
      <c r="K48" s="49">
        <v>6</v>
      </c>
      <c r="L48" s="53">
        <v>5.5</v>
      </c>
      <c r="M48" s="50">
        <v>66</v>
      </c>
      <c r="N48" s="50">
        <v>1709</v>
      </c>
      <c r="O48" s="50">
        <v>1665</v>
      </c>
      <c r="P48" s="50">
        <v>16</v>
      </c>
      <c r="Q48" s="50">
        <v>28</v>
      </c>
      <c r="R48" s="54">
        <v>25.9</v>
      </c>
      <c r="S48" s="52"/>
    </row>
    <row r="49" spans="1:19" ht="12">
      <c r="A49" s="85" t="s">
        <v>97</v>
      </c>
      <c r="B49" s="42">
        <f aca="true" t="shared" si="12" ref="B49:H49">B50</f>
        <v>0</v>
      </c>
      <c r="C49" s="44">
        <f t="shared" si="12"/>
        <v>0</v>
      </c>
      <c r="D49" s="86">
        <f t="shared" si="12"/>
        <v>0</v>
      </c>
      <c r="E49" s="86">
        <f t="shared" si="12"/>
        <v>0</v>
      </c>
      <c r="F49" s="86">
        <f t="shared" si="12"/>
        <v>0</v>
      </c>
      <c r="G49" s="86">
        <f t="shared" si="12"/>
        <v>0</v>
      </c>
      <c r="H49" s="86">
        <f t="shared" si="12"/>
        <v>0</v>
      </c>
      <c r="I49" s="86">
        <f>IF(H49=0,0,H49/D49)</f>
        <v>0</v>
      </c>
      <c r="J49" s="48" t="s">
        <v>98</v>
      </c>
      <c r="K49" s="49">
        <v>35</v>
      </c>
      <c r="L49" s="53">
        <v>26.9</v>
      </c>
      <c r="M49" s="50">
        <v>460</v>
      </c>
      <c r="N49" s="50">
        <v>15151</v>
      </c>
      <c r="O49" s="50">
        <v>14776</v>
      </c>
      <c r="P49" s="50">
        <v>86</v>
      </c>
      <c r="Q49" s="50">
        <v>289</v>
      </c>
      <c r="R49" s="54">
        <v>32.9</v>
      </c>
      <c r="S49" s="52"/>
    </row>
    <row r="50" spans="1:19" ht="12">
      <c r="A50" s="70" t="s">
        <v>99</v>
      </c>
      <c r="B50" s="71">
        <v>0</v>
      </c>
      <c r="C50" s="81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f>IF(H50=0,0,H50/D50)</f>
        <v>0</v>
      </c>
      <c r="J50" s="88"/>
      <c r="K50" s="89"/>
      <c r="L50" s="53"/>
      <c r="M50" s="50"/>
      <c r="N50" s="50"/>
      <c r="O50" s="50"/>
      <c r="P50" s="50"/>
      <c r="Q50" s="50"/>
      <c r="R50" s="54"/>
      <c r="S50" s="6"/>
    </row>
    <row r="51" spans="1:19" ht="12">
      <c r="A51" s="90"/>
      <c r="B51" s="91"/>
      <c r="C51" s="92"/>
      <c r="D51" s="93"/>
      <c r="E51" s="93"/>
      <c r="F51" s="93"/>
      <c r="G51" s="93"/>
      <c r="H51" s="93"/>
      <c r="I51" s="94"/>
      <c r="J51" s="95" t="s">
        <v>100</v>
      </c>
      <c r="K51" s="96">
        <v>0</v>
      </c>
      <c r="L51" s="96">
        <v>0</v>
      </c>
      <c r="M51" s="97">
        <v>35</v>
      </c>
      <c r="N51" s="97">
        <v>1199</v>
      </c>
      <c r="O51" s="97">
        <v>1121</v>
      </c>
      <c r="P51" s="97">
        <v>8</v>
      </c>
      <c r="Q51" s="97">
        <v>70</v>
      </c>
      <c r="R51" s="98">
        <v>34.3</v>
      </c>
      <c r="S51" s="14"/>
    </row>
    <row r="52" spans="1:19" ht="12">
      <c r="A52" s="99" t="s">
        <v>101</v>
      </c>
      <c r="B52" s="99"/>
      <c r="C52" s="100"/>
      <c r="D52" s="46"/>
      <c r="E52" s="46"/>
      <c r="F52" s="46"/>
      <c r="G52" s="46"/>
      <c r="H52" s="101"/>
      <c r="I52" s="101"/>
      <c r="J52" s="102"/>
      <c r="K52" s="103"/>
      <c r="L52" s="100"/>
      <c r="M52" s="39"/>
      <c r="N52" s="39"/>
      <c r="O52" s="39"/>
      <c r="P52" s="39"/>
      <c r="Q52" s="39"/>
      <c r="R52" s="100"/>
      <c r="S52" s="14"/>
    </row>
    <row r="53" spans="1:19" ht="12">
      <c r="A53" s="99" t="s">
        <v>102</v>
      </c>
      <c r="B53" s="99"/>
      <c r="C53" s="100"/>
      <c r="D53" s="46"/>
      <c r="E53" s="46"/>
      <c r="F53" s="46"/>
      <c r="G53" s="46"/>
      <c r="H53" s="101"/>
      <c r="I53" s="101"/>
      <c r="J53" s="104"/>
      <c r="K53" s="104"/>
      <c r="M53" s="106"/>
      <c r="N53" s="106"/>
      <c r="O53" s="106"/>
      <c r="P53" s="106"/>
      <c r="Q53" s="106"/>
      <c r="S53" s="14"/>
    </row>
    <row r="54" spans="1:19" ht="12">
      <c r="A54" s="107"/>
      <c r="B54" s="108"/>
      <c r="C54" s="109"/>
      <c r="D54" s="110"/>
      <c r="E54" s="110"/>
      <c r="F54" s="110"/>
      <c r="G54" s="110"/>
      <c r="H54" s="111"/>
      <c r="I54" s="111"/>
      <c r="J54" s="112"/>
      <c r="K54" s="113"/>
      <c r="L54" s="109"/>
      <c r="M54" s="114"/>
      <c r="N54" s="114"/>
      <c r="O54" s="114"/>
      <c r="P54" s="114"/>
      <c r="Q54" s="114"/>
      <c r="R54" s="109"/>
      <c r="S54" s="14"/>
    </row>
    <row r="55" spans="1:19" ht="12">
      <c r="A55" s="6"/>
      <c r="B55" s="115"/>
      <c r="C55" s="116"/>
      <c r="D55" s="117"/>
      <c r="E55" s="117"/>
      <c r="F55" s="117"/>
      <c r="G55" s="117"/>
      <c r="H55" s="118"/>
      <c r="I55" s="118"/>
      <c r="J55" s="119"/>
      <c r="K55" s="120"/>
      <c r="L55" s="116"/>
      <c r="M55" s="106"/>
      <c r="N55" s="106"/>
      <c r="O55" s="106"/>
      <c r="P55" s="106"/>
      <c r="Q55" s="106"/>
      <c r="R55" s="116"/>
      <c r="S55" s="6"/>
    </row>
    <row r="56" spans="1:19" ht="12">
      <c r="A56" s="6"/>
      <c r="B56" s="115"/>
      <c r="C56" s="116"/>
      <c r="D56" s="117"/>
      <c r="E56" s="117"/>
      <c r="F56" s="117"/>
      <c r="G56" s="117"/>
      <c r="H56" s="118"/>
      <c r="I56" s="118"/>
      <c r="J56" s="119"/>
      <c r="K56" s="120"/>
      <c r="L56" s="116"/>
      <c r="M56" s="106"/>
      <c r="N56" s="106"/>
      <c r="O56" s="106"/>
      <c r="P56" s="106"/>
      <c r="Q56" s="106"/>
      <c r="R56" s="116"/>
      <c r="S56" s="6"/>
    </row>
    <row r="57" spans="1:19" ht="12">
      <c r="A57" s="6"/>
      <c r="B57" s="115"/>
      <c r="C57" s="116"/>
      <c r="D57" s="117"/>
      <c r="E57" s="117"/>
      <c r="F57" s="117"/>
      <c r="G57" s="117"/>
      <c r="H57" s="118"/>
      <c r="I57" s="118"/>
      <c r="J57" s="119"/>
      <c r="K57" s="120"/>
      <c r="L57" s="116"/>
      <c r="M57" s="106"/>
      <c r="N57" s="106"/>
      <c r="O57" s="106"/>
      <c r="P57" s="106"/>
      <c r="Q57" s="106"/>
      <c r="R57" s="116"/>
      <c r="S57" s="6"/>
    </row>
  </sheetData>
  <sheetProtection/>
  <mergeCells count="5">
    <mergeCell ref="C3:C4"/>
    <mergeCell ref="E3:H3"/>
    <mergeCell ref="J3:J4"/>
    <mergeCell ref="L3:L4"/>
    <mergeCell ref="N3:Q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2009-04-15T01:01:35Z</dcterms:created>
  <dcterms:modified xsi:type="dcterms:W3CDTF">2009-04-15T01:01:44Z</dcterms:modified>
  <cp:category/>
  <cp:version/>
  <cp:contentType/>
  <cp:contentStatus/>
</cp:coreProperties>
</file>