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'23.市町村別産業別'!$A$1:$U$101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<sst xmlns="http://schemas.openxmlformats.org/spreadsheetml/2006/main" count="149" uniqueCount="118">
  <si>
    <t>23．市　町　村　別 、 産　業　別　（　大　分　類　）　就　業　人　口</t>
  </si>
  <si>
    <t>（単位　人）</t>
  </si>
  <si>
    <t>昭和55年10月１日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</si>
  <si>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</si>
  <si>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</si>
  <si>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</si>
  <si>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</si>
  <si>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</si>
  <si>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</si>
  <si>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</si>
  <si>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　養 殖 業</t>
  </si>
  <si>
    <t>卸  　売　　小 売 業</t>
  </si>
  <si>
    <t>金　  融　　保 険 業</t>
  </si>
  <si>
    <t>運  　輸  通 信 業</t>
  </si>
  <si>
    <t>電気･ｶﾞｽ　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</si>
  <si>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</si>
  <si>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</si>
  <si>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</si>
  <si>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</si>
  <si>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</si>
  <si>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</si>
  <si>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</si>
  <si>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不動産業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</si>
  <si>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</si>
  <si>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</si>
  <si>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</si>
  <si>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</si>
  <si>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</si>
  <si>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</si>
  <si>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</si>
  <si>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</si>
  <si>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</si>
  <si>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</si>
  <si>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</si>
  <si>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</si>
  <si>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</si>
  <si>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</si>
  <si>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</si>
  <si>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</si>
  <si>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</si>
  <si>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</si>
  <si>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</si>
  <si>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</si>
  <si>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</si>
  <si>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</si>
  <si>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</si>
  <si>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</si>
  <si>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</si>
  <si>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</si>
  <si>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</si>
  <si>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</si>
  <si>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</si>
  <si>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</si>
  <si>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</si>
  <si>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</si>
  <si>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</si>
  <si>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</si>
  <si>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</si>
  <si>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</si>
  <si>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</si>
  <si>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</si>
  <si>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</si>
  <si>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</si>
  <si>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</si>
  <si>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</si>
  <si>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</si>
  <si>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</si>
  <si>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</si>
  <si>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</si>
  <si>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</si>
  <si>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</si>
  <si>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 xml:space="preserve">              市　町　村　別 、 産　業　別　    （　大　分　類　）　就　業　人　口  （続き）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</si>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</sst>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Continuous" vertical="center"/>
      <protection locked="0"/>
    </xf>
    <xf numFmtId="0" fontId="4" fillId="33" borderId="12" xfId="0" applyFont="1" applyFill="1" applyBorder="1" applyAlignment="1" applyProtection="1">
      <alignment horizontal="centerContinuous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41" fontId="5" fillId="33" borderId="14" xfId="48" applyNumberFormat="1" applyFont="1" applyFill="1" applyBorder="1" applyAlignment="1">
      <alignment/>
    </xf>
    <xf numFmtId="41" fontId="5" fillId="33" borderId="0" xfId="48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9" xfId="0" applyFont="1" applyBorder="1" applyAlignment="1">
      <alignment horizontal="distributed"/>
    </xf>
    <xf numFmtId="41" fontId="4" fillId="33" borderId="14" xfId="48" applyNumberFormat="1" applyFont="1" applyFill="1" applyBorder="1" applyAlignment="1">
      <alignment/>
    </xf>
    <xf numFmtId="41" fontId="4" fillId="33" borderId="0" xfId="48" applyNumberFormat="1" applyFont="1" applyFill="1" applyAlignment="1">
      <alignment/>
    </xf>
    <xf numFmtId="41" fontId="4" fillId="33" borderId="0" xfId="48" applyNumberFormat="1" applyFont="1" applyFill="1" applyAlignment="1" applyProtection="1">
      <alignment/>
      <protection locked="0"/>
    </xf>
    <xf numFmtId="0" fontId="4" fillId="33" borderId="14" xfId="0" applyFont="1" applyFill="1" applyBorder="1" applyAlignment="1">
      <alignment horizontal="center"/>
    </xf>
    <xf numFmtId="38" fontId="4" fillId="0" borderId="0" xfId="48" applyFont="1" applyAlignment="1" applyProtection="1">
      <alignment horizontal="distributed"/>
      <protection locked="0"/>
    </xf>
    <xf numFmtId="41" fontId="4" fillId="33" borderId="0" xfId="48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1" fontId="5" fillId="33" borderId="14" xfId="48" applyNumberFormat="1" applyFont="1" applyFill="1" applyBorder="1" applyAlignment="1" applyProtection="1">
      <alignment/>
      <protection/>
    </xf>
    <xf numFmtId="41" fontId="5" fillId="33" borderId="0" xfId="48" applyNumberFormat="1" applyFont="1" applyFill="1" applyAlignment="1" applyProtection="1">
      <alignment/>
      <protection/>
    </xf>
    <xf numFmtId="41" fontId="5" fillId="33" borderId="0" xfId="48" applyNumberFormat="1" applyFont="1" applyFill="1" applyAlignment="1" applyProtection="1">
      <alignment horizontal="right"/>
      <protection/>
    </xf>
    <xf numFmtId="41" fontId="5" fillId="33" borderId="0" xfId="48" applyNumberFormat="1" applyFont="1" applyFill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left"/>
      <protection/>
    </xf>
    <xf numFmtId="38" fontId="4" fillId="0" borderId="20" xfId="48" applyFont="1" applyBorder="1" applyAlignment="1" applyProtection="1">
      <alignment horizontal="distributed"/>
      <protection locked="0"/>
    </xf>
    <xf numFmtId="41" fontId="4" fillId="33" borderId="16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 applyProtection="1">
      <alignment/>
      <protection locked="0"/>
    </xf>
    <xf numFmtId="41" fontId="4" fillId="33" borderId="18" xfId="48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38" fontId="4" fillId="0" borderId="0" xfId="48" applyFont="1" applyBorder="1" applyAlignment="1" applyProtection="1">
      <alignment horizontal="left"/>
      <protection locked="0"/>
    </xf>
    <xf numFmtId="41" fontId="4" fillId="33" borderId="0" xfId="48" applyNumberFormat="1" applyFont="1" applyFill="1" applyBorder="1" applyAlignment="1">
      <alignment/>
    </xf>
    <xf numFmtId="41" fontId="4" fillId="33" borderId="0" xfId="48" applyNumberFormat="1" applyFont="1" applyFill="1" applyBorder="1" applyAlignment="1" applyProtection="1">
      <alignment/>
      <protection locked="0"/>
    </xf>
    <xf numFmtId="41" fontId="4" fillId="33" borderId="0" xfId="48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centerContinuous"/>
      <protection locked="0"/>
    </xf>
    <xf numFmtId="41" fontId="5" fillId="33" borderId="0" xfId="48" applyNumberFormat="1" applyFont="1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41" fontId="5" fillId="33" borderId="0" xfId="48" applyNumberFormat="1" applyFont="1" applyFill="1" applyAlignment="1" applyProtection="1">
      <alignment horizontal="right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41" fontId="4" fillId="33" borderId="0" xfId="0" applyNumberFormat="1" applyFont="1" applyFill="1" applyAlignment="1">
      <alignment/>
    </xf>
    <xf numFmtId="38" fontId="5" fillId="0" borderId="0" xfId="48" applyFont="1" applyAlignment="1" applyProtection="1">
      <alignment horizontal="distributed"/>
      <protection locked="0"/>
    </xf>
    <xf numFmtId="0" fontId="1" fillId="0" borderId="19" xfId="0" applyFont="1" applyBorder="1" applyAlignment="1">
      <alignment horizontal="distributed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/>
      <protection/>
    </xf>
    <xf numFmtId="0" fontId="1" fillId="0" borderId="19" xfId="0" applyFont="1" applyBorder="1" applyAlignment="1">
      <alignment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SheetLayoutView="100" zoomScalePageLayoutView="0" workbookViewId="0" topLeftCell="E91">
      <selection activeCell="S101" sqref="S101"/>
    </sheetView>
  </sheetViews>
  <sheetFormatPr defaultColWidth="9.00390625" defaultRowHeight="13.5"/>
  <cols>
    <col min="1" max="1" width="2.50390625" style="3" customWidth="1"/>
    <col min="2" max="2" width="10.50390625" style="3" customWidth="1"/>
    <col min="3" max="3" width="8.50390625" style="3" customWidth="1"/>
    <col min="4" max="4" width="8.625" style="3" customWidth="1"/>
    <col min="5" max="5" width="9.00390625" style="3" customWidth="1"/>
    <col min="6" max="6" width="6.75390625" style="3" customWidth="1"/>
    <col min="7" max="7" width="9.25390625" style="3" customWidth="1"/>
    <col min="8" max="8" width="8.625" style="3" customWidth="1"/>
    <col min="9" max="9" width="6.875" style="3" customWidth="1"/>
    <col min="10" max="10" width="7.875" style="3" customWidth="1"/>
    <col min="11" max="17" width="8.625" style="3" customWidth="1"/>
    <col min="18" max="18" width="10.00390625" style="3" customWidth="1"/>
    <col min="19" max="19" width="10.25390625" style="3" customWidth="1"/>
    <col min="20" max="20" width="11.875" style="3" customWidth="1"/>
    <col min="21" max="21" width="4.75390625" style="3" customWidth="1"/>
    <col min="22" max="16384" width="9.00390625" style="3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 t="s">
        <v>2</v>
      </c>
    </row>
    <row r="3" spans="1:21" s="12" customFormat="1" ht="12.75" thickTop="1">
      <c r="A3" s="73" t="s">
        <v>3</v>
      </c>
      <c r="B3" s="74"/>
      <c r="C3" s="6"/>
      <c r="D3" s="7" t="s">
        <v>4</v>
      </c>
      <c r="E3" s="8"/>
      <c r="F3" s="8"/>
      <c r="G3" s="8"/>
      <c r="H3" s="9" t="s">
        <v>5</v>
      </c>
      <c r="I3" s="10"/>
      <c r="J3" s="10"/>
      <c r="K3" s="10"/>
      <c r="L3" s="8" t="s">
        <v>6</v>
      </c>
      <c r="M3" s="8"/>
      <c r="N3" s="8"/>
      <c r="O3" s="8"/>
      <c r="P3" s="8"/>
      <c r="Q3" s="8"/>
      <c r="R3" s="8"/>
      <c r="S3" s="8"/>
      <c r="T3" s="6"/>
      <c r="U3" s="11" t="s">
        <v>7</v>
      </c>
    </row>
    <row r="4" spans="1:21" s="12" customFormat="1" ht="12">
      <c r="A4" s="75"/>
      <c r="B4" s="76"/>
      <c r="C4" s="79" t="s">
        <v>8</v>
      </c>
      <c r="D4" s="14"/>
      <c r="E4" s="14"/>
      <c r="F4" s="83" t="s">
        <v>9</v>
      </c>
      <c r="G4" s="70" t="s">
        <v>10</v>
      </c>
      <c r="H4" s="14"/>
      <c r="I4" s="14"/>
      <c r="J4" s="15"/>
      <c r="K4" s="16"/>
      <c r="L4" s="16"/>
      <c r="M4" s="83" t="s">
        <v>11</v>
      </c>
      <c r="N4" s="83" t="s">
        <v>12</v>
      </c>
      <c r="O4" s="17"/>
      <c r="P4" s="83" t="s">
        <v>13</v>
      </c>
      <c r="Q4" s="83" t="s">
        <v>14</v>
      </c>
      <c r="R4" s="14"/>
      <c r="S4" s="18"/>
      <c r="T4" s="17" t="s">
        <v>15</v>
      </c>
      <c r="U4" s="17" t="s">
        <v>16</v>
      </c>
    </row>
    <row r="5" spans="1:21" s="12" customFormat="1" ht="12" customHeight="1">
      <c r="A5" s="75"/>
      <c r="B5" s="76"/>
      <c r="C5" s="80"/>
      <c r="D5" s="17" t="s">
        <v>17</v>
      </c>
      <c r="E5" s="17" t="s">
        <v>18</v>
      </c>
      <c r="F5" s="84"/>
      <c r="G5" s="71"/>
      <c r="H5" s="17" t="s">
        <v>17</v>
      </c>
      <c r="I5" s="17" t="s">
        <v>19</v>
      </c>
      <c r="J5" s="13" t="s">
        <v>20</v>
      </c>
      <c r="K5" s="19" t="s">
        <v>21</v>
      </c>
      <c r="L5" s="19" t="s">
        <v>17</v>
      </c>
      <c r="M5" s="84"/>
      <c r="N5" s="84"/>
      <c r="O5" s="17" t="s">
        <v>22</v>
      </c>
      <c r="P5" s="84"/>
      <c r="Q5" s="84"/>
      <c r="R5" s="17" t="s">
        <v>23</v>
      </c>
      <c r="S5" s="13" t="s">
        <v>24</v>
      </c>
      <c r="T5" s="17" t="s">
        <v>25</v>
      </c>
      <c r="U5" s="17" t="s">
        <v>26</v>
      </c>
    </row>
    <row r="6" spans="1:21" s="12" customFormat="1" ht="12" customHeight="1">
      <c r="A6" s="77"/>
      <c r="B6" s="78"/>
      <c r="C6" s="20"/>
      <c r="D6" s="20"/>
      <c r="E6" s="20"/>
      <c r="F6" s="85"/>
      <c r="G6" s="72"/>
      <c r="H6" s="20"/>
      <c r="I6" s="20"/>
      <c r="J6" s="21"/>
      <c r="K6" s="22"/>
      <c r="L6" s="22"/>
      <c r="M6" s="85"/>
      <c r="N6" s="85"/>
      <c r="O6" s="23"/>
      <c r="P6" s="85"/>
      <c r="Q6" s="85"/>
      <c r="R6" s="20"/>
      <c r="S6" s="24"/>
      <c r="T6" s="20"/>
      <c r="U6" s="23" t="s">
        <v>27</v>
      </c>
    </row>
    <row r="7" spans="2:21" s="12" customFormat="1" ht="6.75" customHeight="1">
      <c r="B7" s="16"/>
      <c r="C7" s="14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6"/>
      <c r="R7" s="16"/>
      <c r="S7" s="19"/>
      <c r="T7" s="16"/>
      <c r="U7" s="17"/>
    </row>
    <row r="8" spans="1:21" s="28" customFormat="1" ht="18" customHeight="1">
      <c r="A8" s="81" t="s">
        <v>28</v>
      </c>
      <c r="B8" s="69"/>
      <c r="C8" s="25">
        <f>D8+H8+L8+T8</f>
        <v>581272</v>
      </c>
      <c r="D8" s="26">
        <f>SUM(E8:G8)</f>
        <v>115510</v>
      </c>
      <c r="E8" s="26">
        <f aca="true" t="shared" si="0" ref="E8:S8">SUM(E10:E12)</f>
        <v>101567</v>
      </c>
      <c r="F8" s="26">
        <f t="shared" si="0"/>
        <v>3275</v>
      </c>
      <c r="G8" s="26">
        <f t="shared" si="0"/>
        <v>10668</v>
      </c>
      <c r="H8" s="26">
        <f>SUM(I8:K8)</f>
        <v>148628</v>
      </c>
      <c r="I8" s="26">
        <f t="shared" si="0"/>
        <v>1840</v>
      </c>
      <c r="J8" s="26">
        <f t="shared" si="0"/>
        <v>65017</v>
      </c>
      <c r="K8" s="26">
        <f t="shared" si="0"/>
        <v>81771</v>
      </c>
      <c r="L8" s="26">
        <f>SUM(M8:S8)</f>
        <v>316758</v>
      </c>
      <c r="M8" s="26">
        <f t="shared" si="0"/>
        <v>124807</v>
      </c>
      <c r="N8" s="26">
        <f t="shared" si="0"/>
        <v>13007</v>
      </c>
      <c r="O8" s="26">
        <f t="shared" si="0"/>
        <v>2697</v>
      </c>
      <c r="P8" s="26">
        <f t="shared" si="0"/>
        <v>35431</v>
      </c>
      <c r="Q8" s="26">
        <f t="shared" si="0"/>
        <v>3217</v>
      </c>
      <c r="R8" s="26">
        <f t="shared" si="0"/>
        <v>111752</v>
      </c>
      <c r="S8" s="26">
        <f t="shared" si="0"/>
        <v>25847</v>
      </c>
      <c r="T8" s="26">
        <f>SUM(T10:T12)</f>
        <v>376</v>
      </c>
      <c r="U8" s="27" t="s">
        <v>29</v>
      </c>
    </row>
    <row r="9" spans="1:21" s="28" customFormat="1" ht="18" customHeight="1">
      <c r="A9" s="81"/>
      <c r="B9" s="69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s="28" customFormat="1" ht="18" customHeight="1">
      <c r="A10" s="81" t="s">
        <v>30</v>
      </c>
      <c r="B10" s="69"/>
      <c r="C10" s="25">
        <f>D10+H10+L10+T10</f>
        <v>398796</v>
      </c>
      <c r="D10" s="26">
        <f>SUM(E10:G10)</f>
        <v>45656</v>
      </c>
      <c r="E10" s="26">
        <f aca="true" t="shared" si="1" ref="E10:S10">SUM(E14:E24)</f>
        <v>39474</v>
      </c>
      <c r="F10" s="26">
        <f t="shared" si="1"/>
        <v>814</v>
      </c>
      <c r="G10" s="26">
        <f t="shared" si="1"/>
        <v>5368</v>
      </c>
      <c r="H10" s="26">
        <f>SUM(I10:K10)</f>
        <v>106317</v>
      </c>
      <c r="I10" s="26">
        <f t="shared" si="1"/>
        <v>1582</v>
      </c>
      <c r="J10" s="26">
        <f t="shared" si="1"/>
        <v>43366</v>
      </c>
      <c r="K10" s="26">
        <f t="shared" si="1"/>
        <v>61369</v>
      </c>
      <c r="L10" s="26">
        <f>SUM(L14:L24)</f>
        <v>246564</v>
      </c>
      <c r="M10" s="26">
        <f t="shared" si="1"/>
        <v>100565</v>
      </c>
      <c r="N10" s="26">
        <f t="shared" si="1"/>
        <v>11160</v>
      </c>
      <c r="O10" s="26">
        <f>SUM(O14:O24)</f>
        <v>2506</v>
      </c>
      <c r="P10" s="26">
        <f t="shared" si="1"/>
        <v>27010</v>
      </c>
      <c r="Q10" s="26">
        <f t="shared" si="1"/>
        <v>2614</v>
      </c>
      <c r="R10" s="26">
        <f t="shared" si="1"/>
        <v>85065</v>
      </c>
      <c r="S10" s="26">
        <f t="shared" si="1"/>
        <v>17644</v>
      </c>
      <c r="T10" s="26">
        <f>SUM(T14:T24)</f>
        <v>259</v>
      </c>
      <c r="U10" s="27" t="s">
        <v>31</v>
      </c>
    </row>
    <row r="11" spans="1:21" s="28" customFormat="1" ht="18" customHeight="1">
      <c r="A11" s="81"/>
      <c r="B11" s="6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s="28" customFormat="1" ht="18" customHeight="1">
      <c r="A12" s="81" t="s">
        <v>32</v>
      </c>
      <c r="B12" s="69"/>
      <c r="C12" s="25">
        <f>D12+H12+L12+T12</f>
        <v>182476</v>
      </c>
      <c r="D12" s="26">
        <f>SUM(E12:G12)</f>
        <v>69854</v>
      </c>
      <c r="E12" s="26">
        <f>E26+E31+E38+E42+E48+E57+E67+E77+E82+E86+E93+E99</f>
        <v>62093</v>
      </c>
      <c r="F12" s="26">
        <f>F26+F31+F38+F42+F48+F57+F67+F77+F82+F86+F93+F99</f>
        <v>2461</v>
      </c>
      <c r="G12" s="26">
        <f>G26+G31+G38+G42+G48+G57+G67+G77+G82+G86+G93+G99</f>
        <v>5300</v>
      </c>
      <c r="H12" s="26">
        <f>SUM(I12:K12)</f>
        <v>42311</v>
      </c>
      <c r="I12" s="26">
        <f>I26+I31+I38+I42+I48+I57+I67+I77+I82+I86+I93+I99</f>
        <v>258</v>
      </c>
      <c r="J12" s="26">
        <f>J26+J31+J38+J42+J48+J57+J67+J77+J82+J86+J93+J99</f>
        <v>21651</v>
      </c>
      <c r="K12" s="26">
        <v>20402</v>
      </c>
      <c r="L12" s="26">
        <f>SUM(M12:S12)</f>
        <v>70194</v>
      </c>
      <c r="M12" s="26">
        <f aca="true" t="shared" si="2" ref="M12:S12">M26+M31+M38+M42+M48+M57+M67+M77+M82+M86+M93+M99</f>
        <v>24242</v>
      </c>
      <c r="N12" s="26">
        <f t="shared" si="2"/>
        <v>1847</v>
      </c>
      <c r="O12" s="26">
        <f t="shared" si="2"/>
        <v>191</v>
      </c>
      <c r="P12" s="26">
        <f t="shared" si="2"/>
        <v>8421</v>
      </c>
      <c r="Q12" s="26">
        <f t="shared" si="2"/>
        <v>603</v>
      </c>
      <c r="R12" s="26">
        <f t="shared" si="2"/>
        <v>26687</v>
      </c>
      <c r="S12" s="26">
        <f t="shared" si="2"/>
        <v>8203</v>
      </c>
      <c r="T12" s="26">
        <f>T26+T31+T38+T42+T48+T57+T67+T77+T82+T86+T93+T99</f>
        <v>117</v>
      </c>
      <c r="U12" s="27" t="s">
        <v>33</v>
      </c>
    </row>
    <row r="13" spans="1:21" s="28" customFormat="1" ht="18" customHeight="1">
      <c r="A13" s="29"/>
      <c r="B13" s="30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</row>
    <row r="14" spans="1:21" ht="18" customHeight="1">
      <c r="A14" s="31">
        <v>1</v>
      </c>
      <c r="B14" s="32" t="s">
        <v>34</v>
      </c>
      <c r="C14" s="33">
        <f>D14+H14+L14+T14</f>
        <v>158882</v>
      </c>
      <c r="D14" s="34">
        <f>SUM(E14:G14)</f>
        <v>7115</v>
      </c>
      <c r="E14" s="35">
        <v>6737</v>
      </c>
      <c r="F14" s="35">
        <v>141</v>
      </c>
      <c r="G14" s="35">
        <v>237</v>
      </c>
      <c r="H14" s="34">
        <f>SUM(I14:K14)</f>
        <v>45627</v>
      </c>
      <c r="I14" s="35">
        <v>139</v>
      </c>
      <c r="J14" s="35">
        <v>19653</v>
      </c>
      <c r="K14" s="35">
        <v>25835</v>
      </c>
      <c r="L14" s="34">
        <f>SUM(M14:S14)</f>
        <v>106018</v>
      </c>
      <c r="M14" s="35">
        <v>43576</v>
      </c>
      <c r="N14" s="35">
        <v>5833</v>
      </c>
      <c r="O14" s="35">
        <v>1324</v>
      </c>
      <c r="P14" s="35">
        <v>12383</v>
      </c>
      <c r="Q14" s="35">
        <v>1432</v>
      </c>
      <c r="R14" s="35">
        <v>33656</v>
      </c>
      <c r="S14" s="35">
        <v>7814</v>
      </c>
      <c r="T14" s="35">
        <v>122</v>
      </c>
      <c r="U14" s="36">
        <v>1</v>
      </c>
    </row>
    <row r="15" spans="1:21" ht="18" customHeight="1">
      <c r="A15" s="31">
        <v>2</v>
      </c>
      <c r="B15" s="37" t="s">
        <v>35</v>
      </c>
      <c r="C15" s="33">
        <f aca="true" t="shared" si="3" ref="C15:C95">D15+H15+L15+T15</f>
        <v>63015</v>
      </c>
      <c r="D15" s="34">
        <f aca="true" t="shared" si="4" ref="D15:D95">SUM(E15:G15)</f>
        <v>1685</v>
      </c>
      <c r="E15" s="35">
        <v>1437</v>
      </c>
      <c r="F15" s="35">
        <v>32</v>
      </c>
      <c r="G15" s="35">
        <v>216</v>
      </c>
      <c r="H15" s="34">
        <f aca="true" t="shared" si="5" ref="H15:H95">SUM(I15:K15)</f>
        <v>10161</v>
      </c>
      <c r="I15" s="35">
        <v>27</v>
      </c>
      <c r="J15" s="35">
        <v>5562</v>
      </c>
      <c r="K15" s="35">
        <v>4572</v>
      </c>
      <c r="L15" s="34">
        <f aca="true" t="shared" si="6" ref="L15:L95">SUM(M15:S15)</f>
        <v>51129</v>
      </c>
      <c r="M15" s="35">
        <v>19478</v>
      </c>
      <c r="N15" s="35">
        <v>1911</v>
      </c>
      <c r="O15" s="35">
        <v>710</v>
      </c>
      <c r="P15" s="35">
        <v>4393</v>
      </c>
      <c r="Q15" s="35">
        <v>390</v>
      </c>
      <c r="R15" s="35">
        <v>20798</v>
      </c>
      <c r="S15" s="35">
        <v>3449</v>
      </c>
      <c r="T15" s="35">
        <v>40</v>
      </c>
      <c r="U15" s="36">
        <v>2</v>
      </c>
    </row>
    <row r="16" spans="1:21" ht="18" customHeight="1">
      <c r="A16" s="31">
        <v>3</v>
      </c>
      <c r="B16" s="37" t="s">
        <v>36</v>
      </c>
      <c r="C16" s="33">
        <f t="shared" si="3"/>
        <v>30070</v>
      </c>
      <c r="D16" s="34">
        <f t="shared" si="4"/>
        <v>4492</v>
      </c>
      <c r="E16" s="35">
        <v>3719</v>
      </c>
      <c r="F16" s="35">
        <v>35</v>
      </c>
      <c r="G16" s="35">
        <v>738</v>
      </c>
      <c r="H16" s="34">
        <f t="shared" si="5"/>
        <v>8000</v>
      </c>
      <c r="I16" s="35">
        <v>5</v>
      </c>
      <c r="J16" s="35">
        <v>2415</v>
      </c>
      <c r="K16" s="35">
        <v>5580</v>
      </c>
      <c r="L16" s="34">
        <f t="shared" si="6"/>
        <v>17564</v>
      </c>
      <c r="M16" s="35">
        <v>7990</v>
      </c>
      <c r="N16" s="35">
        <v>752</v>
      </c>
      <c r="O16" s="35">
        <v>134</v>
      </c>
      <c r="P16" s="35">
        <v>1521</v>
      </c>
      <c r="Q16" s="35">
        <v>143</v>
      </c>
      <c r="R16" s="35">
        <v>5906</v>
      </c>
      <c r="S16" s="35">
        <v>1118</v>
      </c>
      <c r="T16" s="35">
        <v>14</v>
      </c>
      <c r="U16" s="36">
        <v>3</v>
      </c>
    </row>
    <row r="17" spans="1:21" ht="18" customHeight="1">
      <c r="A17" s="31">
        <v>4</v>
      </c>
      <c r="B17" s="37" t="s">
        <v>37</v>
      </c>
      <c r="C17" s="33">
        <f t="shared" si="3"/>
        <v>32191</v>
      </c>
      <c r="D17" s="34">
        <f t="shared" si="4"/>
        <v>3855</v>
      </c>
      <c r="E17" s="35">
        <v>3523</v>
      </c>
      <c r="F17" s="35">
        <v>284</v>
      </c>
      <c r="G17" s="35">
        <v>48</v>
      </c>
      <c r="H17" s="34">
        <f t="shared" si="5"/>
        <v>11038</v>
      </c>
      <c r="I17" s="35">
        <v>59</v>
      </c>
      <c r="J17" s="35">
        <v>3951</v>
      </c>
      <c r="K17" s="35">
        <v>7028</v>
      </c>
      <c r="L17" s="34">
        <f t="shared" si="6"/>
        <v>17271</v>
      </c>
      <c r="M17" s="35">
        <v>7694</v>
      </c>
      <c r="N17" s="35">
        <v>616</v>
      </c>
      <c r="O17" s="35">
        <v>106</v>
      </c>
      <c r="P17" s="35">
        <v>1603</v>
      </c>
      <c r="Q17" s="35">
        <v>202</v>
      </c>
      <c r="R17" s="35">
        <v>5832</v>
      </c>
      <c r="S17" s="35">
        <v>1218</v>
      </c>
      <c r="T17" s="35">
        <v>27</v>
      </c>
      <c r="U17" s="36">
        <v>4</v>
      </c>
    </row>
    <row r="18" spans="1:21" ht="18" customHeight="1">
      <c r="A18" s="31">
        <v>5</v>
      </c>
      <c r="B18" s="37" t="s">
        <v>38</v>
      </c>
      <c r="C18" s="33">
        <f t="shared" si="3"/>
        <v>24408</v>
      </c>
      <c r="D18" s="34">
        <f t="shared" si="4"/>
        <v>2578</v>
      </c>
      <c r="E18" s="35">
        <v>1989</v>
      </c>
      <c r="F18" s="35">
        <v>173</v>
      </c>
      <c r="G18" s="35">
        <v>416</v>
      </c>
      <c r="H18" s="34">
        <f t="shared" si="5"/>
        <v>7799</v>
      </c>
      <c r="I18" s="35">
        <v>26</v>
      </c>
      <c r="J18" s="35">
        <v>2602</v>
      </c>
      <c r="K18" s="35">
        <v>5171</v>
      </c>
      <c r="L18" s="34">
        <f t="shared" si="6"/>
        <v>14021</v>
      </c>
      <c r="M18" s="35">
        <v>5871</v>
      </c>
      <c r="N18" s="35">
        <v>593</v>
      </c>
      <c r="O18" s="35">
        <v>78</v>
      </c>
      <c r="P18" s="35">
        <v>1741</v>
      </c>
      <c r="Q18" s="35">
        <v>106</v>
      </c>
      <c r="R18" s="35">
        <v>4711</v>
      </c>
      <c r="S18" s="35">
        <v>921</v>
      </c>
      <c r="T18" s="35">
        <v>10</v>
      </c>
      <c r="U18" s="36">
        <v>5</v>
      </c>
    </row>
    <row r="19" spans="1:21" ht="18" customHeight="1">
      <c r="A19" s="31">
        <v>6</v>
      </c>
      <c r="B19" s="37" t="s">
        <v>39</v>
      </c>
      <c r="C19" s="33">
        <f t="shared" si="3"/>
        <v>18190</v>
      </c>
      <c r="D19" s="34">
        <f t="shared" si="4"/>
        <v>3057</v>
      </c>
      <c r="E19" s="35">
        <v>2495</v>
      </c>
      <c r="F19" s="35">
        <v>34</v>
      </c>
      <c r="G19" s="35">
        <v>528</v>
      </c>
      <c r="H19" s="34">
        <f t="shared" si="5"/>
        <v>5895</v>
      </c>
      <c r="I19" s="35">
        <v>146</v>
      </c>
      <c r="J19" s="35">
        <v>1855</v>
      </c>
      <c r="K19" s="35">
        <v>3894</v>
      </c>
      <c r="L19" s="34">
        <f t="shared" si="6"/>
        <v>9226</v>
      </c>
      <c r="M19" s="35">
        <v>3520</v>
      </c>
      <c r="N19" s="35">
        <v>324</v>
      </c>
      <c r="O19" s="35">
        <v>43</v>
      </c>
      <c r="P19" s="35">
        <v>1442</v>
      </c>
      <c r="Q19" s="35">
        <v>86</v>
      </c>
      <c r="R19" s="35">
        <v>3115</v>
      </c>
      <c r="S19" s="35">
        <v>696</v>
      </c>
      <c r="T19" s="35">
        <v>12</v>
      </c>
      <c r="U19" s="36">
        <v>6</v>
      </c>
    </row>
    <row r="20" spans="1:21" ht="18" customHeight="1">
      <c r="A20" s="31">
        <v>7</v>
      </c>
      <c r="B20" s="37" t="s">
        <v>40</v>
      </c>
      <c r="C20" s="33">
        <f t="shared" si="3"/>
        <v>13562</v>
      </c>
      <c r="D20" s="34">
        <f t="shared" si="4"/>
        <v>2928</v>
      </c>
      <c r="E20" s="35">
        <v>1489</v>
      </c>
      <c r="F20" s="35">
        <v>4</v>
      </c>
      <c r="G20" s="35">
        <v>1435</v>
      </c>
      <c r="H20" s="34">
        <f t="shared" si="5"/>
        <v>4752</v>
      </c>
      <c r="I20" s="35">
        <v>1131</v>
      </c>
      <c r="J20" s="35">
        <v>1769</v>
      </c>
      <c r="K20" s="35">
        <v>1852</v>
      </c>
      <c r="L20" s="34">
        <v>5880</v>
      </c>
      <c r="M20" s="35">
        <v>2318</v>
      </c>
      <c r="N20" s="35">
        <v>263</v>
      </c>
      <c r="O20" s="35">
        <v>31</v>
      </c>
      <c r="P20" s="35">
        <v>972</v>
      </c>
      <c r="Q20" s="35">
        <v>39</v>
      </c>
      <c r="R20" s="35">
        <v>1876</v>
      </c>
      <c r="S20" s="35">
        <v>381</v>
      </c>
      <c r="T20" s="38">
        <v>2</v>
      </c>
      <c r="U20" s="36">
        <v>7</v>
      </c>
    </row>
    <row r="21" spans="1:21" ht="18" customHeight="1">
      <c r="A21" s="31">
        <v>8</v>
      </c>
      <c r="B21" s="37" t="s">
        <v>41</v>
      </c>
      <c r="C21" s="33">
        <f t="shared" si="3"/>
        <v>12164</v>
      </c>
      <c r="D21" s="34">
        <f t="shared" si="4"/>
        <v>4885</v>
      </c>
      <c r="E21" s="35">
        <v>4813</v>
      </c>
      <c r="F21" s="35">
        <v>64</v>
      </c>
      <c r="G21" s="35">
        <v>8</v>
      </c>
      <c r="H21" s="34">
        <f t="shared" si="5"/>
        <v>2002</v>
      </c>
      <c r="I21" s="35">
        <v>8</v>
      </c>
      <c r="J21" s="35">
        <v>1238</v>
      </c>
      <c r="K21" s="35">
        <v>756</v>
      </c>
      <c r="L21" s="34">
        <f t="shared" si="6"/>
        <v>5274</v>
      </c>
      <c r="M21" s="35">
        <v>2167</v>
      </c>
      <c r="N21" s="35">
        <v>153</v>
      </c>
      <c r="O21" s="35">
        <v>13</v>
      </c>
      <c r="P21" s="35">
        <v>533</v>
      </c>
      <c r="Q21" s="35">
        <v>57</v>
      </c>
      <c r="R21" s="35">
        <v>1917</v>
      </c>
      <c r="S21" s="35">
        <v>434</v>
      </c>
      <c r="T21" s="38">
        <v>3</v>
      </c>
      <c r="U21" s="36">
        <v>8</v>
      </c>
    </row>
    <row r="22" spans="1:21" ht="18" customHeight="1">
      <c r="A22" s="31">
        <v>9</v>
      </c>
      <c r="B22" s="37" t="s">
        <v>42</v>
      </c>
      <c r="C22" s="33">
        <f t="shared" si="3"/>
        <v>10815</v>
      </c>
      <c r="D22" s="34">
        <f t="shared" si="4"/>
        <v>3633</v>
      </c>
      <c r="E22" s="35">
        <v>3575</v>
      </c>
      <c r="F22" s="35">
        <v>10</v>
      </c>
      <c r="G22" s="35">
        <v>48</v>
      </c>
      <c r="H22" s="34">
        <f t="shared" si="5"/>
        <v>2347</v>
      </c>
      <c r="I22" s="35">
        <v>11</v>
      </c>
      <c r="J22" s="35">
        <v>1099</v>
      </c>
      <c r="K22" s="35">
        <v>1237</v>
      </c>
      <c r="L22" s="34">
        <f t="shared" si="6"/>
        <v>4824</v>
      </c>
      <c r="M22" s="35">
        <v>2099</v>
      </c>
      <c r="N22" s="35">
        <v>185</v>
      </c>
      <c r="O22" s="35">
        <v>11</v>
      </c>
      <c r="P22" s="35">
        <v>444</v>
      </c>
      <c r="Q22" s="35">
        <v>27</v>
      </c>
      <c r="R22" s="35">
        <v>1665</v>
      </c>
      <c r="S22" s="35">
        <v>393</v>
      </c>
      <c r="T22" s="38">
        <v>11</v>
      </c>
      <c r="U22" s="36">
        <v>9</v>
      </c>
    </row>
    <row r="23" spans="1:21" ht="18" customHeight="1">
      <c r="A23" s="31">
        <v>10</v>
      </c>
      <c r="B23" s="37" t="s">
        <v>43</v>
      </c>
      <c r="C23" s="33">
        <f t="shared" si="3"/>
        <v>10859</v>
      </c>
      <c r="D23" s="34">
        <f t="shared" si="4"/>
        <v>4488</v>
      </c>
      <c r="E23" s="35">
        <v>3729</v>
      </c>
      <c r="F23" s="35">
        <v>15</v>
      </c>
      <c r="G23" s="35">
        <v>744</v>
      </c>
      <c r="H23" s="34">
        <f t="shared" si="5"/>
        <v>1867</v>
      </c>
      <c r="I23" s="38">
        <v>1</v>
      </c>
      <c r="J23" s="35">
        <v>847</v>
      </c>
      <c r="K23" s="35">
        <v>1019</v>
      </c>
      <c r="L23" s="34">
        <f t="shared" si="6"/>
        <v>4501</v>
      </c>
      <c r="M23" s="35">
        <v>1837</v>
      </c>
      <c r="N23" s="35">
        <v>158</v>
      </c>
      <c r="O23" s="35">
        <v>18</v>
      </c>
      <c r="P23" s="35">
        <v>590</v>
      </c>
      <c r="Q23" s="35">
        <v>36</v>
      </c>
      <c r="R23" s="35">
        <v>1541</v>
      </c>
      <c r="S23" s="35">
        <v>321</v>
      </c>
      <c r="T23" s="35">
        <v>3</v>
      </c>
      <c r="U23" s="36">
        <v>10</v>
      </c>
    </row>
    <row r="24" spans="1:21" ht="18" customHeight="1">
      <c r="A24" s="31">
        <v>11</v>
      </c>
      <c r="B24" s="37" t="s">
        <v>44</v>
      </c>
      <c r="C24" s="33">
        <f t="shared" si="3"/>
        <v>24640</v>
      </c>
      <c r="D24" s="34">
        <f t="shared" si="4"/>
        <v>6940</v>
      </c>
      <c r="E24" s="35">
        <v>5968</v>
      </c>
      <c r="F24" s="35">
        <v>22</v>
      </c>
      <c r="G24" s="35">
        <v>950</v>
      </c>
      <c r="H24" s="34">
        <f t="shared" si="5"/>
        <v>6829</v>
      </c>
      <c r="I24" s="35">
        <v>29</v>
      </c>
      <c r="J24" s="35">
        <v>2375</v>
      </c>
      <c r="K24" s="35">
        <v>4425</v>
      </c>
      <c r="L24" s="34">
        <f t="shared" si="6"/>
        <v>10856</v>
      </c>
      <c r="M24" s="35">
        <v>4015</v>
      </c>
      <c r="N24" s="35">
        <v>372</v>
      </c>
      <c r="O24" s="35">
        <v>38</v>
      </c>
      <c r="P24" s="35">
        <v>1388</v>
      </c>
      <c r="Q24" s="35">
        <v>96</v>
      </c>
      <c r="R24" s="35">
        <v>4048</v>
      </c>
      <c r="S24" s="35">
        <v>899</v>
      </c>
      <c r="T24" s="38">
        <v>15</v>
      </c>
      <c r="U24" s="36">
        <v>11</v>
      </c>
    </row>
    <row r="25" spans="1:21" ht="18" customHeight="1">
      <c r="A25" s="39"/>
      <c r="B25" s="39"/>
      <c r="C25" s="33"/>
      <c r="D25" s="34"/>
      <c r="E25" s="35"/>
      <c r="F25" s="35"/>
      <c r="G25" s="35"/>
      <c r="H25" s="34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5"/>
      <c r="T25" s="38"/>
      <c r="U25" s="36"/>
    </row>
    <row r="26" spans="1:21" s="45" customFormat="1" ht="18" customHeight="1">
      <c r="A26" s="68" t="s">
        <v>45</v>
      </c>
      <c r="B26" s="82"/>
      <c r="C26" s="40">
        <f t="shared" si="3"/>
        <v>6373</v>
      </c>
      <c r="D26" s="41">
        <f t="shared" si="4"/>
        <v>3078</v>
      </c>
      <c r="E26" s="41">
        <f>SUM(E27:E29)</f>
        <v>2792</v>
      </c>
      <c r="F26" s="41">
        <f>SUM(F27:F29)</f>
        <v>16</v>
      </c>
      <c r="G26" s="41">
        <f>SUM(G27:G29)</f>
        <v>270</v>
      </c>
      <c r="H26" s="41">
        <f t="shared" si="5"/>
        <v>1450</v>
      </c>
      <c r="I26" s="41">
        <f>SUM(I27:I29)</f>
        <v>5</v>
      </c>
      <c r="J26" s="41">
        <f>SUM(J27:J29)</f>
        <v>891</v>
      </c>
      <c r="K26" s="41">
        <f>SUM(K27:K29)</f>
        <v>554</v>
      </c>
      <c r="L26" s="41">
        <f t="shared" si="6"/>
        <v>1839</v>
      </c>
      <c r="M26" s="42">
        <f aca="true" t="shared" si="7" ref="M26:T26">SUM(M27:M29)</f>
        <v>651</v>
      </c>
      <c r="N26" s="41">
        <f t="shared" si="7"/>
        <v>51</v>
      </c>
      <c r="O26" s="41">
        <f t="shared" si="7"/>
        <v>1</v>
      </c>
      <c r="P26" s="41">
        <f t="shared" si="7"/>
        <v>249</v>
      </c>
      <c r="Q26" s="41">
        <f t="shared" si="7"/>
        <v>6</v>
      </c>
      <c r="R26" s="41">
        <f t="shared" si="7"/>
        <v>688</v>
      </c>
      <c r="S26" s="41">
        <f>SUM(S27:S30)</f>
        <v>193</v>
      </c>
      <c r="T26" s="43">
        <f t="shared" si="7"/>
        <v>6</v>
      </c>
      <c r="U26" s="44" t="s">
        <v>46</v>
      </c>
    </row>
    <row r="27" spans="1:21" ht="18" customHeight="1">
      <c r="A27" s="46">
        <v>12</v>
      </c>
      <c r="B27" s="37" t="s">
        <v>47</v>
      </c>
      <c r="C27" s="33">
        <f t="shared" si="3"/>
        <v>1357</v>
      </c>
      <c r="D27" s="34">
        <f t="shared" si="4"/>
        <v>864</v>
      </c>
      <c r="E27" s="35">
        <v>861</v>
      </c>
      <c r="F27" s="35">
        <v>3</v>
      </c>
      <c r="G27" s="38">
        <v>0</v>
      </c>
      <c r="H27" s="34">
        <f t="shared" si="5"/>
        <v>160</v>
      </c>
      <c r="I27" s="38">
        <v>2</v>
      </c>
      <c r="J27" s="35">
        <v>84</v>
      </c>
      <c r="K27" s="35">
        <v>74</v>
      </c>
      <c r="L27" s="34">
        <f t="shared" si="6"/>
        <v>331</v>
      </c>
      <c r="M27" s="38">
        <v>109</v>
      </c>
      <c r="N27" s="35">
        <v>6</v>
      </c>
      <c r="O27" s="35">
        <v>0</v>
      </c>
      <c r="P27" s="35">
        <v>36</v>
      </c>
      <c r="Q27" s="35">
        <v>1</v>
      </c>
      <c r="R27" s="35">
        <v>122</v>
      </c>
      <c r="S27" s="35">
        <v>57</v>
      </c>
      <c r="T27" s="38">
        <v>2</v>
      </c>
      <c r="U27" s="36">
        <v>12</v>
      </c>
    </row>
    <row r="28" spans="1:21" ht="18" customHeight="1">
      <c r="A28" s="46">
        <v>13</v>
      </c>
      <c r="B28" s="37" t="s">
        <v>48</v>
      </c>
      <c r="C28" s="33">
        <f t="shared" si="3"/>
        <v>2538</v>
      </c>
      <c r="D28" s="34">
        <f t="shared" si="4"/>
        <v>1223</v>
      </c>
      <c r="E28" s="35">
        <v>1103</v>
      </c>
      <c r="F28" s="35">
        <v>4</v>
      </c>
      <c r="G28" s="35">
        <v>116</v>
      </c>
      <c r="H28" s="34">
        <f t="shared" si="5"/>
        <v>563</v>
      </c>
      <c r="I28" s="35">
        <v>1</v>
      </c>
      <c r="J28" s="35">
        <v>355</v>
      </c>
      <c r="K28" s="35">
        <v>207</v>
      </c>
      <c r="L28" s="34">
        <f t="shared" si="6"/>
        <v>748</v>
      </c>
      <c r="M28" s="38">
        <v>265</v>
      </c>
      <c r="N28" s="35">
        <v>19</v>
      </c>
      <c r="O28" s="35">
        <v>1</v>
      </c>
      <c r="P28" s="35">
        <v>88</v>
      </c>
      <c r="Q28" s="35">
        <v>2</v>
      </c>
      <c r="R28" s="35">
        <v>302</v>
      </c>
      <c r="S28" s="35">
        <v>71</v>
      </c>
      <c r="T28" s="35">
        <v>4</v>
      </c>
      <c r="U28" s="36">
        <v>13</v>
      </c>
    </row>
    <row r="29" spans="1:21" ht="18" customHeight="1">
      <c r="A29" s="46">
        <v>14</v>
      </c>
      <c r="B29" s="37" t="s">
        <v>49</v>
      </c>
      <c r="C29" s="33">
        <f t="shared" si="3"/>
        <v>2478</v>
      </c>
      <c r="D29" s="34">
        <f t="shared" si="4"/>
        <v>991</v>
      </c>
      <c r="E29" s="35">
        <v>828</v>
      </c>
      <c r="F29" s="35">
        <v>9</v>
      </c>
      <c r="G29" s="35">
        <v>154</v>
      </c>
      <c r="H29" s="34">
        <f t="shared" si="5"/>
        <v>727</v>
      </c>
      <c r="I29" s="35">
        <v>2</v>
      </c>
      <c r="J29" s="35">
        <v>452</v>
      </c>
      <c r="K29" s="35">
        <v>273</v>
      </c>
      <c r="L29" s="34">
        <f t="shared" si="6"/>
        <v>760</v>
      </c>
      <c r="M29" s="38">
        <v>277</v>
      </c>
      <c r="N29" s="35">
        <v>26</v>
      </c>
      <c r="O29" s="35">
        <v>0</v>
      </c>
      <c r="P29" s="35">
        <v>125</v>
      </c>
      <c r="Q29" s="38">
        <v>3</v>
      </c>
      <c r="R29" s="35">
        <v>264</v>
      </c>
      <c r="S29" s="35">
        <v>65</v>
      </c>
      <c r="T29" s="38">
        <v>0</v>
      </c>
      <c r="U29" s="36">
        <v>14</v>
      </c>
    </row>
    <row r="30" spans="1:21" ht="18" customHeight="1">
      <c r="A30" s="31"/>
      <c r="B30" s="39"/>
      <c r="C30" s="33"/>
      <c r="D30" s="34"/>
      <c r="E30" s="35"/>
      <c r="F30" s="35"/>
      <c r="G30" s="35"/>
      <c r="H30" s="34"/>
      <c r="I30" s="35"/>
      <c r="J30" s="35"/>
      <c r="K30" s="35"/>
      <c r="L30" s="34"/>
      <c r="M30" s="38"/>
      <c r="N30" s="35"/>
      <c r="O30" s="35"/>
      <c r="P30" s="35"/>
      <c r="Q30" s="38"/>
      <c r="R30" s="35"/>
      <c r="S30" s="35"/>
      <c r="T30" s="38"/>
      <c r="U30" s="36"/>
    </row>
    <row r="31" spans="1:21" s="45" customFormat="1" ht="18" customHeight="1">
      <c r="A31" s="68" t="s">
        <v>50</v>
      </c>
      <c r="B31" s="82"/>
      <c r="C31" s="40">
        <f t="shared" si="3"/>
        <v>23466</v>
      </c>
      <c r="D31" s="41">
        <f t="shared" si="4"/>
        <v>11081</v>
      </c>
      <c r="E31" s="41">
        <f>SUM(E32:E36)</f>
        <v>9165</v>
      </c>
      <c r="F31" s="41">
        <f>SUM(F32:F36)</f>
        <v>118</v>
      </c>
      <c r="G31" s="41">
        <f>SUM(G32:G36)</f>
        <v>1798</v>
      </c>
      <c r="H31" s="41">
        <f t="shared" si="5"/>
        <v>4385</v>
      </c>
      <c r="I31" s="41">
        <f>SUM(I32:I36)</f>
        <v>15</v>
      </c>
      <c r="J31" s="41">
        <f>SUM(J32:J36)</f>
        <v>2063</v>
      </c>
      <c r="K31" s="41">
        <f>SUM(K32:K36)</f>
        <v>2307</v>
      </c>
      <c r="L31" s="41">
        <f>SUM(L32:L36)</f>
        <v>7988</v>
      </c>
      <c r="M31" s="41">
        <f aca="true" t="shared" si="8" ref="M31:R31">SUM(M32:M36)</f>
        <v>2978</v>
      </c>
      <c r="N31" s="41">
        <f t="shared" si="8"/>
        <v>198</v>
      </c>
      <c r="O31" s="41">
        <f t="shared" si="8"/>
        <v>11</v>
      </c>
      <c r="P31" s="41">
        <f t="shared" si="8"/>
        <v>1035</v>
      </c>
      <c r="Q31" s="41">
        <f>SUM(Q32:Q36)</f>
        <v>56</v>
      </c>
      <c r="R31" s="41">
        <f t="shared" si="8"/>
        <v>2925</v>
      </c>
      <c r="S31" s="41">
        <f>SUM(S32:S36)</f>
        <v>785</v>
      </c>
      <c r="T31" s="41">
        <f>SUM(T32:T36)</f>
        <v>12</v>
      </c>
      <c r="U31" s="44" t="s">
        <v>51</v>
      </c>
    </row>
    <row r="32" spans="1:21" ht="18" customHeight="1">
      <c r="A32" s="46">
        <v>15</v>
      </c>
      <c r="B32" s="37" t="s">
        <v>52</v>
      </c>
      <c r="C32" s="33">
        <f t="shared" si="3"/>
        <v>4170</v>
      </c>
      <c r="D32" s="34">
        <f t="shared" si="4"/>
        <v>2119</v>
      </c>
      <c r="E32" s="35">
        <v>1784</v>
      </c>
      <c r="F32" s="35">
        <v>37</v>
      </c>
      <c r="G32" s="35">
        <v>298</v>
      </c>
      <c r="H32" s="34">
        <f t="shared" si="5"/>
        <v>695</v>
      </c>
      <c r="I32" s="35">
        <v>2</v>
      </c>
      <c r="J32" s="35">
        <v>398</v>
      </c>
      <c r="K32" s="35">
        <v>295</v>
      </c>
      <c r="L32" s="34">
        <f t="shared" si="6"/>
        <v>1355</v>
      </c>
      <c r="M32" s="35">
        <v>508</v>
      </c>
      <c r="N32" s="35">
        <v>34</v>
      </c>
      <c r="O32" s="35">
        <v>1</v>
      </c>
      <c r="P32" s="35">
        <v>164</v>
      </c>
      <c r="Q32" s="35">
        <v>6</v>
      </c>
      <c r="R32" s="35">
        <v>509</v>
      </c>
      <c r="S32" s="35">
        <v>133</v>
      </c>
      <c r="T32" s="35">
        <v>1</v>
      </c>
      <c r="U32" s="36">
        <v>15</v>
      </c>
    </row>
    <row r="33" spans="1:21" ht="18" customHeight="1">
      <c r="A33" s="46">
        <v>16</v>
      </c>
      <c r="B33" s="37" t="s">
        <v>53</v>
      </c>
      <c r="C33" s="33">
        <f t="shared" si="3"/>
        <v>1650</v>
      </c>
      <c r="D33" s="34">
        <f t="shared" si="4"/>
        <v>712</v>
      </c>
      <c r="E33" s="35">
        <v>43</v>
      </c>
      <c r="F33" s="38">
        <v>0</v>
      </c>
      <c r="G33" s="35">
        <v>669</v>
      </c>
      <c r="H33" s="34">
        <f t="shared" si="5"/>
        <v>338</v>
      </c>
      <c r="I33" s="35">
        <v>5</v>
      </c>
      <c r="J33" s="35">
        <v>149</v>
      </c>
      <c r="K33" s="35">
        <v>184</v>
      </c>
      <c r="L33" s="34">
        <f t="shared" si="6"/>
        <v>600</v>
      </c>
      <c r="M33" s="35">
        <v>207</v>
      </c>
      <c r="N33" s="35">
        <v>0</v>
      </c>
      <c r="O33" s="35">
        <v>1</v>
      </c>
      <c r="P33" s="35">
        <v>85</v>
      </c>
      <c r="Q33" s="38">
        <v>7</v>
      </c>
      <c r="R33" s="35">
        <v>211</v>
      </c>
      <c r="S33" s="35">
        <v>89</v>
      </c>
      <c r="T33" s="38">
        <v>0</v>
      </c>
      <c r="U33" s="36">
        <v>16</v>
      </c>
    </row>
    <row r="34" spans="1:21" ht="18" customHeight="1">
      <c r="A34" s="46">
        <v>17</v>
      </c>
      <c r="B34" s="37" t="s">
        <v>54</v>
      </c>
      <c r="C34" s="33">
        <f t="shared" si="3"/>
        <v>9040</v>
      </c>
      <c r="D34" s="34">
        <f t="shared" si="4"/>
        <v>4109</v>
      </c>
      <c r="E34" s="35">
        <v>3578</v>
      </c>
      <c r="F34" s="35">
        <v>24</v>
      </c>
      <c r="G34" s="35">
        <v>507</v>
      </c>
      <c r="H34" s="34">
        <f t="shared" si="5"/>
        <v>1637</v>
      </c>
      <c r="I34" s="35">
        <v>8</v>
      </c>
      <c r="J34" s="35">
        <v>747</v>
      </c>
      <c r="K34" s="35">
        <v>882</v>
      </c>
      <c r="L34" s="34">
        <f t="shared" si="6"/>
        <v>3285</v>
      </c>
      <c r="M34" s="35">
        <v>1306</v>
      </c>
      <c r="N34" s="35">
        <v>106</v>
      </c>
      <c r="O34" s="35">
        <v>5</v>
      </c>
      <c r="P34" s="35">
        <v>365</v>
      </c>
      <c r="Q34" s="35">
        <v>33</v>
      </c>
      <c r="R34" s="35">
        <v>1201</v>
      </c>
      <c r="S34" s="35">
        <v>269</v>
      </c>
      <c r="T34" s="35">
        <v>9</v>
      </c>
      <c r="U34" s="36">
        <v>17</v>
      </c>
    </row>
    <row r="35" spans="1:21" ht="18" customHeight="1">
      <c r="A35" s="46">
        <v>18</v>
      </c>
      <c r="B35" s="37" t="s">
        <v>55</v>
      </c>
      <c r="C35" s="33">
        <f t="shared" si="3"/>
        <v>3022</v>
      </c>
      <c r="D35" s="34">
        <f t="shared" si="4"/>
        <v>1362</v>
      </c>
      <c r="E35" s="35">
        <v>1159</v>
      </c>
      <c r="F35" s="35">
        <v>28</v>
      </c>
      <c r="G35" s="35">
        <v>175</v>
      </c>
      <c r="H35" s="34">
        <f t="shared" si="5"/>
        <v>661</v>
      </c>
      <c r="I35" s="38">
        <v>0</v>
      </c>
      <c r="J35" s="35">
        <v>232</v>
      </c>
      <c r="K35" s="35">
        <v>429</v>
      </c>
      <c r="L35" s="34">
        <f t="shared" si="6"/>
        <v>998</v>
      </c>
      <c r="M35" s="35">
        <v>309</v>
      </c>
      <c r="N35" s="35">
        <v>23</v>
      </c>
      <c r="O35" s="35">
        <v>1</v>
      </c>
      <c r="P35" s="35">
        <v>159</v>
      </c>
      <c r="Q35" s="35">
        <v>3</v>
      </c>
      <c r="R35" s="35">
        <v>349</v>
      </c>
      <c r="S35" s="35">
        <v>154</v>
      </c>
      <c r="T35" s="35">
        <v>1</v>
      </c>
      <c r="U35" s="36">
        <v>18</v>
      </c>
    </row>
    <row r="36" spans="1:21" ht="18" customHeight="1">
      <c r="A36" s="46">
        <v>19</v>
      </c>
      <c r="B36" s="37" t="s">
        <v>56</v>
      </c>
      <c r="C36" s="33">
        <f t="shared" si="3"/>
        <v>5584</v>
      </c>
      <c r="D36" s="34">
        <f t="shared" si="4"/>
        <v>2779</v>
      </c>
      <c r="E36" s="35">
        <v>2601</v>
      </c>
      <c r="F36" s="35">
        <v>29</v>
      </c>
      <c r="G36" s="35">
        <v>149</v>
      </c>
      <c r="H36" s="34">
        <f t="shared" si="5"/>
        <v>1054</v>
      </c>
      <c r="I36" s="35">
        <v>0</v>
      </c>
      <c r="J36" s="35">
        <v>537</v>
      </c>
      <c r="K36" s="35">
        <v>517</v>
      </c>
      <c r="L36" s="34">
        <f t="shared" si="6"/>
        <v>1750</v>
      </c>
      <c r="M36" s="35">
        <v>648</v>
      </c>
      <c r="N36" s="35">
        <v>35</v>
      </c>
      <c r="O36" s="35">
        <v>3</v>
      </c>
      <c r="P36" s="35">
        <v>262</v>
      </c>
      <c r="Q36" s="35">
        <v>7</v>
      </c>
      <c r="R36" s="35">
        <v>655</v>
      </c>
      <c r="S36" s="35">
        <v>140</v>
      </c>
      <c r="T36" s="38">
        <v>1</v>
      </c>
      <c r="U36" s="36">
        <v>19</v>
      </c>
    </row>
    <row r="37" spans="1:21" ht="18" customHeight="1">
      <c r="A37" s="31"/>
      <c r="B37" s="39"/>
      <c r="C37" s="33"/>
      <c r="D37" s="34"/>
      <c r="E37" s="35"/>
      <c r="F37" s="35"/>
      <c r="G37" s="35"/>
      <c r="H37" s="34"/>
      <c r="I37" s="35"/>
      <c r="J37" s="35"/>
      <c r="K37" s="35"/>
      <c r="L37" s="34"/>
      <c r="M37" s="35"/>
      <c r="N37" s="35"/>
      <c r="O37" s="35"/>
      <c r="P37" s="35"/>
      <c r="Q37" s="35"/>
      <c r="R37" s="35"/>
      <c r="S37" s="35"/>
      <c r="T37" s="38"/>
      <c r="U37" s="36"/>
    </row>
    <row r="38" spans="1:21" s="45" customFormat="1" ht="18" customHeight="1">
      <c r="A38" s="68" t="s">
        <v>57</v>
      </c>
      <c r="B38" s="82"/>
      <c r="C38" s="40">
        <f t="shared" si="3"/>
        <v>15457</v>
      </c>
      <c r="D38" s="41">
        <f t="shared" si="4"/>
        <v>4724</v>
      </c>
      <c r="E38" s="41">
        <f>E39+E40</f>
        <v>4372</v>
      </c>
      <c r="F38" s="41">
        <f>F39+F40</f>
        <v>12</v>
      </c>
      <c r="G38" s="41">
        <f>G39+G40</f>
        <v>340</v>
      </c>
      <c r="H38" s="41">
        <v>3880</v>
      </c>
      <c r="I38" s="41">
        <f>I39+I40</f>
        <v>15</v>
      </c>
      <c r="J38" s="41">
        <f>J39+J40</f>
        <v>1604</v>
      </c>
      <c r="K38" s="41">
        <v>2261</v>
      </c>
      <c r="L38" s="41">
        <f>SUM(L39:L40)</f>
        <v>6840</v>
      </c>
      <c r="M38" s="41">
        <f aca="true" t="shared" si="9" ref="M38:T38">M39+M40</f>
        <v>2369</v>
      </c>
      <c r="N38" s="41">
        <f t="shared" si="9"/>
        <v>238</v>
      </c>
      <c r="O38" s="41">
        <f t="shared" si="9"/>
        <v>29</v>
      </c>
      <c r="P38" s="41">
        <f t="shared" si="9"/>
        <v>804</v>
      </c>
      <c r="Q38" s="41">
        <f>SUM(Q39:Q40)</f>
        <v>85</v>
      </c>
      <c r="R38" s="41">
        <f t="shared" si="9"/>
        <v>2710</v>
      </c>
      <c r="S38" s="41">
        <f t="shared" si="9"/>
        <v>605</v>
      </c>
      <c r="T38" s="41">
        <f t="shared" si="9"/>
        <v>13</v>
      </c>
      <c r="U38" s="44" t="s">
        <v>58</v>
      </c>
    </row>
    <row r="39" spans="1:21" ht="18" customHeight="1">
      <c r="A39" s="46">
        <v>20</v>
      </c>
      <c r="B39" s="37" t="s">
        <v>59</v>
      </c>
      <c r="C39" s="33">
        <f t="shared" si="3"/>
        <v>10086</v>
      </c>
      <c r="D39" s="34">
        <f t="shared" si="4"/>
        <v>2608</v>
      </c>
      <c r="E39" s="35">
        <v>2265</v>
      </c>
      <c r="F39" s="35">
        <v>5</v>
      </c>
      <c r="G39" s="35">
        <v>338</v>
      </c>
      <c r="H39" s="34">
        <f t="shared" si="5"/>
        <v>2674</v>
      </c>
      <c r="I39" s="35">
        <v>6</v>
      </c>
      <c r="J39" s="35">
        <v>1030</v>
      </c>
      <c r="K39" s="35">
        <v>1638</v>
      </c>
      <c r="L39" s="34">
        <f t="shared" si="6"/>
        <v>4792</v>
      </c>
      <c r="M39" s="35">
        <v>1682</v>
      </c>
      <c r="N39" s="35">
        <v>189</v>
      </c>
      <c r="O39" s="35">
        <v>26</v>
      </c>
      <c r="P39" s="35">
        <v>584</v>
      </c>
      <c r="Q39" s="35">
        <v>74</v>
      </c>
      <c r="R39" s="35">
        <v>1824</v>
      </c>
      <c r="S39" s="35">
        <v>413</v>
      </c>
      <c r="T39" s="35">
        <v>12</v>
      </c>
      <c r="U39" s="36">
        <v>20</v>
      </c>
    </row>
    <row r="40" spans="1:21" ht="18" customHeight="1">
      <c r="A40" s="46">
        <v>21</v>
      </c>
      <c r="B40" s="37" t="s">
        <v>60</v>
      </c>
      <c r="C40" s="33">
        <f t="shared" si="3"/>
        <v>5371</v>
      </c>
      <c r="D40" s="34">
        <f t="shared" si="4"/>
        <v>2116</v>
      </c>
      <c r="E40" s="35">
        <v>2107</v>
      </c>
      <c r="F40" s="35">
        <v>7</v>
      </c>
      <c r="G40" s="38">
        <v>2</v>
      </c>
      <c r="H40" s="34">
        <f t="shared" si="5"/>
        <v>1206</v>
      </c>
      <c r="I40" s="35">
        <v>9</v>
      </c>
      <c r="J40" s="35">
        <v>574</v>
      </c>
      <c r="K40" s="35">
        <v>623</v>
      </c>
      <c r="L40" s="34">
        <f t="shared" si="6"/>
        <v>2048</v>
      </c>
      <c r="M40" s="35">
        <v>687</v>
      </c>
      <c r="N40" s="35">
        <v>49</v>
      </c>
      <c r="O40" s="35">
        <v>3</v>
      </c>
      <c r="P40" s="35">
        <v>220</v>
      </c>
      <c r="Q40" s="35">
        <v>11</v>
      </c>
      <c r="R40" s="35">
        <v>886</v>
      </c>
      <c r="S40" s="35">
        <v>192</v>
      </c>
      <c r="T40" s="35">
        <v>1</v>
      </c>
      <c r="U40" s="36">
        <v>21</v>
      </c>
    </row>
    <row r="41" spans="1:21" ht="18" customHeight="1">
      <c r="A41" s="31"/>
      <c r="B41" s="39"/>
      <c r="C41" s="33"/>
      <c r="D41" s="34"/>
      <c r="E41" s="35"/>
      <c r="F41" s="35"/>
      <c r="G41" s="38"/>
      <c r="H41" s="34"/>
      <c r="I41" s="35"/>
      <c r="J41" s="35"/>
      <c r="K41" s="35"/>
      <c r="L41" s="34"/>
      <c r="M41" s="35"/>
      <c r="N41" s="35"/>
      <c r="O41" s="35"/>
      <c r="P41" s="35"/>
      <c r="Q41" s="35"/>
      <c r="R41" s="35"/>
      <c r="S41" s="35"/>
      <c r="T41" s="35"/>
      <c r="U41" s="36"/>
    </row>
    <row r="42" spans="1:21" s="45" customFormat="1" ht="18" customHeight="1">
      <c r="A42" s="68" t="s">
        <v>61</v>
      </c>
      <c r="B42" s="82"/>
      <c r="C42" s="40">
        <f t="shared" si="3"/>
        <v>20309</v>
      </c>
      <c r="D42" s="41">
        <f t="shared" si="4"/>
        <v>5826</v>
      </c>
      <c r="E42" s="41">
        <f>SUM(E43:E46)</f>
        <v>5693</v>
      </c>
      <c r="F42" s="41">
        <f>SUM(F43:F46)</f>
        <v>105</v>
      </c>
      <c r="G42" s="41">
        <f>SUM(G43:G46)</f>
        <v>28</v>
      </c>
      <c r="H42" s="41">
        <f t="shared" si="5"/>
        <v>4054</v>
      </c>
      <c r="I42" s="41">
        <f>SUM(I43:I46)</f>
        <v>25</v>
      </c>
      <c r="J42" s="41">
        <f>SUM(J43:J46)</f>
        <v>2345</v>
      </c>
      <c r="K42" s="41">
        <f>SUM(K43:K46)</f>
        <v>1684</v>
      </c>
      <c r="L42" s="41">
        <f>SUM(L43:L46)</f>
        <v>10419</v>
      </c>
      <c r="M42" s="41">
        <f aca="true" t="shared" si="10" ref="M42:S42">SUM(M43:M46)</f>
        <v>3171</v>
      </c>
      <c r="N42" s="41">
        <f t="shared" si="10"/>
        <v>283</v>
      </c>
      <c r="O42" s="41">
        <f t="shared" si="10"/>
        <v>59</v>
      </c>
      <c r="P42" s="41">
        <f t="shared" si="10"/>
        <v>1100</v>
      </c>
      <c r="Q42" s="41">
        <f t="shared" si="10"/>
        <v>111</v>
      </c>
      <c r="R42" s="41">
        <f t="shared" si="10"/>
        <v>4028</v>
      </c>
      <c r="S42" s="41">
        <f t="shared" si="10"/>
        <v>1667</v>
      </c>
      <c r="T42" s="41">
        <f>SUM(T43:T46)</f>
        <v>10</v>
      </c>
      <c r="U42" s="44" t="s">
        <v>62</v>
      </c>
    </row>
    <row r="43" spans="1:21" ht="18" customHeight="1">
      <c r="A43" s="46">
        <v>22</v>
      </c>
      <c r="B43" s="37" t="s">
        <v>63</v>
      </c>
      <c r="C43" s="33">
        <f t="shared" si="3"/>
        <v>3253</v>
      </c>
      <c r="D43" s="34">
        <f t="shared" si="4"/>
        <v>1070</v>
      </c>
      <c r="E43" s="35">
        <v>1062</v>
      </c>
      <c r="F43" s="35">
        <v>8</v>
      </c>
      <c r="G43" s="38">
        <v>0</v>
      </c>
      <c r="H43" s="34">
        <f t="shared" si="5"/>
        <v>714</v>
      </c>
      <c r="I43" s="35">
        <v>0</v>
      </c>
      <c r="J43" s="35">
        <v>394</v>
      </c>
      <c r="K43" s="35">
        <v>320</v>
      </c>
      <c r="L43" s="34">
        <f t="shared" si="6"/>
        <v>1467</v>
      </c>
      <c r="M43" s="35">
        <v>447</v>
      </c>
      <c r="N43" s="35">
        <v>62</v>
      </c>
      <c r="O43" s="35">
        <v>3</v>
      </c>
      <c r="P43" s="35">
        <v>237</v>
      </c>
      <c r="Q43" s="35">
        <v>10</v>
      </c>
      <c r="R43" s="35">
        <v>560</v>
      </c>
      <c r="S43" s="35">
        <v>148</v>
      </c>
      <c r="T43" s="38">
        <v>2</v>
      </c>
      <c r="U43" s="36">
        <v>22</v>
      </c>
    </row>
    <row r="44" spans="1:21" ht="18" customHeight="1">
      <c r="A44" s="46">
        <v>23</v>
      </c>
      <c r="B44" s="37" t="s">
        <v>64</v>
      </c>
      <c r="C44" s="33">
        <f t="shared" si="3"/>
        <v>5465</v>
      </c>
      <c r="D44" s="34">
        <f t="shared" si="4"/>
        <v>1238</v>
      </c>
      <c r="E44" s="35">
        <v>1232</v>
      </c>
      <c r="F44" s="35">
        <v>3</v>
      </c>
      <c r="G44" s="35">
        <v>3</v>
      </c>
      <c r="H44" s="34">
        <f t="shared" si="5"/>
        <v>1433</v>
      </c>
      <c r="I44" s="35">
        <v>2</v>
      </c>
      <c r="J44" s="35">
        <v>837</v>
      </c>
      <c r="K44" s="35">
        <v>594</v>
      </c>
      <c r="L44" s="34">
        <f t="shared" si="6"/>
        <v>2789</v>
      </c>
      <c r="M44" s="35">
        <v>971</v>
      </c>
      <c r="N44" s="35">
        <v>76</v>
      </c>
      <c r="O44" s="35">
        <v>18</v>
      </c>
      <c r="P44" s="35">
        <v>346</v>
      </c>
      <c r="Q44" s="35">
        <v>44</v>
      </c>
      <c r="R44" s="35">
        <v>1073</v>
      </c>
      <c r="S44" s="35">
        <v>261</v>
      </c>
      <c r="T44" s="35">
        <v>5</v>
      </c>
      <c r="U44" s="36">
        <v>23</v>
      </c>
    </row>
    <row r="45" spans="1:21" ht="18" customHeight="1">
      <c r="A45" s="46">
        <v>24</v>
      </c>
      <c r="B45" s="37" t="s">
        <v>65</v>
      </c>
      <c r="C45" s="33">
        <f t="shared" si="3"/>
        <v>5705</v>
      </c>
      <c r="D45" s="34">
        <f t="shared" si="4"/>
        <v>2343</v>
      </c>
      <c r="E45" s="35">
        <v>2334</v>
      </c>
      <c r="F45" s="35">
        <v>8</v>
      </c>
      <c r="G45" s="35">
        <v>1</v>
      </c>
      <c r="H45" s="34">
        <f t="shared" si="5"/>
        <v>1125</v>
      </c>
      <c r="I45" s="35">
        <v>20</v>
      </c>
      <c r="J45" s="35">
        <v>594</v>
      </c>
      <c r="K45" s="35">
        <v>511</v>
      </c>
      <c r="L45" s="34">
        <f t="shared" si="6"/>
        <v>2235</v>
      </c>
      <c r="M45" s="35">
        <v>758</v>
      </c>
      <c r="N45" s="35">
        <v>84</v>
      </c>
      <c r="O45" s="35">
        <v>7</v>
      </c>
      <c r="P45" s="35">
        <v>289</v>
      </c>
      <c r="Q45" s="35">
        <v>28</v>
      </c>
      <c r="R45" s="35">
        <v>853</v>
      </c>
      <c r="S45" s="35">
        <v>216</v>
      </c>
      <c r="T45" s="35">
        <v>2</v>
      </c>
      <c r="U45" s="36">
        <v>24</v>
      </c>
    </row>
    <row r="46" spans="1:21" ht="18" customHeight="1">
      <c r="A46" s="46">
        <v>25</v>
      </c>
      <c r="B46" s="37" t="s">
        <v>66</v>
      </c>
      <c r="C46" s="33">
        <f t="shared" si="3"/>
        <v>5886</v>
      </c>
      <c r="D46" s="34">
        <f t="shared" si="4"/>
        <v>1175</v>
      </c>
      <c r="E46" s="35">
        <v>1065</v>
      </c>
      <c r="F46" s="35">
        <v>86</v>
      </c>
      <c r="G46" s="35">
        <v>24</v>
      </c>
      <c r="H46" s="34">
        <f t="shared" si="5"/>
        <v>782</v>
      </c>
      <c r="I46" s="38">
        <v>3</v>
      </c>
      <c r="J46" s="35">
        <v>520</v>
      </c>
      <c r="K46" s="35">
        <v>259</v>
      </c>
      <c r="L46" s="34">
        <f t="shared" si="6"/>
        <v>3928</v>
      </c>
      <c r="M46" s="35">
        <v>995</v>
      </c>
      <c r="N46" s="35">
        <v>61</v>
      </c>
      <c r="O46" s="35">
        <v>31</v>
      </c>
      <c r="P46" s="35">
        <v>228</v>
      </c>
      <c r="Q46" s="35">
        <v>29</v>
      </c>
      <c r="R46" s="35">
        <v>1542</v>
      </c>
      <c r="S46" s="35">
        <v>1042</v>
      </c>
      <c r="T46" s="35">
        <v>1</v>
      </c>
      <c r="U46" s="36">
        <v>25</v>
      </c>
    </row>
    <row r="47" spans="1:21" ht="18" customHeight="1">
      <c r="A47" s="31"/>
      <c r="B47" s="47"/>
      <c r="C47" s="33"/>
      <c r="D47" s="34"/>
      <c r="E47" s="35"/>
      <c r="F47" s="35"/>
      <c r="G47" s="35"/>
      <c r="H47" s="34"/>
      <c r="I47" s="38"/>
      <c r="J47" s="35"/>
      <c r="K47" s="35"/>
      <c r="L47" s="34"/>
      <c r="M47" s="35"/>
      <c r="N47" s="35"/>
      <c r="O47" s="35"/>
      <c r="P47" s="35"/>
      <c r="Q47" s="35"/>
      <c r="R47" s="35"/>
      <c r="S47" s="35"/>
      <c r="T47" s="35"/>
      <c r="U47" s="36"/>
    </row>
    <row r="48" spans="1:21" s="45" customFormat="1" ht="18" customHeight="1">
      <c r="A48" s="68" t="s">
        <v>67</v>
      </c>
      <c r="B48" s="82"/>
      <c r="C48" s="40">
        <f t="shared" si="3"/>
        <v>8058</v>
      </c>
      <c r="D48" s="41">
        <f t="shared" si="4"/>
        <v>1520</v>
      </c>
      <c r="E48" s="41">
        <f>E49</f>
        <v>777</v>
      </c>
      <c r="F48" s="41">
        <f>F49</f>
        <v>3</v>
      </c>
      <c r="G48" s="41">
        <f>G49</f>
        <v>740</v>
      </c>
      <c r="H48" s="41">
        <f t="shared" si="5"/>
        <v>2814</v>
      </c>
      <c r="I48" s="42">
        <f>I49</f>
        <v>5</v>
      </c>
      <c r="J48" s="41">
        <f>J49</f>
        <v>1239</v>
      </c>
      <c r="K48" s="41">
        <f>K49</f>
        <v>1570</v>
      </c>
      <c r="L48" s="41">
        <f>SUM(L49)</f>
        <v>3721</v>
      </c>
      <c r="M48" s="41">
        <f aca="true" t="shared" si="11" ref="M48:T48">M49</f>
        <v>1267</v>
      </c>
      <c r="N48" s="41">
        <f t="shared" si="11"/>
        <v>157</v>
      </c>
      <c r="O48" s="41">
        <f t="shared" si="11"/>
        <v>11</v>
      </c>
      <c r="P48" s="41">
        <f t="shared" si="11"/>
        <v>801</v>
      </c>
      <c r="Q48" s="41">
        <f t="shared" si="11"/>
        <v>19</v>
      </c>
      <c r="R48" s="41">
        <f t="shared" si="11"/>
        <v>1139</v>
      </c>
      <c r="S48" s="41">
        <f t="shared" si="11"/>
        <v>327</v>
      </c>
      <c r="T48" s="41">
        <f t="shared" si="11"/>
        <v>3</v>
      </c>
      <c r="U48" s="44" t="s">
        <v>68</v>
      </c>
    </row>
    <row r="49" spans="1:21" ht="18" customHeight="1">
      <c r="A49" s="48">
        <v>26</v>
      </c>
      <c r="B49" s="49" t="s">
        <v>69</v>
      </c>
      <c r="C49" s="50">
        <f t="shared" si="3"/>
        <v>8058</v>
      </c>
      <c r="D49" s="51">
        <f t="shared" si="4"/>
        <v>1520</v>
      </c>
      <c r="E49" s="52">
        <v>777</v>
      </c>
      <c r="F49" s="52">
        <v>3</v>
      </c>
      <c r="G49" s="52">
        <v>740</v>
      </c>
      <c r="H49" s="51">
        <f t="shared" si="5"/>
        <v>2814</v>
      </c>
      <c r="I49" s="53">
        <v>5</v>
      </c>
      <c r="J49" s="52">
        <v>1239</v>
      </c>
      <c r="K49" s="52">
        <v>1570</v>
      </c>
      <c r="L49" s="51">
        <f t="shared" si="6"/>
        <v>3721</v>
      </c>
      <c r="M49" s="52">
        <v>1267</v>
      </c>
      <c r="N49" s="52">
        <v>157</v>
      </c>
      <c r="O49" s="52">
        <v>11</v>
      </c>
      <c r="P49" s="52">
        <v>801</v>
      </c>
      <c r="Q49" s="52">
        <v>19</v>
      </c>
      <c r="R49" s="52">
        <v>1139</v>
      </c>
      <c r="S49" s="52">
        <v>327</v>
      </c>
      <c r="T49" s="53">
        <v>3</v>
      </c>
      <c r="U49" s="54">
        <v>26</v>
      </c>
    </row>
    <row r="50" spans="1:21" ht="13.5" customHeight="1">
      <c r="A50" s="55"/>
      <c r="B50" s="56" t="s">
        <v>70</v>
      </c>
      <c r="C50" s="57"/>
      <c r="D50" s="57"/>
      <c r="E50" s="58"/>
      <c r="F50" s="58"/>
      <c r="G50" s="58"/>
      <c r="H50" s="57"/>
      <c r="I50" s="59"/>
      <c r="J50" s="58"/>
      <c r="K50" s="58"/>
      <c r="L50" s="57"/>
      <c r="M50" s="58"/>
      <c r="N50" s="58"/>
      <c r="O50" s="58"/>
      <c r="P50" s="58"/>
      <c r="Q50" s="58"/>
      <c r="R50" s="58"/>
      <c r="S50" s="58"/>
      <c r="T50" s="59"/>
      <c r="U50" s="60"/>
    </row>
    <row r="51" spans="2:21" s="1" customFormat="1" ht="15.75" customHeight="1">
      <c r="B51" s="2" t="s">
        <v>71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 thickBot="1">
      <c r="B52" s="4" t="s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1"/>
      <c r="U52" s="5" t="s">
        <v>2</v>
      </c>
    </row>
    <row r="53" spans="1:21" s="12" customFormat="1" ht="12.75" thickTop="1">
      <c r="A53" s="73" t="s">
        <v>3</v>
      </c>
      <c r="B53" s="74"/>
      <c r="C53" s="6"/>
      <c r="D53" s="7" t="s">
        <v>4</v>
      </c>
      <c r="E53" s="8"/>
      <c r="F53" s="8"/>
      <c r="G53" s="8"/>
      <c r="H53" s="9" t="s">
        <v>5</v>
      </c>
      <c r="I53" s="10"/>
      <c r="J53" s="10"/>
      <c r="K53" s="10"/>
      <c r="L53" s="8" t="s">
        <v>6</v>
      </c>
      <c r="M53" s="8"/>
      <c r="N53" s="8"/>
      <c r="O53" s="8"/>
      <c r="P53" s="8"/>
      <c r="Q53" s="8"/>
      <c r="R53" s="8"/>
      <c r="S53" s="8"/>
      <c r="T53" s="6"/>
      <c r="U53" s="11" t="s">
        <v>7</v>
      </c>
    </row>
    <row r="54" spans="1:21" s="12" customFormat="1" ht="12">
      <c r="A54" s="75"/>
      <c r="B54" s="76"/>
      <c r="C54" s="79" t="s">
        <v>8</v>
      </c>
      <c r="D54" s="14"/>
      <c r="E54" s="14"/>
      <c r="F54" s="70" t="s">
        <v>9</v>
      </c>
      <c r="G54" s="70" t="s">
        <v>10</v>
      </c>
      <c r="H54" s="14"/>
      <c r="I54" s="14"/>
      <c r="J54" s="15"/>
      <c r="K54" s="16"/>
      <c r="L54" s="16"/>
      <c r="M54" s="70" t="s">
        <v>11</v>
      </c>
      <c r="N54" s="70" t="s">
        <v>12</v>
      </c>
      <c r="O54" s="17"/>
      <c r="P54" s="70" t="s">
        <v>13</v>
      </c>
      <c r="Q54" s="70" t="s">
        <v>14</v>
      </c>
      <c r="R54" s="14"/>
      <c r="S54" s="17"/>
      <c r="T54" s="17" t="s">
        <v>15</v>
      </c>
      <c r="U54" s="17" t="s">
        <v>16</v>
      </c>
    </row>
    <row r="55" spans="1:21" s="12" customFormat="1" ht="12" customHeight="1">
      <c r="A55" s="75"/>
      <c r="B55" s="76"/>
      <c r="C55" s="80"/>
      <c r="D55" s="17" t="s">
        <v>17</v>
      </c>
      <c r="E55" s="17" t="s">
        <v>18</v>
      </c>
      <c r="F55" s="71"/>
      <c r="G55" s="71"/>
      <c r="H55" s="17" t="s">
        <v>17</v>
      </c>
      <c r="I55" s="17" t="s">
        <v>19</v>
      </c>
      <c r="J55" s="13" t="s">
        <v>20</v>
      </c>
      <c r="K55" s="19" t="s">
        <v>21</v>
      </c>
      <c r="L55" s="19" t="s">
        <v>17</v>
      </c>
      <c r="M55" s="71"/>
      <c r="N55" s="71"/>
      <c r="O55" s="17" t="s">
        <v>22</v>
      </c>
      <c r="P55" s="71"/>
      <c r="Q55" s="71"/>
      <c r="R55" s="17" t="s">
        <v>23</v>
      </c>
      <c r="S55" s="17" t="s">
        <v>24</v>
      </c>
      <c r="T55" s="17" t="s">
        <v>25</v>
      </c>
      <c r="U55" s="17" t="s">
        <v>26</v>
      </c>
    </row>
    <row r="56" spans="1:21" s="12" customFormat="1" ht="12">
      <c r="A56" s="77"/>
      <c r="B56" s="78"/>
      <c r="C56" s="20"/>
      <c r="D56" s="20"/>
      <c r="E56" s="20"/>
      <c r="F56" s="72"/>
      <c r="G56" s="72"/>
      <c r="H56" s="20"/>
      <c r="I56" s="20"/>
      <c r="J56" s="21"/>
      <c r="K56" s="22"/>
      <c r="L56" s="22"/>
      <c r="M56" s="72"/>
      <c r="N56" s="72"/>
      <c r="O56" s="23"/>
      <c r="P56" s="72"/>
      <c r="Q56" s="72"/>
      <c r="R56" s="20"/>
      <c r="S56" s="23"/>
      <c r="T56" s="20"/>
      <c r="U56" s="23" t="s">
        <v>27</v>
      </c>
    </row>
    <row r="57" spans="1:21" s="45" customFormat="1" ht="18" customHeight="1">
      <c r="A57" s="68" t="s">
        <v>72</v>
      </c>
      <c r="B57" s="69"/>
      <c r="C57" s="40">
        <f t="shared" si="3"/>
        <v>18520</v>
      </c>
      <c r="D57" s="41">
        <f t="shared" si="4"/>
        <v>5780</v>
      </c>
      <c r="E57" s="41">
        <f>SUM(E58:E65)</f>
        <v>3201</v>
      </c>
      <c r="F57" s="41">
        <f>SUM(F58:F65)</f>
        <v>505</v>
      </c>
      <c r="G57" s="41">
        <f>SUM(G58:G65)</f>
        <v>2074</v>
      </c>
      <c r="H57" s="41">
        <f t="shared" si="5"/>
        <v>6423</v>
      </c>
      <c r="I57" s="41">
        <f>SUM(I58:I65)</f>
        <v>64</v>
      </c>
      <c r="J57" s="41">
        <f>SUM(J58:J65)</f>
        <v>3061</v>
      </c>
      <c r="K57" s="41">
        <f>SUM(K58:K65)</f>
        <v>3298</v>
      </c>
      <c r="L57" s="41">
        <f t="shared" si="6"/>
        <v>6297</v>
      </c>
      <c r="M57" s="41">
        <f aca="true" t="shared" si="12" ref="M57:S57">SUM(M58:M65)</f>
        <v>2308</v>
      </c>
      <c r="N57" s="41">
        <f t="shared" si="12"/>
        <v>147</v>
      </c>
      <c r="O57" s="41">
        <f t="shared" si="12"/>
        <v>12</v>
      </c>
      <c r="P57" s="41">
        <f t="shared" si="12"/>
        <v>802</v>
      </c>
      <c r="Q57" s="41">
        <f t="shared" si="12"/>
        <v>29</v>
      </c>
      <c r="R57" s="41">
        <f t="shared" si="12"/>
        <v>2341</v>
      </c>
      <c r="S57" s="41">
        <f t="shared" si="12"/>
        <v>658</v>
      </c>
      <c r="T57" s="41">
        <f>SUM(T58:T65)</f>
        <v>20</v>
      </c>
      <c r="U57" s="44" t="s">
        <v>73</v>
      </c>
    </row>
    <row r="58" spans="1:21" ht="18" customHeight="1">
      <c r="A58" s="46">
        <v>27</v>
      </c>
      <c r="B58" s="37" t="s">
        <v>74</v>
      </c>
      <c r="C58" s="33">
        <f t="shared" si="3"/>
        <v>1397</v>
      </c>
      <c r="D58" s="34">
        <f t="shared" si="4"/>
        <v>226</v>
      </c>
      <c r="E58" s="35">
        <v>172</v>
      </c>
      <c r="F58" s="38">
        <v>0</v>
      </c>
      <c r="G58" s="35">
        <v>54</v>
      </c>
      <c r="H58" s="34">
        <f t="shared" si="5"/>
        <v>656</v>
      </c>
      <c r="I58" s="35">
        <v>13</v>
      </c>
      <c r="J58" s="35">
        <v>450</v>
      </c>
      <c r="K58" s="35">
        <v>193</v>
      </c>
      <c r="L58" s="34">
        <f t="shared" si="6"/>
        <v>515</v>
      </c>
      <c r="M58" s="35">
        <v>210</v>
      </c>
      <c r="N58" s="35">
        <v>14</v>
      </c>
      <c r="O58" s="35">
        <v>0</v>
      </c>
      <c r="P58" s="35">
        <v>53</v>
      </c>
      <c r="Q58" s="35">
        <v>1</v>
      </c>
      <c r="R58" s="35">
        <v>176</v>
      </c>
      <c r="S58" s="35">
        <v>61</v>
      </c>
      <c r="T58" s="38">
        <v>0</v>
      </c>
      <c r="U58" s="36">
        <v>27</v>
      </c>
    </row>
    <row r="59" spans="1:21" ht="18" customHeight="1">
      <c r="A59" s="46">
        <v>28</v>
      </c>
      <c r="B59" s="37" t="s">
        <v>75</v>
      </c>
      <c r="C59" s="33">
        <f t="shared" si="3"/>
        <v>3463</v>
      </c>
      <c r="D59" s="34">
        <f t="shared" si="4"/>
        <v>589</v>
      </c>
      <c r="E59" s="35">
        <v>550</v>
      </c>
      <c r="F59" s="35">
        <v>36</v>
      </c>
      <c r="G59" s="35">
        <v>3</v>
      </c>
      <c r="H59" s="34">
        <f t="shared" si="5"/>
        <v>1575</v>
      </c>
      <c r="I59" s="35">
        <v>16</v>
      </c>
      <c r="J59" s="35">
        <v>594</v>
      </c>
      <c r="K59" s="35">
        <v>965</v>
      </c>
      <c r="L59" s="34">
        <f t="shared" si="6"/>
        <v>1288</v>
      </c>
      <c r="M59" s="35">
        <v>539</v>
      </c>
      <c r="N59" s="35">
        <v>31</v>
      </c>
      <c r="O59" s="35">
        <v>9</v>
      </c>
      <c r="P59" s="35">
        <v>162</v>
      </c>
      <c r="Q59" s="35">
        <v>6</v>
      </c>
      <c r="R59" s="35">
        <v>432</v>
      </c>
      <c r="S59" s="35">
        <v>109</v>
      </c>
      <c r="T59" s="38">
        <v>11</v>
      </c>
      <c r="U59" s="36">
        <v>28</v>
      </c>
    </row>
    <row r="60" spans="1:21" ht="18" customHeight="1">
      <c r="A60" s="46">
        <v>29</v>
      </c>
      <c r="B60" s="37" t="s">
        <v>76</v>
      </c>
      <c r="C60" s="33">
        <f t="shared" si="3"/>
        <v>1327</v>
      </c>
      <c r="D60" s="34">
        <f t="shared" si="4"/>
        <v>381</v>
      </c>
      <c r="E60" s="35">
        <v>245</v>
      </c>
      <c r="F60" s="35">
        <v>134</v>
      </c>
      <c r="G60" s="35">
        <v>2</v>
      </c>
      <c r="H60" s="34">
        <f t="shared" si="5"/>
        <v>516</v>
      </c>
      <c r="I60" s="35">
        <v>1</v>
      </c>
      <c r="J60" s="35">
        <v>234</v>
      </c>
      <c r="K60" s="35">
        <v>281</v>
      </c>
      <c r="L60" s="34">
        <f t="shared" si="6"/>
        <v>428</v>
      </c>
      <c r="M60" s="35">
        <v>144</v>
      </c>
      <c r="N60" s="35">
        <v>2</v>
      </c>
      <c r="O60" s="35">
        <v>2</v>
      </c>
      <c r="P60" s="35">
        <v>49</v>
      </c>
      <c r="Q60" s="38">
        <v>0</v>
      </c>
      <c r="R60" s="35">
        <v>164</v>
      </c>
      <c r="S60" s="35">
        <v>67</v>
      </c>
      <c r="T60" s="38">
        <v>2</v>
      </c>
      <c r="U60" s="36">
        <v>29</v>
      </c>
    </row>
    <row r="61" spans="1:21" ht="18" customHeight="1">
      <c r="A61" s="46">
        <v>30</v>
      </c>
      <c r="B61" s="37" t="s">
        <v>77</v>
      </c>
      <c r="C61" s="33">
        <f t="shared" si="3"/>
        <v>2727</v>
      </c>
      <c r="D61" s="34">
        <f t="shared" si="4"/>
        <v>1236</v>
      </c>
      <c r="E61" s="35">
        <v>1039</v>
      </c>
      <c r="F61" s="35">
        <v>194</v>
      </c>
      <c r="G61" s="35">
        <v>3</v>
      </c>
      <c r="H61" s="34">
        <f t="shared" si="5"/>
        <v>611</v>
      </c>
      <c r="I61" s="35">
        <v>17</v>
      </c>
      <c r="J61" s="35">
        <v>318</v>
      </c>
      <c r="K61" s="35">
        <v>276</v>
      </c>
      <c r="L61" s="34">
        <f t="shared" si="6"/>
        <v>880</v>
      </c>
      <c r="M61" s="35">
        <v>327</v>
      </c>
      <c r="N61" s="35">
        <v>11</v>
      </c>
      <c r="O61" s="35">
        <v>1</v>
      </c>
      <c r="P61" s="35">
        <v>102</v>
      </c>
      <c r="Q61" s="35">
        <v>9</v>
      </c>
      <c r="R61" s="35">
        <v>331</v>
      </c>
      <c r="S61" s="35">
        <v>99</v>
      </c>
      <c r="T61" s="35">
        <v>0</v>
      </c>
      <c r="U61" s="36">
        <v>30</v>
      </c>
    </row>
    <row r="62" spans="1:21" ht="18" customHeight="1">
      <c r="A62" s="46">
        <v>31</v>
      </c>
      <c r="B62" s="37" t="s">
        <v>78</v>
      </c>
      <c r="C62" s="33">
        <f t="shared" si="3"/>
        <v>1836</v>
      </c>
      <c r="D62" s="34">
        <f t="shared" si="4"/>
        <v>430</v>
      </c>
      <c r="E62" s="35">
        <v>365</v>
      </c>
      <c r="F62" s="35">
        <v>65</v>
      </c>
      <c r="G62" s="35">
        <v>0</v>
      </c>
      <c r="H62" s="34">
        <f t="shared" si="5"/>
        <v>782</v>
      </c>
      <c r="I62" s="35">
        <v>3</v>
      </c>
      <c r="J62" s="35">
        <v>311</v>
      </c>
      <c r="K62" s="35">
        <v>468</v>
      </c>
      <c r="L62" s="34">
        <f t="shared" si="6"/>
        <v>623</v>
      </c>
      <c r="M62" s="35">
        <v>211</v>
      </c>
      <c r="N62" s="35">
        <v>28</v>
      </c>
      <c r="O62" s="35">
        <v>0</v>
      </c>
      <c r="P62" s="35">
        <v>93</v>
      </c>
      <c r="Q62" s="35">
        <v>1</v>
      </c>
      <c r="R62" s="35">
        <v>228</v>
      </c>
      <c r="S62" s="35">
        <v>62</v>
      </c>
      <c r="T62" s="38">
        <v>1</v>
      </c>
      <c r="U62" s="36">
        <v>31</v>
      </c>
    </row>
    <row r="63" spans="1:21" ht="18" customHeight="1">
      <c r="A63" s="46">
        <v>32</v>
      </c>
      <c r="B63" s="37" t="s">
        <v>79</v>
      </c>
      <c r="C63" s="33">
        <f t="shared" si="3"/>
        <v>2080</v>
      </c>
      <c r="D63" s="34">
        <f t="shared" si="4"/>
        <v>865</v>
      </c>
      <c r="E63" s="35">
        <v>171</v>
      </c>
      <c r="F63" s="38">
        <v>0</v>
      </c>
      <c r="G63" s="35">
        <v>694</v>
      </c>
      <c r="H63" s="34">
        <f t="shared" si="5"/>
        <v>544</v>
      </c>
      <c r="I63" s="35">
        <v>0</v>
      </c>
      <c r="J63" s="35">
        <v>286</v>
      </c>
      <c r="K63" s="35">
        <v>258</v>
      </c>
      <c r="L63" s="34">
        <f t="shared" si="6"/>
        <v>670</v>
      </c>
      <c r="M63" s="35">
        <v>213</v>
      </c>
      <c r="N63" s="35">
        <v>17</v>
      </c>
      <c r="O63" s="35">
        <v>0</v>
      </c>
      <c r="P63" s="35">
        <v>108</v>
      </c>
      <c r="Q63" s="38">
        <v>6</v>
      </c>
      <c r="R63" s="35">
        <v>251</v>
      </c>
      <c r="S63" s="35">
        <v>75</v>
      </c>
      <c r="T63" s="38">
        <v>1</v>
      </c>
      <c r="U63" s="36">
        <v>32</v>
      </c>
    </row>
    <row r="64" spans="1:21" ht="18" customHeight="1">
      <c r="A64" s="46">
        <v>33</v>
      </c>
      <c r="B64" s="37" t="s">
        <v>80</v>
      </c>
      <c r="C64" s="33">
        <f t="shared" si="3"/>
        <v>1334</v>
      </c>
      <c r="D64" s="34">
        <f t="shared" si="4"/>
        <v>426</v>
      </c>
      <c r="E64" s="35">
        <v>148</v>
      </c>
      <c r="F64" s="38">
        <v>1</v>
      </c>
      <c r="G64" s="35">
        <v>277</v>
      </c>
      <c r="H64" s="34">
        <f t="shared" si="5"/>
        <v>484</v>
      </c>
      <c r="I64" s="35">
        <v>12</v>
      </c>
      <c r="J64" s="35">
        <v>138</v>
      </c>
      <c r="K64" s="35">
        <v>334</v>
      </c>
      <c r="L64" s="34">
        <f t="shared" si="6"/>
        <v>424</v>
      </c>
      <c r="M64" s="38">
        <v>149</v>
      </c>
      <c r="N64" s="35">
        <v>11</v>
      </c>
      <c r="O64" s="35">
        <v>0</v>
      </c>
      <c r="P64" s="35">
        <v>76</v>
      </c>
      <c r="Q64" s="35">
        <v>0</v>
      </c>
      <c r="R64" s="35">
        <v>140</v>
      </c>
      <c r="S64" s="35">
        <v>48</v>
      </c>
      <c r="T64" s="38">
        <v>0</v>
      </c>
      <c r="U64" s="36">
        <v>33</v>
      </c>
    </row>
    <row r="65" spans="1:21" ht="18" customHeight="1">
      <c r="A65" s="46">
        <v>34</v>
      </c>
      <c r="B65" s="37" t="s">
        <v>81</v>
      </c>
      <c r="C65" s="33">
        <f t="shared" si="3"/>
        <v>4356</v>
      </c>
      <c r="D65" s="34">
        <f t="shared" si="4"/>
        <v>1627</v>
      </c>
      <c r="E65" s="35">
        <v>511</v>
      </c>
      <c r="F65" s="35">
        <v>75</v>
      </c>
      <c r="G65" s="35">
        <v>1041</v>
      </c>
      <c r="H65" s="34">
        <f t="shared" si="5"/>
        <v>1255</v>
      </c>
      <c r="I65" s="38">
        <v>2</v>
      </c>
      <c r="J65" s="35">
        <v>730</v>
      </c>
      <c r="K65" s="35">
        <v>523</v>
      </c>
      <c r="L65" s="34">
        <f t="shared" si="6"/>
        <v>1469</v>
      </c>
      <c r="M65" s="35">
        <v>515</v>
      </c>
      <c r="N65" s="35">
        <v>33</v>
      </c>
      <c r="O65" s="35">
        <v>0</v>
      </c>
      <c r="P65" s="35">
        <v>159</v>
      </c>
      <c r="Q65" s="35">
        <v>6</v>
      </c>
      <c r="R65" s="35">
        <v>619</v>
      </c>
      <c r="S65" s="35">
        <v>137</v>
      </c>
      <c r="T65" s="38">
        <v>5</v>
      </c>
      <c r="U65" s="36">
        <v>34</v>
      </c>
    </row>
    <row r="66" spans="1:21" ht="18" customHeight="1">
      <c r="A66" s="46"/>
      <c r="B66" s="37"/>
      <c r="C66" s="33"/>
      <c r="D66" s="34"/>
      <c r="E66" s="35"/>
      <c r="F66" s="35"/>
      <c r="G66" s="35"/>
      <c r="H66" s="34"/>
      <c r="I66" s="38"/>
      <c r="J66" s="35"/>
      <c r="K66" s="35"/>
      <c r="L66" s="34"/>
      <c r="M66" s="35"/>
      <c r="N66" s="35"/>
      <c r="O66" s="35"/>
      <c r="P66" s="35"/>
      <c r="Q66" s="35"/>
      <c r="R66" s="35"/>
      <c r="S66" s="35"/>
      <c r="T66" s="38"/>
      <c r="U66" s="36"/>
    </row>
    <row r="67" spans="1:21" s="45" customFormat="1" ht="18" customHeight="1">
      <c r="A67" s="68" t="s">
        <v>82</v>
      </c>
      <c r="B67" s="69"/>
      <c r="C67" s="40">
        <f t="shared" si="3"/>
        <v>33553</v>
      </c>
      <c r="D67" s="41">
        <f t="shared" si="4"/>
        <v>13603</v>
      </c>
      <c r="E67" s="41">
        <f>SUM(E68:E75)</f>
        <v>13285</v>
      </c>
      <c r="F67" s="41">
        <f>SUM(F68:F75)</f>
        <v>306</v>
      </c>
      <c r="G67" s="41">
        <f>SUM(G68:G75)</f>
        <v>12</v>
      </c>
      <c r="H67" s="41">
        <f t="shared" si="5"/>
        <v>7210</v>
      </c>
      <c r="I67" s="41">
        <f>SUM(I68:I75)</f>
        <v>31</v>
      </c>
      <c r="J67" s="41">
        <f>SUM(J68:J75)</f>
        <v>3764</v>
      </c>
      <c r="K67" s="41">
        <f>SUM(K68:K75)</f>
        <v>3415</v>
      </c>
      <c r="L67" s="41">
        <f t="shared" si="6"/>
        <v>12713</v>
      </c>
      <c r="M67" s="41">
        <f aca="true" t="shared" si="13" ref="M67:T67">SUM(M68:M75)</f>
        <v>4368</v>
      </c>
      <c r="N67" s="41">
        <f t="shared" si="13"/>
        <v>376</v>
      </c>
      <c r="O67" s="41">
        <f t="shared" si="13"/>
        <v>35</v>
      </c>
      <c r="P67" s="41">
        <f t="shared" si="13"/>
        <v>1569</v>
      </c>
      <c r="Q67" s="41">
        <f t="shared" si="13"/>
        <v>148</v>
      </c>
      <c r="R67" s="41">
        <f t="shared" si="13"/>
        <v>4916</v>
      </c>
      <c r="S67" s="41">
        <f t="shared" si="13"/>
        <v>1301</v>
      </c>
      <c r="T67" s="41">
        <f t="shared" si="13"/>
        <v>27</v>
      </c>
      <c r="U67" s="44" t="s">
        <v>83</v>
      </c>
    </row>
    <row r="68" spans="1:21" ht="18" customHeight="1">
      <c r="A68" s="46">
        <v>35</v>
      </c>
      <c r="B68" s="37" t="s">
        <v>84</v>
      </c>
      <c r="C68" s="33">
        <f t="shared" si="3"/>
        <v>5948</v>
      </c>
      <c r="D68" s="34">
        <f t="shared" si="4"/>
        <v>2310</v>
      </c>
      <c r="E68" s="35">
        <v>2270</v>
      </c>
      <c r="F68" s="35">
        <v>37</v>
      </c>
      <c r="G68" s="38">
        <v>3</v>
      </c>
      <c r="H68" s="34">
        <f t="shared" si="5"/>
        <v>1645</v>
      </c>
      <c r="I68" s="35">
        <v>21</v>
      </c>
      <c r="J68" s="35">
        <v>755</v>
      </c>
      <c r="K68" s="35">
        <v>869</v>
      </c>
      <c r="L68" s="34">
        <f t="shared" si="6"/>
        <v>1988</v>
      </c>
      <c r="M68" s="35">
        <v>761</v>
      </c>
      <c r="N68" s="35">
        <v>57</v>
      </c>
      <c r="O68" s="35">
        <v>4</v>
      </c>
      <c r="P68" s="35">
        <v>273</v>
      </c>
      <c r="Q68" s="35">
        <v>18</v>
      </c>
      <c r="R68" s="35">
        <v>676</v>
      </c>
      <c r="S68" s="35">
        <v>199</v>
      </c>
      <c r="T68" s="35">
        <v>5</v>
      </c>
      <c r="U68" s="36">
        <v>35</v>
      </c>
    </row>
    <row r="69" spans="1:21" ht="18" customHeight="1">
      <c r="A69" s="46">
        <v>36</v>
      </c>
      <c r="B69" s="37" t="s">
        <v>85</v>
      </c>
      <c r="C69" s="33">
        <f t="shared" si="3"/>
        <v>9228</v>
      </c>
      <c r="D69" s="34">
        <f t="shared" si="4"/>
        <v>2352</v>
      </c>
      <c r="E69" s="35">
        <v>2281</v>
      </c>
      <c r="F69" s="35">
        <v>71</v>
      </c>
      <c r="G69" s="35">
        <v>0</v>
      </c>
      <c r="H69" s="34">
        <f t="shared" si="5"/>
        <v>2190</v>
      </c>
      <c r="I69" s="35">
        <v>4</v>
      </c>
      <c r="J69" s="35">
        <v>1066</v>
      </c>
      <c r="K69" s="35">
        <v>1120</v>
      </c>
      <c r="L69" s="34">
        <f t="shared" si="6"/>
        <v>4670</v>
      </c>
      <c r="M69" s="35">
        <v>1629</v>
      </c>
      <c r="N69" s="35">
        <v>137</v>
      </c>
      <c r="O69" s="35">
        <v>21</v>
      </c>
      <c r="P69" s="35">
        <v>511</v>
      </c>
      <c r="Q69" s="35">
        <v>76</v>
      </c>
      <c r="R69" s="35">
        <v>1858</v>
      </c>
      <c r="S69" s="35">
        <v>438</v>
      </c>
      <c r="T69" s="35">
        <v>16</v>
      </c>
      <c r="U69" s="36">
        <v>36</v>
      </c>
    </row>
    <row r="70" spans="1:21" ht="18" customHeight="1">
      <c r="A70" s="46">
        <v>37</v>
      </c>
      <c r="B70" s="37" t="s">
        <v>86</v>
      </c>
      <c r="C70" s="33">
        <f t="shared" si="3"/>
        <v>1803</v>
      </c>
      <c r="D70" s="34">
        <f t="shared" si="4"/>
        <v>903</v>
      </c>
      <c r="E70" s="35">
        <v>861</v>
      </c>
      <c r="F70" s="35">
        <v>42</v>
      </c>
      <c r="G70" s="38">
        <v>0</v>
      </c>
      <c r="H70" s="34">
        <f t="shared" si="5"/>
        <v>306</v>
      </c>
      <c r="I70" s="38">
        <v>1</v>
      </c>
      <c r="J70" s="35">
        <v>179</v>
      </c>
      <c r="K70" s="35">
        <v>126</v>
      </c>
      <c r="L70" s="34">
        <f t="shared" si="6"/>
        <v>594</v>
      </c>
      <c r="M70" s="35">
        <v>199</v>
      </c>
      <c r="N70" s="35">
        <v>10</v>
      </c>
      <c r="O70" s="35">
        <v>1</v>
      </c>
      <c r="P70" s="35">
        <v>105</v>
      </c>
      <c r="Q70" s="35">
        <v>13</v>
      </c>
      <c r="R70" s="35">
        <v>198</v>
      </c>
      <c r="S70" s="35">
        <v>68</v>
      </c>
      <c r="T70" s="35">
        <v>0</v>
      </c>
      <c r="U70" s="36">
        <v>37</v>
      </c>
    </row>
    <row r="71" spans="1:21" ht="18" customHeight="1">
      <c r="A71" s="46">
        <v>38</v>
      </c>
      <c r="B71" s="37" t="s">
        <v>87</v>
      </c>
      <c r="C71" s="33">
        <f t="shared" si="3"/>
        <v>4953</v>
      </c>
      <c r="D71" s="34">
        <f t="shared" si="4"/>
        <v>2616</v>
      </c>
      <c r="E71" s="35">
        <v>2540</v>
      </c>
      <c r="F71" s="35">
        <v>76</v>
      </c>
      <c r="G71" s="38">
        <v>0</v>
      </c>
      <c r="H71" s="34">
        <f t="shared" si="5"/>
        <v>695</v>
      </c>
      <c r="I71" s="35">
        <v>3</v>
      </c>
      <c r="J71" s="35">
        <v>414</v>
      </c>
      <c r="K71" s="35">
        <v>278</v>
      </c>
      <c r="L71" s="34">
        <f t="shared" si="6"/>
        <v>1641</v>
      </c>
      <c r="M71" s="35">
        <v>498</v>
      </c>
      <c r="N71" s="35">
        <v>39</v>
      </c>
      <c r="O71" s="35">
        <v>3</v>
      </c>
      <c r="P71" s="35">
        <v>172</v>
      </c>
      <c r="Q71" s="35">
        <v>4</v>
      </c>
      <c r="R71" s="35">
        <v>745</v>
      </c>
      <c r="S71" s="35">
        <v>180</v>
      </c>
      <c r="T71" s="38">
        <v>1</v>
      </c>
      <c r="U71" s="36">
        <v>38</v>
      </c>
    </row>
    <row r="72" spans="1:21" ht="18" customHeight="1">
      <c r="A72" s="46">
        <v>39</v>
      </c>
      <c r="B72" s="37" t="s">
        <v>88</v>
      </c>
      <c r="C72" s="33">
        <f t="shared" si="3"/>
        <v>2687</v>
      </c>
      <c r="D72" s="34">
        <f t="shared" si="4"/>
        <v>1364</v>
      </c>
      <c r="E72" s="35">
        <v>1315</v>
      </c>
      <c r="F72" s="35">
        <v>49</v>
      </c>
      <c r="G72" s="38">
        <v>0</v>
      </c>
      <c r="H72" s="34">
        <f t="shared" si="5"/>
        <v>483</v>
      </c>
      <c r="I72" s="35">
        <v>0</v>
      </c>
      <c r="J72" s="35">
        <v>291</v>
      </c>
      <c r="K72" s="35">
        <v>192</v>
      </c>
      <c r="L72" s="34">
        <f t="shared" si="6"/>
        <v>836</v>
      </c>
      <c r="M72" s="35">
        <v>251</v>
      </c>
      <c r="N72" s="35">
        <v>24</v>
      </c>
      <c r="O72" s="35">
        <v>0</v>
      </c>
      <c r="P72" s="35">
        <v>130</v>
      </c>
      <c r="Q72" s="38">
        <v>7</v>
      </c>
      <c r="R72" s="35">
        <v>350</v>
      </c>
      <c r="S72" s="35">
        <v>74</v>
      </c>
      <c r="T72" s="38">
        <v>4</v>
      </c>
      <c r="U72" s="36">
        <v>39</v>
      </c>
    </row>
    <row r="73" spans="1:21" ht="18" customHeight="1">
      <c r="A73" s="46">
        <v>40</v>
      </c>
      <c r="B73" s="37" t="s">
        <v>89</v>
      </c>
      <c r="C73" s="33">
        <f t="shared" si="3"/>
        <v>4336</v>
      </c>
      <c r="D73" s="34">
        <f t="shared" si="4"/>
        <v>2310</v>
      </c>
      <c r="E73" s="35">
        <v>2289</v>
      </c>
      <c r="F73" s="35">
        <v>21</v>
      </c>
      <c r="G73" s="38">
        <v>0</v>
      </c>
      <c r="H73" s="34">
        <f t="shared" si="5"/>
        <v>812</v>
      </c>
      <c r="I73" s="35">
        <v>1</v>
      </c>
      <c r="J73" s="35">
        <v>496</v>
      </c>
      <c r="K73" s="35">
        <v>315</v>
      </c>
      <c r="L73" s="34">
        <f t="shared" si="6"/>
        <v>1214</v>
      </c>
      <c r="M73" s="35">
        <v>416</v>
      </c>
      <c r="N73" s="35">
        <v>48</v>
      </c>
      <c r="O73" s="35">
        <v>0</v>
      </c>
      <c r="P73" s="35">
        <v>147</v>
      </c>
      <c r="Q73" s="35">
        <v>8</v>
      </c>
      <c r="R73" s="35">
        <v>458</v>
      </c>
      <c r="S73" s="35">
        <v>137</v>
      </c>
      <c r="T73" s="38">
        <v>0</v>
      </c>
      <c r="U73" s="36">
        <v>40</v>
      </c>
    </row>
    <row r="74" spans="1:21" ht="18" customHeight="1">
      <c r="A74" s="46">
        <v>41</v>
      </c>
      <c r="B74" s="37" t="s">
        <v>90</v>
      </c>
      <c r="C74" s="33">
        <f t="shared" si="3"/>
        <v>1678</v>
      </c>
      <c r="D74" s="34">
        <f t="shared" si="4"/>
        <v>734</v>
      </c>
      <c r="E74" s="35">
        <v>733</v>
      </c>
      <c r="F74" s="38">
        <v>0</v>
      </c>
      <c r="G74" s="38">
        <v>1</v>
      </c>
      <c r="H74" s="34">
        <f t="shared" si="5"/>
        <v>386</v>
      </c>
      <c r="I74" s="38">
        <v>0</v>
      </c>
      <c r="J74" s="35">
        <v>173</v>
      </c>
      <c r="K74" s="35">
        <v>213</v>
      </c>
      <c r="L74" s="34">
        <f t="shared" si="6"/>
        <v>557</v>
      </c>
      <c r="M74" s="35">
        <v>168</v>
      </c>
      <c r="N74" s="35">
        <v>11</v>
      </c>
      <c r="O74" s="35">
        <v>2</v>
      </c>
      <c r="P74" s="35">
        <v>75</v>
      </c>
      <c r="Q74" s="35">
        <v>4</v>
      </c>
      <c r="R74" s="35">
        <v>217</v>
      </c>
      <c r="S74" s="35">
        <v>80</v>
      </c>
      <c r="T74" s="38">
        <v>1</v>
      </c>
      <c r="U74" s="36">
        <v>41</v>
      </c>
    </row>
    <row r="75" spans="1:21" ht="18" customHeight="1">
      <c r="A75" s="46">
        <v>42</v>
      </c>
      <c r="B75" s="37" t="s">
        <v>91</v>
      </c>
      <c r="C75" s="33">
        <f t="shared" si="3"/>
        <v>2920</v>
      </c>
      <c r="D75" s="34">
        <f t="shared" si="4"/>
        <v>1014</v>
      </c>
      <c r="E75" s="35">
        <v>996</v>
      </c>
      <c r="F75" s="35">
        <v>10</v>
      </c>
      <c r="G75" s="35">
        <v>8</v>
      </c>
      <c r="H75" s="34">
        <f t="shared" si="5"/>
        <v>693</v>
      </c>
      <c r="I75" s="38">
        <v>1</v>
      </c>
      <c r="J75" s="35">
        <v>390</v>
      </c>
      <c r="K75" s="35">
        <v>302</v>
      </c>
      <c r="L75" s="34">
        <f t="shared" si="6"/>
        <v>1213</v>
      </c>
      <c r="M75" s="35">
        <v>446</v>
      </c>
      <c r="N75" s="35">
        <v>50</v>
      </c>
      <c r="O75" s="35">
        <v>4</v>
      </c>
      <c r="P75" s="35">
        <v>156</v>
      </c>
      <c r="Q75" s="35">
        <v>18</v>
      </c>
      <c r="R75" s="35">
        <v>414</v>
      </c>
      <c r="S75" s="35">
        <v>125</v>
      </c>
      <c r="T75" s="38">
        <v>0</v>
      </c>
      <c r="U75" s="36">
        <v>42</v>
      </c>
    </row>
    <row r="76" spans="1:21" ht="12.75" customHeight="1">
      <c r="A76" s="46"/>
      <c r="B76" s="37"/>
      <c r="C76" s="33"/>
      <c r="D76" s="34"/>
      <c r="E76" s="35"/>
      <c r="F76" s="35"/>
      <c r="G76" s="35"/>
      <c r="H76" s="34"/>
      <c r="I76" s="38"/>
      <c r="J76" s="35"/>
      <c r="K76" s="35"/>
      <c r="L76" s="34"/>
      <c r="M76" s="35"/>
      <c r="N76" s="35"/>
      <c r="O76" s="35"/>
      <c r="P76" s="35"/>
      <c r="Q76" s="35"/>
      <c r="R76" s="35"/>
      <c r="S76" s="35"/>
      <c r="T76" s="38"/>
      <c r="U76" s="36"/>
    </row>
    <row r="77" spans="1:21" s="45" customFormat="1" ht="18" customHeight="1">
      <c r="A77" s="68" t="s">
        <v>92</v>
      </c>
      <c r="B77" s="69"/>
      <c r="C77" s="40">
        <f t="shared" si="3"/>
        <v>7586</v>
      </c>
      <c r="D77" s="41">
        <f t="shared" si="4"/>
        <v>4847</v>
      </c>
      <c r="E77" s="41">
        <f>SUM(E78:E80)</f>
        <v>4813</v>
      </c>
      <c r="F77" s="41">
        <f>SUM(F78:F80)</f>
        <v>32</v>
      </c>
      <c r="G77" s="41">
        <f>SUM(G78:G80)</f>
        <v>2</v>
      </c>
      <c r="H77" s="41">
        <f t="shared" si="5"/>
        <v>725</v>
      </c>
      <c r="I77" s="42">
        <f>SUM(I78:I80)</f>
        <v>0</v>
      </c>
      <c r="J77" s="41">
        <f>SUM(J78:J80)</f>
        <v>459</v>
      </c>
      <c r="K77" s="41">
        <f>SUM(K78:K80)</f>
        <v>266</v>
      </c>
      <c r="L77" s="41">
        <f t="shared" si="6"/>
        <v>2012</v>
      </c>
      <c r="M77" s="41">
        <f aca="true" t="shared" si="14" ref="M77:S77">SUM(M78:M80)</f>
        <v>659</v>
      </c>
      <c r="N77" s="41">
        <f t="shared" si="14"/>
        <v>40</v>
      </c>
      <c r="O77" s="41">
        <f t="shared" si="14"/>
        <v>3</v>
      </c>
      <c r="P77" s="41">
        <f t="shared" si="14"/>
        <v>198</v>
      </c>
      <c r="Q77" s="41">
        <f t="shared" si="14"/>
        <v>9</v>
      </c>
      <c r="R77" s="41">
        <f t="shared" si="14"/>
        <v>844</v>
      </c>
      <c r="S77" s="41">
        <f t="shared" si="14"/>
        <v>259</v>
      </c>
      <c r="T77" s="42">
        <f>SUM(T78:T80)</f>
        <v>2</v>
      </c>
      <c r="U77" s="44" t="s">
        <v>93</v>
      </c>
    </row>
    <row r="78" spans="1:21" ht="18" customHeight="1">
      <c r="A78" s="46">
        <v>43</v>
      </c>
      <c r="B78" s="37" t="s">
        <v>94</v>
      </c>
      <c r="C78" s="33">
        <f t="shared" si="3"/>
        <v>2488</v>
      </c>
      <c r="D78" s="34">
        <f t="shared" si="4"/>
        <v>1574</v>
      </c>
      <c r="E78" s="35">
        <v>1555</v>
      </c>
      <c r="F78" s="35">
        <v>19</v>
      </c>
      <c r="G78" s="38">
        <v>0</v>
      </c>
      <c r="H78" s="34">
        <f t="shared" si="5"/>
        <v>327</v>
      </c>
      <c r="I78" s="38">
        <v>0</v>
      </c>
      <c r="J78" s="35">
        <v>191</v>
      </c>
      <c r="K78" s="35">
        <v>136</v>
      </c>
      <c r="L78" s="34">
        <f t="shared" si="6"/>
        <v>586</v>
      </c>
      <c r="M78" s="35">
        <v>232</v>
      </c>
      <c r="N78" s="35">
        <v>6</v>
      </c>
      <c r="O78" s="35">
        <v>0</v>
      </c>
      <c r="P78" s="35">
        <v>53</v>
      </c>
      <c r="Q78" s="38">
        <v>3</v>
      </c>
      <c r="R78" s="35">
        <v>202</v>
      </c>
      <c r="S78" s="35">
        <v>90</v>
      </c>
      <c r="T78" s="38">
        <v>1</v>
      </c>
      <c r="U78" s="36">
        <v>43</v>
      </c>
    </row>
    <row r="79" spans="1:21" ht="18" customHeight="1">
      <c r="A79" s="46">
        <v>44</v>
      </c>
      <c r="B79" s="37" t="s">
        <v>95</v>
      </c>
      <c r="C79" s="33">
        <f t="shared" si="3"/>
        <v>3117</v>
      </c>
      <c r="D79" s="34">
        <f t="shared" si="4"/>
        <v>1973</v>
      </c>
      <c r="E79" s="35">
        <v>1962</v>
      </c>
      <c r="F79" s="35">
        <v>10</v>
      </c>
      <c r="G79" s="38">
        <v>1</v>
      </c>
      <c r="H79" s="34">
        <f t="shared" si="5"/>
        <v>249</v>
      </c>
      <c r="I79" s="38">
        <v>0</v>
      </c>
      <c r="J79" s="35">
        <v>148</v>
      </c>
      <c r="K79" s="35">
        <v>101</v>
      </c>
      <c r="L79" s="34">
        <f t="shared" si="6"/>
        <v>894</v>
      </c>
      <c r="M79" s="35">
        <v>253</v>
      </c>
      <c r="N79" s="35">
        <v>25</v>
      </c>
      <c r="O79" s="35">
        <v>3</v>
      </c>
      <c r="P79" s="35">
        <v>85</v>
      </c>
      <c r="Q79" s="38">
        <v>4</v>
      </c>
      <c r="R79" s="35">
        <v>421</v>
      </c>
      <c r="S79" s="35">
        <v>103</v>
      </c>
      <c r="T79" s="38">
        <v>1</v>
      </c>
      <c r="U79" s="36">
        <v>44</v>
      </c>
    </row>
    <row r="80" spans="1:21" ht="18" customHeight="1">
      <c r="A80" s="46">
        <v>45</v>
      </c>
      <c r="B80" s="37" t="s">
        <v>96</v>
      </c>
      <c r="C80" s="33">
        <f t="shared" si="3"/>
        <v>1981</v>
      </c>
      <c r="D80" s="34">
        <f t="shared" si="4"/>
        <v>1300</v>
      </c>
      <c r="E80" s="35">
        <v>1296</v>
      </c>
      <c r="F80" s="35">
        <v>3</v>
      </c>
      <c r="G80" s="38">
        <v>1</v>
      </c>
      <c r="H80" s="34">
        <f t="shared" si="5"/>
        <v>149</v>
      </c>
      <c r="I80" s="38">
        <v>0</v>
      </c>
      <c r="J80" s="35">
        <v>120</v>
      </c>
      <c r="K80" s="35">
        <v>29</v>
      </c>
      <c r="L80" s="34">
        <f t="shared" si="6"/>
        <v>532</v>
      </c>
      <c r="M80" s="38">
        <v>174</v>
      </c>
      <c r="N80" s="35">
        <v>9</v>
      </c>
      <c r="O80" s="35">
        <v>0</v>
      </c>
      <c r="P80" s="35">
        <v>60</v>
      </c>
      <c r="Q80" s="35">
        <v>2</v>
      </c>
      <c r="R80" s="35">
        <v>221</v>
      </c>
      <c r="S80" s="35">
        <v>66</v>
      </c>
      <c r="T80" s="38">
        <v>0</v>
      </c>
      <c r="U80" s="36">
        <v>45</v>
      </c>
    </row>
    <row r="81" spans="1:21" ht="12.75" customHeight="1">
      <c r="A81" s="46"/>
      <c r="B81" s="37"/>
      <c r="C81" s="33"/>
      <c r="D81" s="34"/>
      <c r="E81" s="35"/>
      <c r="F81" s="35"/>
      <c r="G81" s="38"/>
      <c r="H81" s="34"/>
      <c r="I81" s="38"/>
      <c r="J81" s="35"/>
      <c r="K81" s="35"/>
      <c r="L81" s="34"/>
      <c r="M81" s="38"/>
      <c r="N81" s="35"/>
      <c r="O81" s="35"/>
      <c r="P81" s="35"/>
      <c r="Q81" s="35"/>
      <c r="R81" s="35"/>
      <c r="S81" s="35"/>
      <c r="T81" s="38"/>
      <c r="U81" s="36"/>
    </row>
    <row r="82" spans="1:21" s="45" customFormat="1" ht="18" customHeight="1">
      <c r="A82" s="68" t="s">
        <v>97</v>
      </c>
      <c r="B82" s="69"/>
      <c r="C82" s="40">
        <f t="shared" si="3"/>
        <v>19094</v>
      </c>
      <c r="D82" s="41">
        <f t="shared" si="4"/>
        <v>7059</v>
      </c>
      <c r="E82" s="41">
        <f>E83+E84</f>
        <v>6841</v>
      </c>
      <c r="F82" s="41">
        <f>F83+F84</f>
        <v>209</v>
      </c>
      <c r="G82" s="41">
        <f>G83+G84</f>
        <v>9</v>
      </c>
      <c r="H82" s="41">
        <f t="shared" si="5"/>
        <v>3791</v>
      </c>
      <c r="I82" s="41">
        <f>I83+I84</f>
        <v>64</v>
      </c>
      <c r="J82" s="41">
        <f>J83+J84</f>
        <v>1995</v>
      </c>
      <c r="K82" s="41">
        <f>K83+K84</f>
        <v>1732</v>
      </c>
      <c r="L82" s="41">
        <f t="shared" si="6"/>
        <v>8235</v>
      </c>
      <c r="M82" s="41">
        <f aca="true" t="shared" si="15" ref="M82:T82">M83+M84</f>
        <v>2761</v>
      </c>
      <c r="N82" s="41">
        <f t="shared" si="15"/>
        <v>181</v>
      </c>
      <c r="O82" s="41">
        <f t="shared" si="15"/>
        <v>15</v>
      </c>
      <c r="P82" s="41">
        <f t="shared" si="15"/>
        <v>897</v>
      </c>
      <c r="Q82" s="41">
        <f t="shared" si="15"/>
        <v>66</v>
      </c>
      <c r="R82" s="41">
        <f t="shared" si="15"/>
        <v>2918</v>
      </c>
      <c r="S82" s="41">
        <f t="shared" si="15"/>
        <v>1397</v>
      </c>
      <c r="T82" s="41">
        <f t="shared" si="15"/>
        <v>9</v>
      </c>
      <c r="U82" s="44" t="s">
        <v>98</v>
      </c>
    </row>
    <row r="83" spans="1:21" ht="18" customHeight="1">
      <c r="A83" s="46">
        <v>46</v>
      </c>
      <c r="B83" s="37" t="s">
        <v>99</v>
      </c>
      <c r="C83" s="33">
        <f t="shared" si="3"/>
        <v>7615</v>
      </c>
      <c r="D83" s="34">
        <f t="shared" si="4"/>
        <v>3333</v>
      </c>
      <c r="E83" s="35">
        <v>3204</v>
      </c>
      <c r="F83" s="35">
        <v>121</v>
      </c>
      <c r="G83" s="35">
        <v>8</v>
      </c>
      <c r="H83" s="34">
        <f t="shared" si="5"/>
        <v>1483</v>
      </c>
      <c r="I83" s="35">
        <v>39</v>
      </c>
      <c r="J83" s="35">
        <v>843</v>
      </c>
      <c r="K83" s="35">
        <v>601</v>
      </c>
      <c r="L83" s="34">
        <f t="shared" si="6"/>
        <v>2795</v>
      </c>
      <c r="M83" s="35">
        <v>987</v>
      </c>
      <c r="N83" s="35">
        <v>56</v>
      </c>
      <c r="O83" s="35">
        <v>4</v>
      </c>
      <c r="P83" s="35">
        <v>282</v>
      </c>
      <c r="Q83" s="35">
        <v>30</v>
      </c>
      <c r="R83" s="35">
        <v>1199</v>
      </c>
      <c r="S83" s="35">
        <v>237</v>
      </c>
      <c r="T83" s="35">
        <v>4</v>
      </c>
      <c r="U83" s="36">
        <v>46</v>
      </c>
    </row>
    <row r="84" spans="1:21" ht="18" customHeight="1">
      <c r="A84" s="46">
        <v>47</v>
      </c>
      <c r="B84" s="37" t="s">
        <v>100</v>
      </c>
      <c r="C84" s="33">
        <f t="shared" si="3"/>
        <v>11479</v>
      </c>
      <c r="D84" s="34">
        <f t="shared" si="4"/>
        <v>3726</v>
      </c>
      <c r="E84" s="35">
        <v>3637</v>
      </c>
      <c r="F84" s="35">
        <v>88</v>
      </c>
      <c r="G84" s="35">
        <v>1</v>
      </c>
      <c r="H84" s="34">
        <f t="shared" si="5"/>
        <v>2308</v>
      </c>
      <c r="I84" s="35">
        <v>25</v>
      </c>
      <c r="J84" s="35">
        <v>1152</v>
      </c>
      <c r="K84" s="35">
        <v>1131</v>
      </c>
      <c r="L84" s="34">
        <f t="shared" si="6"/>
        <v>5440</v>
      </c>
      <c r="M84" s="35">
        <v>1774</v>
      </c>
      <c r="N84" s="35">
        <v>125</v>
      </c>
      <c r="O84" s="35">
        <v>11</v>
      </c>
      <c r="P84" s="35">
        <v>615</v>
      </c>
      <c r="Q84" s="35">
        <v>36</v>
      </c>
      <c r="R84" s="35">
        <v>1719</v>
      </c>
      <c r="S84" s="35">
        <v>1160</v>
      </c>
      <c r="T84" s="38">
        <v>5</v>
      </c>
      <c r="U84" s="36">
        <v>47</v>
      </c>
    </row>
    <row r="85" spans="1:21" ht="13.5" customHeight="1">
      <c r="A85" s="46"/>
      <c r="B85" s="37"/>
      <c r="C85" s="33"/>
      <c r="D85" s="34"/>
      <c r="E85" s="35"/>
      <c r="F85" s="35"/>
      <c r="G85" s="35"/>
      <c r="H85" s="34"/>
      <c r="I85" s="35"/>
      <c r="J85" s="35"/>
      <c r="K85" s="35"/>
      <c r="L85" s="34"/>
      <c r="M85" s="35"/>
      <c r="N85" s="35"/>
      <c r="O85" s="35"/>
      <c r="P85" s="35"/>
      <c r="Q85" s="35"/>
      <c r="R85" s="35"/>
      <c r="S85" s="35"/>
      <c r="T85" s="38"/>
      <c r="U85" s="36"/>
    </row>
    <row r="86" spans="1:21" s="45" customFormat="1" ht="18" customHeight="1">
      <c r="A86" s="68" t="s">
        <v>101</v>
      </c>
      <c r="B86" s="69"/>
      <c r="C86" s="40">
        <f t="shared" si="3"/>
        <v>9528</v>
      </c>
      <c r="D86" s="41">
        <f t="shared" si="4"/>
        <v>3862</v>
      </c>
      <c r="E86" s="62">
        <f>SUM(E87:E91)</f>
        <v>3216</v>
      </c>
      <c r="F86" s="62">
        <f>SUM(F87:F91)</f>
        <v>632</v>
      </c>
      <c r="G86" s="62">
        <f>SUM(G87:G91)</f>
        <v>14</v>
      </c>
      <c r="H86" s="41">
        <f t="shared" si="5"/>
        <v>2343</v>
      </c>
      <c r="I86" s="62">
        <f>SUM(I87:I91)</f>
        <v>16</v>
      </c>
      <c r="J86" s="62">
        <f>SUM(J87:J91)</f>
        <v>1451</v>
      </c>
      <c r="K86" s="62">
        <f>SUM(K87:K91)</f>
        <v>876</v>
      </c>
      <c r="L86" s="41">
        <f t="shared" si="6"/>
        <v>3318</v>
      </c>
      <c r="M86" s="62">
        <f aca="true" t="shared" si="16" ref="M86:S86">SUM(M87:M91)</f>
        <v>1229</v>
      </c>
      <c r="N86" s="62">
        <f t="shared" si="16"/>
        <v>34</v>
      </c>
      <c r="O86" s="62">
        <f t="shared" si="16"/>
        <v>5</v>
      </c>
      <c r="P86" s="62">
        <f t="shared" si="16"/>
        <v>297</v>
      </c>
      <c r="Q86" s="62">
        <f t="shared" si="16"/>
        <v>32</v>
      </c>
      <c r="R86" s="62">
        <f t="shared" si="16"/>
        <v>1368</v>
      </c>
      <c r="S86" s="62">
        <f t="shared" si="16"/>
        <v>353</v>
      </c>
      <c r="T86" s="62">
        <f>SUM(T87:T91)</f>
        <v>5</v>
      </c>
      <c r="U86" s="63" t="s">
        <v>102</v>
      </c>
    </row>
    <row r="87" spans="1:21" ht="18" customHeight="1">
      <c r="A87" s="46">
        <v>48</v>
      </c>
      <c r="B87" s="37" t="s">
        <v>103</v>
      </c>
      <c r="C87" s="33">
        <f t="shared" si="3"/>
        <v>956</v>
      </c>
      <c r="D87" s="34">
        <f t="shared" si="4"/>
        <v>428</v>
      </c>
      <c r="E87" s="35">
        <v>272</v>
      </c>
      <c r="F87" s="35">
        <v>153</v>
      </c>
      <c r="G87" s="38">
        <v>3</v>
      </c>
      <c r="H87" s="34">
        <f t="shared" si="5"/>
        <v>244</v>
      </c>
      <c r="I87" s="35">
        <v>0</v>
      </c>
      <c r="J87" s="35">
        <v>178</v>
      </c>
      <c r="K87" s="35">
        <v>66</v>
      </c>
      <c r="L87" s="34">
        <f t="shared" si="6"/>
        <v>284</v>
      </c>
      <c r="M87" s="38">
        <v>97</v>
      </c>
      <c r="N87" s="35">
        <v>1</v>
      </c>
      <c r="O87" s="35">
        <v>0</v>
      </c>
      <c r="P87" s="35">
        <v>22</v>
      </c>
      <c r="Q87" s="38">
        <v>0</v>
      </c>
      <c r="R87" s="35">
        <v>121</v>
      </c>
      <c r="S87" s="35">
        <v>43</v>
      </c>
      <c r="T87" s="38">
        <v>0</v>
      </c>
      <c r="U87" s="64">
        <v>48</v>
      </c>
    </row>
    <row r="88" spans="1:21" ht="18" customHeight="1">
      <c r="A88" s="46">
        <v>49</v>
      </c>
      <c r="B88" s="37" t="s">
        <v>104</v>
      </c>
      <c r="C88" s="33">
        <f t="shared" si="3"/>
        <v>980</v>
      </c>
      <c r="D88" s="34">
        <f t="shared" si="4"/>
        <v>435</v>
      </c>
      <c r="E88" s="35">
        <v>288</v>
      </c>
      <c r="F88" s="35">
        <v>147</v>
      </c>
      <c r="G88" s="38">
        <v>0</v>
      </c>
      <c r="H88" s="34">
        <f t="shared" si="5"/>
        <v>223</v>
      </c>
      <c r="I88" s="38">
        <v>0</v>
      </c>
      <c r="J88" s="35">
        <v>150</v>
      </c>
      <c r="K88" s="35">
        <v>73</v>
      </c>
      <c r="L88" s="34">
        <f t="shared" si="6"/>
        <v>322</v>
      </c>
      <c r="M88" s="38">
        <v>93</v>
      </c>
      <c r="N88" s="35">
        <v>3</v>
      </c>
      <c r="O88" s="35">
        <v>0</v>
      </c>
      <c r="P88" s="35">
        <v>41</v>
      </c>
      <c r="Q88" s="38">
        <v>4</v>
      </c>
      <c r="R88" s="35">
        <v>125</v>
      </c>
      <c r="S88" s="35">
        <v>56</v>
      </c>
      <c r="T88" s="38">
        <v>0</v>
      </c>
      <c r="U88" s="64">
        <v>49</v>
      </c>
    </row>
    <row r="89" spans="1:21" ht="18" customHeight="1">
      <c r="A89" s="46">
        <v>50</v>
      </c>
      <c r="B89" s="37" t="s">
        <v>105</v>
      </c>
      <c r="C89" s="33">
        <f t="shared" si="3"/>
        <v>828</v>
      </c>
      <c r="D89" s="34">
        <f t="shared" si="4"/>
        <v>466</v>
      </c>
      <c r="E89" s="35">
        <v>292</v>
      </c>
      <c r="F89" s="35">
        <v>174</v>
      </c>
      <c r="G89" s="38">
        <v>0</v>
      </c>
      <c r="H89" s="34">
        <f t="shared" si="5"/>
        <v>151</v>
      </c>
      <c r="I89" s="38">
        <v>0</v>
      </c>
      <c r="J89" s="35">
        <v>92</v>
      </c>
      <c r="K89" s="35">
        <v>59</v>
      </c>
      <c r="L89" s="34">
        <f t="shared" si="6"/>
        <v>211</v>
      </c>
      <c r="M89" s="38">
        <v>49</v>
      </c>
      <c r="N89" s="35">
        <v>4</v>
      </c>
      <c r="O89" s="35">
        <v>0</v>
      </c>
      <c r="P89" s="38">
        <v>12</v>
      </c>
      <c r="Q89" s="38">
        <v>0</v>
      </c>
      <c r="R89" s="35">
        <v>93</v>
      </c>
      <c r="S89" s="35">
        <v>53</v>
      </c>
      <c r="T89" s="35">
        <v>0</v>
      </c>
      <c r="U89" s="64">
        <v>50</v>
      </c>
    </row>
    <row r="90" spans="1:21" ht="18" customHeight="1">
      <c r="A90" s="46">
        <v>51</v>
      </c>
      <c r="B90" s="37" t="s">
        <v>106</v>
      </c>
      <c r="C90" s="33">
        <f t="shared" si="3"/>
        <v>2362</v>
      </c>
      <c r="D90" s="34">
        <f t="shared" si="4"/>
        <v>804</v>
      </c>
      <c r="E90" s="35">
        <v>726</v>
      </c>
      <c r="F90" s="35">
        <v>75</v>
      </c>
      <c r="G90" s="38">
        <v>3</v>
      </c>
      <c r="H90" s="34">
        <f t="shared" si="5"/>
        <v>715</v>
      </c>
      <c r="I90" s="35">
        <v>2</v>
      </c>
      <c r="J90" s="35">
        <v>386</v>
      </c>
      <c r="K90" s="35">
        <v>327</v>
      </c>
      <c r="L90" s="34">
        <f t="shared" si="6"/>
        <v>843</v>
      </c>
      <c r="M90" s="35">
        <v>342</v>
      </c>
      <c r="N90" s="35">
        <v>7</v>
      </c>
      <c r="O90" s="35">
        <v>4</v>
      </c>
      <c r="P90" s="35">
        <v>96</v>
      </c>
      <c r="Q90" s="35">
        <v>4</v>
      </c>
      <c r="R90" s="35">
        <v>306</v>
      </c>
      <c r="S90" s="35">
        <v>84</v>
      </c>
      <c r="T90" s="35">
        <v>0</v>
      </c>
      <c r="U90" s="64">
        <v>51</v>
      </c>
    </row>
    <row r="91" spans="1:21" ht="18" customHeight="1">
      <c r="A91" s="46">
        <v>52</v>
      </c>
      <c r="B91" s="37" t="s">
        <v>107</v>
      </c>
      <c r="C91" s="33">
        <f t="shared" si="3"/>
        <v>4402</v>
      </c>
      <c r="D91" s="34">
        <f t="shared" si="4"/>
        <v>1729</v>
      </c>
      <c r="E91" s="35">
        <v>1638</v>
      </c>
      <c r="F91" s="35">
        <v>83</v>
      </c>
      <c r="G91" s="35">
        <v>8</v>
      </c>
      <c r="H91" s="34">
        <f t="shared" si="5"/>
        <v>1010</v>
      </c>
      <c r="I91" s="35">
        <v>14</v>
      </c>
      <c r="J91" s="35">
        <v>645</v>
      </c>
      <c r="K91" s="35">
        <v>351</v>
      </c>
      <c r="L91" s="34">
        <f t="shared" si="6"/>
        <v>1658</v>
      </c>
      <c r="M91" s="35">
        <v>648</v>
      </c>
      <c r="N91" s="35">
        <v>19</v>
      </c>
      <c r="O91" s="35">
        <v>1</v>
      </c>
      <c r="P91" s="35">
        <v>126</v>
      </c>
      <c r="Q91" s="35">
        <v>24</v>
      </c>
      <c r="R91" s="35">
        <v>723</v>
      </c>
      <c r="S91" s="35">
        <v>117</v>
      </c>
      <c r="T91" s="35">
        <v>5</v>
      </c>
      <c r="U91" s="64">
        <v>52</v>
      </c>
    </row>
    <row r="92" spans="1:21" ht="12.75" customHeight="1">
      <c r="A92" s="46"/>
      <c r="B92" s="37"/>
      <c r="C92" s="33"/>
      <c r="D92" s="34"/>
      <c r="E92" s="35"/>
      <c r="F92" s="35"/>
      <c r="G92" s="35"/>
      <c r="H92" s="34"/>
      <c r="I92" s="35"/>
      <c r="J92" s="35"/>
      <c r="K92" s="35"/>
      <c r="L92" s="34"/>
      <c r="M92" s="35"/>
      <c r="N92" s="35"/>
      <c r="O92" s="35"/>
      <c r="P92" s="35"/>
      <c r="Q92" s="35"/>
      <c r="R92" s="35"/>
      <c r="S92" s="35"/>
      <c r="T92" s="35"/>
      <c r="U92" s="64"/>
    </row>
    <row r="93" spans="1:21" s="45" customFormat="1" ht="18" customHeight="1">
      <c r="A93" s="68" t="s">
        <v>108</v>
      </c>
      <c r="B93" s="69"/>
      <c r="C93" s="40">
        <f t="shared" si="3"/>
        <v>11875</v>
      </c>
      <c r="D93" s="41">
        <f t="shared" si="4"/>
        <v>4386</v>
      </c>
      <c r="E93" s="62">
        <f>SUM(E94:E97)</f>
        <v>3928</v>
      </c>
      <c r="F93" s="62">
        <f>SUM(F94:F97)</f>
        <v>451</v>
      </c>
      <c r="G93" s="62">
        <f>SUM(G94:G97)</f>
        <v>7</v>
      </c>
      <c r="H93" s="41">
        <f t="shared" si="5"/>
        <v>3345</v>
      </c>
      <c r="I93" s="62">
        <f>SUM(I94:I97)</f>
        <v>11</v>
      </c>
      <c r="J93" s="62">
        <f>SUM(J94:J97)</f>
        <v>1721</v>
      </c>
      <c r="K93" s="62">
        <f>SUM(K94:K97)</f>
        <v>1613</v>
      </c>
      <c r="L93" s="41">
        <f t="shared" si="6"/>
        <v>4140</v>
      </c>
      <c r="M93" s="62">
        <f aca="true" t="shared" si="17" ref="M93:T93">SUM(M94:M97)</f>
        <v>1576</v>
      </c>
      <c r="N93" s="62">
        <f t="shared" si="17"/>
        <v>90</v>
      </c>
      <c r="O93" s="62">
        <f t="shared" si="17"/>
        <v>6</v>
      </c>
      <c r="P93" s="62">
        <f t="shared" si="17"/>
        <v>418</v>
      </c>
      <c r="Q93" s="62">
        <f t="shared" si="17"/>
        <v>18</v>
      </c>
      <c r="R93" s="62">
        <f t="shared" si="17"/>
        <v>1631</v>
      </c>
      <c r="S93" s="62">
        <f t="shared" si="17"/>
        <v>401</v>
      </c>
      <c r="T93" s="62">
        <f t="shared" si="17"/>
        <v>4</v>
      </c>
      <c r="U93" s="63" t="s">
        <v>109</v>
      </c>
    </row>
    <row r="94" spans="1:21" ht="18" customHeight="1">
      <c r="A94" s="46">
        <v>53</v>
      </c>
      <c r="B94" s="37" t="s">
        <v>110</v>
      </c>
      <c r="C94" s="33">
        <f t="shared" si="3"/>
        <v>3069</v>
      </c>
      <c r="D94" s="34">
        <f t="shared" si="4"/>
        <v>1104</v>
      </c>
      <c r="E94" s="35">
        <v>1095</v>
      </c>
      <c r="F94" s="35">
        <v>9</v>
      </c>
      <c r="G94" s="35">
        <v>0</v>
      </c>
      <c r="H94" s="34">
        <f t="shared" si="5"/>
        <v>860</v>
      </c>
      <c r="I94" s="35">
        <v>1</v>
      </c>
      <c r="J94" s="35">
        <v>320</v>
      </c>
      <c r="K94" s="35">
        <v>539</v>
      </c>
      <c r="L94" s="34">
        <f t="shared" si="6"/>
        <v>1103</v>
      </c>
      <c r="M94" s="35">
        <v>410</v>
      </c>
      <c r="N94" s="35">
        <v>36</v>
      </c>
      <c r="O94" s="35">
        <v>1</v>
      </c>
      <c r="P94" s="35">
        <v>91</v>
      </c>
      <c r="Q94" s="35">
        <v>8</v>
      </c>
      <c r="R94" s="35">
        <v>466</v>
      </c>
      <c r="S94" s="35">
        <v>91</v>
      </c>
      <c r="T94" s="35">
        <v>2</v>
      </c>
      <c r="U94" s="64">
        <v>53</v>
      </c>
    </row>
    <row r="95" spans="1:21" ht="18" customHeight="1">
      <c r="A95" s="46">
        <v>54</v>
      </c>
      <c r="B95" s="37" t="s">
        <v>111</v>
      </c>
      <c r="C95" s="33">
        <f t="shared" si="3"/>
        <v>2656</v>
      </c>
      <c r="D95" s="34">
        <f t="shared" si="4"/>
        <v>983</v>
      </c>
      <c r="E95" s="35">
        <v>901</v>
      </c>
      <c r="F95" s="35">
        <v>81</v>
      </c>
      <c r="G95" s="38">
        <v>1</v>
      </c>
      <c r="H95" s="34">
        <f t="shared" si="5"/>
        <v>665</v>
      </c>
      <c r="I95" s="35">
        <v>5</v>
      </c>
      <c r="J95" s="35">
        <v>345</v>
      </c>
      <c r="K95" s="35">
        <v>315</v>
      </c>
      <c r="L95" s="34">
        <f t="shared" si="6"/>
        <v>1008</v>
      </c>
      <c r="M95" s="35">
        <v>424</v>
      </c>
      <c r="N95" s="35">
        <v>21</v>
      </c>
      <c r="O95" s="35">
        <v>1</v>
      </c>
      <c r="P95" s="35">
        <v>121</v>
      </c>
      <c r="Q95" s="35">
        <v>0</v>
      </c>
      <c r="R95" s="35">
        <v>344</v>
      </c>
      <c r="S95" s="35">
        <v>97</v>
      </c>
      <c r="T95" s="38">
        <v>0</v>
      </c>
      <c r="U95" s="64">
        <v>54</v>
      </c>
    </row>
    <row r="96" spans="1:21" ht="18" customHeight="1">
      <c r="A96" s="46">
        <v>55</v>
      </c>
      <c r="B96" s="37" t="s">
        <v>112</v>
      </c>
      <c r="C96" s="33">
        <f>D96+H96+L96+T96</f>
        <v>3668</v>
      </c>
      <c r="D96" s="34">
        <f>SUM(E96:G96)</f>
        <v>1386</v>
      </c>
      <c r="E96" s="35">
        <v>1183</v>
      </c>
      <c r="F96" s="35">
        <v>197</v>
      </c>
      <c r="G96" s="35">
        <v>6</v>
      </c>
      <c r="H96" s="34">
        <f>SUM(I96:K96)</f>
        <v>1086</v>
      </c>
      <c r="I96" s="38">
        <v>1</v>
      </c>
      <c r="J96" s="35">
        <v>588</v>
      </c>
      <c r="K96" s="35">
        <v>497</v>
      </c>
      <c r="L96" s="34">
        <f>SUM(M96:S96)</f>
        <v>1196</v>
      </c>
      <c r="M96" s="35">
        <v>429</v>
      </c>
      <c r="N96" s="35">
        <v>23</v>
      </c>
      <c r="O96" s="35">
        <v>1</v>
      </c>
      <c r="P96" s="35">
        <v>119</v>
      </c>
      <c r="Q96" s="38">
        <v>8</v>
      </c>
      <c r="R96" s="35">
        <v>491</v>
      </c>
      <c r="S96" s="35">
        <v>125</v>
      </c>
      <c r="T96" s="38">
        <v>0</v>
      </c>
      <c r="U96" s="64">
        <v>55</v>
      </c>
    </row>
    <row r="97" spans="1:21" ht="18" customHeight="1">
      <c r="A97" s="46">
        <v>56</v>
      </c>
      <c r="B97" s="37" t="s">
        <v>113</v>
      </c>
      <c r="C97" s="33">
        <f>D97+H97+L97+T97</f>
        <v>2482</v>
      </c>
      <c r="D97" s="34">
        <f>SUM(E97:G97)</f>
        <v>913</v>
      </c>
      <c r="E97" s="35">
        <v>749</v>
      </c>
      <c r="F97" s="35">
        <v>164</v>
      </c>
      <c r="G97" s="38">
        <v>0</v>
      </c>
      <c r="H97" s="34">
        <f>SUM(I97:K97)</f>
        <v>734</v>
      </c>
      <c r="I97" s="35">
        <v>4</v>
      </c>
      <c r="J97" s="35">
        <v>468</v>
      </c>
      <c r="K97" s="35">
        <v>262</v>
      </c>
      <c r="L97" s="34">
        <f>SUM(M97:S97)</f>
        <v>833</v>
      </c>
      <c r="M97" s="35">
        <v>313</v>
      </c>
      <c r="N97" s="35">
        <v>10</v>
      </c>
      <c r="O97" s="35">
        <v>3</v>
      </c>
      <c r="P97" s="35">
        <v>87</v>
      </c>
      <c r="Q97" s="35">
        <v>2</v>
      </c>
      <c r="R97" s="35">
        <v>330</v>
      </c>
      <c r="S97" s="35">
        <v>88</v>
      </c>
      <c r="T97" s="35">
        <v>2</v>
      </c>
      <c r="U97" s="64">
        <v>56</v>
      </c>
    </row>
    <row r="98" spans="1:21" ht="12.75" customHeight="1">
      <c r="A98" s="46"/>
      <c r="B98" s="37"/>
      <c r="C98" s="33"/>
      <c r="D98" s="34"/>
      <c r="E98" s="35"/>
      <c r="F98" s="35"/>
      <c r="G98" s="38"/>
      <c r="H98" s="34"/>
      <c r="I98" s="35"/>
      <c r="J98" s="35"/>
      <c r="K98" s="35"/>
      <c r="L98" s="34"/>
      <c r="M98" s="35"/>
      <c r="N98" s="35"/>
      <c r="O98" s="35"/>
      <c r="P98" s="35"/>
      <c r="Q98" s="35"/>
      <c r="R98" s="35"/>
      <c r="S98" s="35"/>
      <c r="T98" s="35"/>
      <c r="U98" s="64"/>
    </row>
    <row r="99" spans="1:21" s="45" customFormat="1" ht="18" customHeight="1">
      <c r="A99" s="68" t="s">
        <v>114</v>
      </c>
      <c r="B99" s="69"/>
      <c r="C99" s="40">
        <f>D99+H99+L99+T99</f>
        <v>8657</v>
      </c>
      <c r="D99" s="41">
        <f>SUM(E99:G99)</f>
        <v>4088</v>
      </c>
      <c r="E99" s="62">
        <f>E100+E101</f>
        <v>4010</v>
      </c>
      <c r="F99" s="62">
        <f>F100+F101</f>
        <v>72</v>
      </c>
      <c r="G99" s="62">
        <f>G100+G101</f>
        <v>6</v>
      </c>
      <c r="H99" s="41">
        <f>SUM(I99:K99)</f>
        <v>1891</v>
      </c>
      <c r="I99" s="62">
        <f>I100+I101</f>
        <v>7</v>
      </c>
      <c r="J99" s="62">
        <f>J100+J101</f>
        <v>1058</v>
      </c>
      <c r="K99" s="62">
        <f>K100+K101</f>
        <v>826</v>
      </c>
      <c r="L99" s="41">
        <f>SUM(M99:S99)</f>
        <v>2672</v>
      </c>
      <c r="M99" s="62">
        <f aca="true" t="shared" si="18" ref="M99:S99">M100+M101</f>
        <v>905</v>
      </c>
      <c r="N99" s="62">
        <f t="shared" si="18"/>
        <v>52</v>
      </c>
      <c r="O99" s="62">
        <f t="shared" si="18"/>
        <v>4</v>
      </c>
      <c r="P99" s="62">
        <f t="shared" si="18"/>
        <v>251</v>
      </c>
      <c r="Q99" s="62">
        <f t="shared" si="18"/>
        <v>24</v>
      </c>
      <c r="R99" s="62">
        <f t="shared" si="18"/>
        <v>1179</v>
      </c>
      <c r="S99" s="62">
        <f t="shared" si="18"/>
        <v>257</v>
      </c>
      <c r="T99" s="65">
        <f>T100+T101</f>
        <v>6</v>
      </c>
      <c r="U99" s="63" t="s">
        <v>115</v>
      </c>
    </row>
    <row r="100" spans="1:21" ht="18" customHeight="1">
      <c r="A100" s="46">
        <v>57</v>
      </c>
      <c r="B100" s="37" t="s">
        <v>116</v>
      </c>
      <c r="C100" s="33">
        <f>D100+H100+L100+T100</f>
        <v>3278</v>
      </c>
      <c r="D100" s="34">
        <f>SUM(E100:G100)</f>
        <v>1271</v>
      </c>
      <c r="E100" s="35">
        <v>1237</v>
      </c>
      <c r="F100" s="35">
        <v>33</v>
      </c>
      <c r="G100" s="38">
        <v>1</v>
      </c>
      <c r="H100" s="34">
        <f>SUM(I100:K100)</f>
        <v>1014</v>
      </c>
      <c r="I100" s="35">
        <v>6</v>
      </c>
      <c r="J100" s="35">
        <v>507</v>
      </c>
      <c r="K100" s="35">
        <v>501</v>
      </c>
      <c r="L100" s="34">
        <f>SUM(M100:S100)</f>
        <v>992</v>
      </c>
      <c r="M100" s="35">
        <v>339</v>
      </c>
      <c r="N100" s="35">
        <v>17</v>
      </c>
      <c r="O100" s="35">
        <v>1</v>
      </c>
      <c r="P100" s="35">
        <v>90</v>
      </c>
      <c r="Q100" s="35">
        <v>6</v>
      </c>
      <c r="R100" s="35">
        <v>444</v>
      </c>
      <c r="S100" s="35">
        <v>95</v>
      </c>
      <c r="T100" s="38">
        <v>1</v>
      </c>
      <c r="U100" s="64">
        <v>57</v>
      </c>
    </row>
    <row r="101" spans="1:21" ht="18" customHeight="1">
      <c r="A101" s="48">
        <v>58</v>
      </c>
      <c r="B101" s="49" t="s">
        <v>117</v>
      </c>
      <c r="C101" s="50">
        <f>D101+H101+L101+T101</f>
        <v>5379</v>
      </c>
      <c r="D101" s="51">
        <f>SUM(E101:G101)</f>
        <v>2817</v>
      </c>
      <c r="E101" s="52">
        <v>2773</v>
      </c>
      <c r="F101" s="52">
        <v>39</v>
      </c>
      <c r="G101" s="52">
        <v>5</v>
      </c>
      <c r="H101" s="51">
        <f>SUM(I101:K101)</f>
        <v>877</v>
      </c>
      <c r="I101" s="52">
        <v>1</v>
      </c>
      <c r="J101" s="52">
        <v>551</v>
      </c>
      <c r="K101" s="52">
        <v>325</v>
      </c>
      <c r="L101" s="51">
        <f>SUM(M101:S101)</f>
        <v>1680</v>
      </c>
      <c r="M101" s="52">
        <v>566</v>
      </c>
      <c r="N101" s="52">
        <v>35</v>
      </c>
      <c r="O101" s="52">
        <v>3</v>
      </c>
      <c r="P101" s="52">
        <v>161</v>
      </c>
      <c r="Q101" s="52">
        <v>18</v>
      </c>
      <c r="R101" s="52">
        <v>735</v>
      </c>
      <c r="S101" s="52">
        <v>162</v>
      </c>
      <c r="T101" s="53">
        <v>5</v>
      </c>
      <c r="U101" s="66">
        <v>58</v>
      </c>
    </row>
    <row r="103" ht="12">
      <c r="I103" s="67"/>
    </row>
    <row r="105" ht="12">
      <c r="I105" s="67"/>
    </row>
    <row r="108" ht="12">
      <c r="I108" s="67"/>
    </row>
  </sheetData>
  <sheetProtection/>
  <mergeCells count="33">
    <mergeCell ref="G4:G6"/>
    <mergeCell ref="M4:M6"/>
    <mergeCell ref="N4:N6"/>
    <mergeCell ref="A48:B48"/>
    <mergeCell ref="P4:P6"/>
    <mergeCell ref="Q4:Q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P54:P56"/>
    <mergeCell ref="Q54:Q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2009-04-23T04:10:01Z</dcterms:created>
  <dcterms:modified xsi:type="dcterms:W3CDTF">2009-04-23T05:30:58Z</dcterms:modified>
  <cp:category/>
  <cp:version/>
  <cp:contentType/>
  <cp:contentStatus/>
</cp:coreProperties>
</file>