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'j30'!$A$1:$Z$43</definedName>
  </definedNames>
  <calcPr fullCalcOnLoad="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<sst xmlns="http://schemas.openxmlformats.org/spreadsheetml/2006/main" count="46" uniqueCount="27">
  <si>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</si>
  <si>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</si>
  <si>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</si>
  <si>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</si>
  <si>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</si>
  <si>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</si>
  <si>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</si>
  <si>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</si>
  <si>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</si>
  <si>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</si>
  <si>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</si>
  <si>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</si>
  <si>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</si>
  <si>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</si>
  <si>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</si>
  <si>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</si>
  <si>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</si>
  <si>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</si>
  <si>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</si>
  <si>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</si>
  <si>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</si>
  <si>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</si>
  <si>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</si>
  <si>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</si>
  <si>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</si>
  <si>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</si>
  <si>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昭和30年～平成20年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</si>
</sst>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209" fontId="4" fillId="0" borderId="14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5" sqref="Z5:Z7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7" customWidth="1"/>
    <col min="15" max="15" width="6.625" style="17" customWidth="1"/>
    <col min="16" max="17" width="6.625" style="1" customWidth="1"/>
    <col min="18" max="19" width="7.00390625" style="1" customWidth="1"/>
    <col min="20" max="21" width="6.625" style="17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3" t="s">
        <v>0</v>
      </c>
      <c r="B1" s="14"/>
      <c r="E1" s="50" t="s">
        <v>24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2"/>
    </row>
    <row r="2" spans="1:24" ht="14.25">
      <c r="A2" s="15" t="s">
        <v>23</v>
      </c>
      <c r="B2" s="1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</row>
    <row r="3" ht="13.5">
      <c r="D3" s="1" t="s">
        <v>25</v>
      </c>
    </row>
    <row r="4" ht="14.25" thickBot="1">
      <c r="Z4" s="18" t="s">
        <v>26</v>
      </c>
    </row>
    <row r="5" spans="1:26" ht="19.5" customHeight="1">
      <c r="A5" s="35" t="s">
        <v>12</v>
      </c>
      <c r="B5" s="36"/>
      <c r="C5" s="47" t="s">
        <v>1</v>
      </c>
      <c r="D5" s="46" t="s">
        <v>11</v>
      </c>
      <c r="E5" s="35"/>
      <c r="F5" s="35"/>
      <c r="G5" s="35"/>
      <c r="H5" s="35"/>
      <c r="I5" s="35"/>
      <c r="J5" s="35"/>
      <c r="K5" s="35"/>
      <c r="L5" s="35"/>
      <c r="M5" s="36"/>
      <c r="N5" s="57" t="s">
        <v>13</v>
      </c>
      <c r="O5" s="58"/>
      <c r="P5" s="58"/>
      <c r="Q5" s="58"/>
      <c r="R5" s="58"/>
      <c r="S5" s="58"/>
      <c r="T5" s="57" t="s">
        <v>22</v>
      </c>
      <c r="U5" s="58"/>
      <c r="V5" s="58"/>
      <c r="W5" s="58"/>
      <c r="X5" s="58"/>
      <c r="Y5" s="59"/>
      <c r="Z5" s="46" t="s">
        <v>12</v>
      </c>
    </row>
    <row r="6" spans="1:26" ht="27" customHeight="1">
      <c r="A6" s="37"/>
      <c r="B6" s="38"/>
      <c r="C6" s="48"/>
      <c r="D6" s="44" t="s">
        <v>16</v>
      </c>
      <c r="E6" s="41"/>
      <c r="F6" s="45"/>
      <c r="G6" s="44" t="s">
        <v>9</v>
      </c>
      <c r="H6" s="45"/>
      <c r="I6" s="44" t="s">
        <v>15</v>
      </c>
      <c r="J6" s="41"/>
      <c r="K6" s="45"/>
      <c r="L6" s="42" t="s">
        <v>18</v>
      </c>
      <c r="M6" s="43"/>
      <c r="N6" s="55" t="s">
        <v>2</v>
      </c>
      <c r="O6" s="41" t="s">
        <v>15</v>
      </c>
      <c r="P6" s="41"/>
      <c r="Q6" s="41"/>
      <c r="R6" s="42" t="s">
        <v>14</v>
      </c>
      <c r="S6" s="43"/>
      <c r="T6" s="55" t="s">
        <v>2</v>
      </c>
      <c r="U6" s="41" t="s">
        <v>15</v>
      </c>
      <c r="V6" s="41"/>
      <c r="W6" s="41"/>
      <c r="X6" s="42" t="s">
        <v>10</v>
      </c>
      <c r="Y6" s="43"/>
      <c r="Z6" s="53"/>
    </row>
    <row r="7" spans="1:26" ht="19.5" customHeight="1">
      <c r="A7" s="39"/>
      <c r="B7" s="40"/>
      <c r="C7" s="49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56"/>
      <c r="O7" s="21" t="s">
        <v>8</v>
      </c>
      <c r="P7" s="2" t="s">
        <v>6</v>
      </c>
      <c r="Q7" s="2" t="s">
        <v>7</v>
      </c>
      <c r="R7" s="2" t="s">
        <v>6</v>
      </c>
      <c r="S7" s="19" t="s">
        <v>7</v>
      </c>
      <c r="T7" s="56"/>
      <c r="U7" s="22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54"/>
    </row>
    <row r="8" spans="1:26" ht="15.75" customHeight="1">
      <c r="A8" s="23" t="s">
        <v>20</v>
      </c>
      <c r="B8" s="24" t="s">
        <v>19</v>
      </c>
      <c r="C8" s="25">
        <v>26429</v>
      </c>
      <c r="D8" s="6">
        <v>1180</v>
      </c>
      <c r="E8" s="3">
        <v>630</v>
      </c>
      <c r="F8" s="3">
        <v>550</v>
      </c>
      <c r="G8" s="8">
        <v>114.5</v>
      </c>
      <c r="H8" s="7">
        <v>120.7</v>
      </c>
      <c r="I8" s="5">
        <v>16</v>
      </c>
      <c r="J8" s="8">
        <v>44.6</v>
      </c>
      <c r="K8" s="8">
        <v>39.8</v>
      </c>
      <c r="L8" s="8">
        <v>10.4</v>
      </c>
      <c r="M8" s="8">
        <v>9.9</v>
      </c>
      <c r="N8" s="12">
        <v>700</v>
      </c>
      <c r="O8" s="3">
        <v>1</v>
      </c>
      <c r="P8" s="8">
        <v>26.5</v>
      </c>
      <c r="Q8" s="8">
        <v>22.3</v>
      </c>
      <c r="R8" s="8">
        <v>59.3</v>
      </c>
      <c r="S8" s="8">
        <v>56.2</v>
      </c>
      <c r="T8" s="6">
        <v>388</v>
      </c>
      <c r="U8" s="3">
        <v>21</v>
      </c>
      <c r="V8" s="8">
        <v>14.7</v>
      </c>
      <c r="W8" s="8">
        <v>13.1</v>
      </c>
      <c r="X8" s="8">
        <v>55.4</v>
      </c>
      <c r="Y8" s="10">
        <v>58.5</v>
      </c>
      <c r="Z8" s="20">
        <v>30</v>
      </c>
    </row>
    <row r="9" spans="1:26" ht="15.75" customHeight="1">
      <c r="A9" s="26">
        <v>35</v>
      </c>
      <c r="B9" s="24"/>
      <c r="C9" s="25">
        <v>20127</v>
      </c>
      <c r="D9" s="6">
        <v>739</v>
      </c>
      <c r="E9" s="3">
        <v>415</v>
      </c>
      <c r="F9" s="3">
        <v>324</v>
      </c>
      <c r="G9" s="8">
        <v>128.1</v>
      </c>
      <c r="H9" s="8">
        <v>128.4</v>
      </c>
      <c r="I9" s="3">
        <v>10</v>
      </c>
      <c r="J9" s="8">
        <v>36.7</v>
      </c>
      <c r="K9" s="8">
        <v>30.7</v>
      </c>
      <c r="L9" s="8">
        <v>6.6</v>
      </c>
      <c r="M9" s="8">
        <v>7</v>
      </c>
      <c r="N9" s="6">
        <v>431</v>
      </c>
      <c r="O9" s="3">
        <v>14</v>
      </c>
      <c r="P9" s="8">
        <v>21.4</v>
      </c>
      <c r="Q9" s="8">
        <v>17</v>
      </c>
      <c r="R9" s="8">
        <v>58.3</v>
      </c>
      <c r="S9" s="8">
        <v>55.5</v>
      </c>
      <c r="T9" s="6">
        <v>266</v>
      </c>
      <c r="U9" s="3">
        <v>18</v>
      </c>
      <c r="V9" s="8">
        <v>13.2</v>
      </c>
      <c r="W9" s="8">
        <v>10.6</v>
      </c>
      <c r="X9" s="8">
        <v>61.7</v>
      </c>
      <c r="Y9" s="10">
        <v>62.3</v>
      </c>
      <c r="Z9" s="20">
        <v>35</v>
      </c>
    </row>
    <row r="10" spans="1:26" ht="15.75" customHeight="1">
      <c r="A10" s="26">
        <v>40</v>
      </c>
      <c r="B10" s="24"/>
      <c r="C10" s="25">
        <v>18534</v>
      </c>
      <c r="D10" s="6">
        <v>457</v>
      </c>
      <c r="E10" s="3">
        <v>254</v>
      </c>
      <c r="F10" s="3">
        <v>203</v>
      </c>
      <c r="G10" s="8">
        <v>125.1</v>
      </c>
      <c r="H10" s="8">
        <v>134</v>
      </c>
      <c r="I10" s="3">
        <v>4</v>
      </c>
      <c r="J10" s="8">
        <v>24.7</v>
      </c>
      <c r="K10" s="8">
        <v>18.5</v>
      </c>
      <c r="L10" s="8">
        <v>4.7</v>
      </c>
      <c r="M10" s="8">
        <v>4.8</v>
      </c>
      <c r="N10" s="6">
        <v>322</v>
      </c>
      <c r="O10" s="3">
        <v>3</v>
      </c>
      <c r="P10" s="8">
        <v>17.4</v>
      </c>
      <c r="Q10" s="8">
        <v>11.7</v>
      </c>
      <c r="R10" s="8">
        <v>70.5</v>
      </c>
      <c r="S10" s="8">
        <v>63</v>
      </c>
      <c r="T10" s="6">
        <v>235</v>
      </c>
      <c r="U10" s="3">
        <v>2</v>
      </c>
      <c r="V10" s="8">
        <v>12.7</v>
      </c>
      <c r="W10" s="8">
        <v>8.2</v>
      </c>
      <c r="X10" s="8">
        <v>73</v>
      </c>
      <c r="Y10" s="10">
        <v>70.3</v>
      </c>
      <c r="Z10" s="20">
        <v>40</v>
      </c>
    </row>
    <row r="11" spans="1:26" ht="15.75" customHeight="1">
      <c r="A11" s="26">
        <v>45</v>
      </c>
      <c r="B11" s="24"/>
      <c r="C11" s="25">
        <v>17579</v>
      </c>
      <c r="D11" s="6">
        <v>297</v>
      </c>
      <c r="E11" s="3">
        <v>169</v>
      </c>
      <c r="F11" s="3">
        <v>128</v>
      </c>
      <c r="G11" s="8">
        <v>132</v>
      </c>
      <c r="H11" s="8">
        <v>138.3</v>
      </c>
      <c r="I11" s="3">
        <v>4</v>
      </c>
      <c r="J11" s="8">
        <v>16.9</v>
      </c>
      <c r="K11" s="8">
        <v>13.1</v>
      </c>
      <c r="L11" s="8">
        <v>2.9</v>
      </c>
      <c r="M11" s="8">
        <v>3.6</v>
      </c>
      <c r="N11" s="6">
        <v>209</v>
      </c>
      <c r="O11" s="3">
        <v>2</v>
      </c>
      <c r="P11" s="8">
        <v>11.9</v>
      </c>
      <c r="Q11" s="8">
        <v>8.7</v>
      </c>
      <c r="R11" s="8">
        <v>70.4</v>
      </c>
      <c r="S11" s="8">
        <v>65.9</v>
      </c>
      <c r="T11" s="6">
        <v>170</v>
      </c>
      <c r="U11" s="3">
        <v>2</v>
      </c>
      <c r="V11" s="8">
        <v>9.7</v>
      </c>
      <c r="W11" s="8">
        <v>6.6</v>
      </c>
      <c r="X11" s="8">
        <v>81.3</v>
      </c>
      <c r="Y11" s="10">
        <v>76.5</v>
      </c>
      <c r="Z11" s="20">
        <v>45</v>
      </c>
    </row>
    <row r="12" spans="1:26" ht="15.75" customHeight="1">
      <c r="A12" s="26">
        <v>50</v>
      </c>
      <c r="B12" s="24"/>
      <c r="C12" s="25">
        <v>18336</v>
      </c>
      <c r="D12" s="6">
        <v>206</v>
      </c>
      <c r="E12" s="3">
        <v>118</v>
      </c>
      <c r="F12" s="3">
        <v>88</v>
      </c>
      <c r="G12" s="8">
        <v>134.1</v>
      </c>
      <c r="H12" s="8">
        <v>135</v>
      </c>
      <c r="I12" s="3">
        <v>13</v>
      </c>
      <c r="J12" s="8">
        <v>11.2</v>
      </c>
      <c r="K12" s="8">
        <v>10</v>
      </c>
      <c r="L12" s="8">
        <v>2.1</v>
      </c>
      <c r="M12" s="8">
        <v>2.7</v>
      </c>
      <c r="N12" s="6">
        <v>144</v>
      </c>
      <c r="O12" s="3">
        <v>13</v>
      </c>
      <c r="P12" s="8">
        <v>7.9</v>
      </c>
      <c r="Q12" s="8">
        <v>6.8</v>
      </c>
      <c r="R12" s="8">
        <v>69.9</v>
      </c>
      <c r="S12" s="8">
        <v>67.6</v>
      </c>
      <c r="T12" s="6">
        <v>112</v>
      </c>
      <c r="U12" s="3">
        <v>18</v>
      </c>
      <c r="V12" s="8">
        <v>6.1</v>
      </c>
      <c r="W12" s="8">
        <v>5.4</v>
      </c>
      <c r="X12" s="8">
        <v>77.8</v>
      </c>
      <c r="Y12" s="10">
        <v>79.3</v>
      </c>
      <c r="Z12" s="20">
        <v>50</v>
      </c>
    </row>
    <row r="13" spans="1:26" ht="15.75" customHeight="1">
      <c r="A13" s="26">
        <v>55</v>
      </c>
      <c r="B13" s="24"/>
      <c r="C13" s="25">
        <v>16296</v>
      </c>
      <c r="D13" s="6">
        <v>144</v>
      </c>
      <c r="E13" s="3">
        <v>81</v>
      </c>
      <c r="F13" s="3">
        <v>63</v>
      </c>
      <c r="G13" s="8">
        <v>128.6</v>
      </c>
      <c r="H13" s="8">
        <v>132.8</v>
      </c>
      <c r="I13" s="3">
        <v>6</v>
      </c>
      <c r="J13" s="8">
        <v>8.8</v>
      </c>
      <c r="K13" s="8">
        <v>7.5</v>
      </c>
      <c r="L13" s="8">
        <v>1.5</v>
      </c>
      <c r="M13" s="8">
        <v>1.6</v>
      </c>
      <c r="N13" s="6">
        <v>106</v>
      </c>
      <c r="O13" s="3">
        <v>4</v>
      </c>
      <c r="P13" s="8">
        <v>6.5</v>
      </c>
      <c r="Q13" s="8">
        <v>4.9</v>
      </c>
      <c r="R13" s="8">
        <v>73.6</v>
      </c>
      <c r="S13" s="8">
        <v>65.8</v>
      </c>
      <c r="T13" s="6">
        <v>89</v>
      </c>
      <c r="U13" s="3">
        <v>2</v>
      </c>
      <c r="V13" s="8">
        <v>5.5</v>
      </c>
      <c r="W13" s="8">
        <v>3.9</v>
      </c>
      <c r="X13" s="8">
        <v>84</v>
      </c>
      <c r="Y13" s="10">
        <v>78.9</v>
      </c>
      <c r="Z13" s="20">
        <v>55</v>
      </c>
    </row>
    <row r="14" spans="1:26" ht="8.25" customHeight="1">
      <c r="A14" s="26"/>
      <c r="B14" s="24"/>
      <c r="C14" s="25"/>
      <c r="D14" s="6"/>
      <c r="E14" s="3"/>
      <c r="F14" s="3"/>
      <c r="G14" s="8"/>
      <c r="H14" s="8"/>
      <c r="I14" s="3"/>
      <c r="J14" s="8"/>
      <c r="K14" s="8"/>
      <c r="L14" s="8"/>
      <c r="M14" s="8"/>
      <c r="N14" s="6"/>
      <c r="O14" s="3"/>
      <c r="P14" s="8"/>
      <c r="Q14" s="8"/>
      <c r="R14" s="8"/>
      <c r="S14" s="8"/>
      <c r="T14" s="6"/>
      <c r="U14" s="3"/>
      <c r="V14" s="8"/>
      <c r="W14" s="8"/>
      <c r="X14" s="8"/>
      <c r="Y14" s="10"/>
      <c r="Z14" s="20"/>
    </row>
    <row r="15" spans="1:26" ht="15.75" customHeight="1">
      <c r="A15" s="26">
        <v>56</v>
      </c>
      <c r="B15" s="24"/>
      <c r="C15" s="25">
        <v>15509</v>
      </c>
      <c r="D15" s="6">
        <v>136</v>
      </c>
      <c r="E15" s="3">
        <v>71</v>
      </c>
      <c r="F15" s="3">
        <v>65</v>
      </c>
      <c r="G15" s="8">
        <v>109.2</v>
      </c>
      <c r="H15" s="8">
        <v>129.6</v>
      </c>
      <c r="I15" s="3">
        <v>6</v>
      </c>
      <c r="J15" s="8">
        <v>8.8</v>
      </c>
      <c r="K15" s="8">
        <v>7.1</v>
      </c>
      <c r="L15" s="8">
        <v>1.4</v>
      </c>
      <c r="M15" s="8">
        <v>1.5</v>
      </c>
      <c r="N15" s="6">
        <v>95</v>
      </c>
      <c r="O15" s="3">
        <v>5</v>
      </c>
      <c r="P15" s="8">
        <v>6.1</v>
      </c>
      <c r="Q15" s="8">
        <v>4.7</v>
      </c>
      <c r="R15" s="8">
        <v>69.9</v>
      </c>
      <c r="S15" s="8">
        <v>66</v>
      </c>
      <c r="T15" s="6">
        <v>78</v>
      </c>
      <c r="U15" s="3">
        <v>5</v>
      </c>
      <c r="V15" s="8">
        <v>5</v>
      </c>
      <c r="W15" s="8">
        <v>3.7</v>
      </c>
      <c r="X15" s="8">
        <v>82.1</v>
      </c>
      <c r="Y15" s="10">
        <v>77.9</v>
      </c>
      <c r="Z15" s="20">
        <v>56</v>
      </c>
    </row>
    <row r="16" spans="1:26" ht="15.75" customHeight="1">
      <c r="A16" s="26">
        <v>57</v>
      </c>
      <c r="B16" s="24"/>
      <c r="C16" s="25">
        <v>15242</v>
      </c>
      <c r="D16" s="6">
        <v>106</v>
      </c>
      <c r="E16" s="3">
        <v>61</v>
      </c>
      <c r="F16" s="3">
        <v>45</v>
      </c>
      <c r="G16" s="8">
        <v>135.6</v>
      </c>
      <c r="H16" s="8">
        <v>132.7</v>
      </c>
      <c r="I16" s="3">
        <v>19</v>
      </c>
      <c r="J16" s="8">
        <v>7</v>
      </c>
      <c r="K16" s="8">
        <v>6.6</v>
      </c>
      <c r="L16" s="8">
        <v>1.1</v>
      </c>
      <c r="M16" s="8">
        <v>1.4</v>
      </c>
      <c r="N16" s="6">
        <v>72</v>
      </c>
      <c r="O16" s="3">
        <v>17</v>
      </c>
      <c r="P16" s="8">
        <v>4.7</v>
      </c>
      <c r="Q16" s="8">
        <v>4.2</v>
      </c>
      <c r="R16" s="8">
        <v>67.9</v>
      </c>
      <c r="S16" s="8">
        <v>64.4</v>
      </c>
      <c r="T16" s="6">
        <v>62</v>
      </c>
      <c r="U16" s="3">
        <v>10</v>
      </c>
      <c r="V16" s="8">
        <v>4.1</v>
      </c>
      <c r="W16" s="8">
        <v>3.3</v>
      </c>
      <c r="X16" s="8">
        <v>86.1</v>
      </c>
      <c r="Y16" s="10">
        <v>78.9</v>
      </c>
      <c r="Z16" s="20">
        <v>57</v>
      </c>
    </row>
    <row r="17" spans="1:26" ht="15.75" customHeight="1">
      <c r="A17" s="26">
        <v>58</v>
      </c>
      <c r="B17" s="24"/>
      <c r="C17" s="25">
        <v>15317</v>
      </c>
      <c r="D17" s="6">
        <v>98</v>
      </c>
      <c r="E17" s="3">
        <v>55</v>
      </c>
      <c r="F17" s="3">
        <v>43</v>
      </c>
      <c r="G17" s="8">
        <v>127.9</v>
      </c>
      <c r="H17" s="8">
        <v>127.3</v>
      </c>
      <c r="I17" s="3">
        <v>24</v>
      </c>
      <c r="J17" s="8">
        <v>6.4</v>
      </c>
      <c r="K17" s="8">
        <v>6.2</v>
      </c>
      <c r="L17" s="8">
        <v>1</v>
      </c>
      <c r="M17" s="8">
        <v>1.3</v>
      </c>
      <c r="N17" s="6">
        <v>63</v>
      </c>
      <c r="O17" s="3">
        <v>17</v>
      </c>
      <c r="P17" s="8">
        <v>4.1</v>
      </c>
      <c r="Q17" s="8">
        <v>3.9</v>
      </c>
      <c r="R17" s="8">
        <v>64.3</v>
      </c>
      <c r="S17" s="8">
        <v>62.7</v>
      </c>
      <c r="T17" s="6">
        <v>57</v>
      </c>
      <c r="U17" s="3">
        <v>9</v>
      </c>
      <c r="V17" s="8">
        <v>3.7</v>
      </c>
      <c r="W17" s="8">
        <v>3</v>
      </c>
      <c r="X17" s="8">
        <v>90.5</v>
      </c>
      <c r="Y17" s="10">
        <v>77.6</v>
      </c>
      <c r="Z17" s="20">
        <v>58</v>
      </c>
    </row>
    <row r="18" spans="1:26" ht="15.75" customHeight="1">
      <c r="A18" s="26">
        <v>59</v>
      </c>
      <c r="B18" s="24"/>
      <c r="C18" s="25">
        <v>14850</v>
      </c>
      <c r="D18" s="6">
        <v>79</v>
      </c>
      <c r="E18" s="3">
        <v>37</v>
      </c>
      <c r="F18" s="3">
        <v>42</v>
      </c>
      <c r="G18" s="8">
        <v>88.1</v>
      </c>
      <c r="H18" s="8">
        <v>132</v>
      </c>
      <c r="I18" s="3">
        <v>44</v>
      </c>
      <c r="J18" s="8">
        <v>5.3</v>
      </c>
      <c r="K18" s="8">
        <v>6</v>
      </c>
      <c r="L18" s="8">
        <v>0.8</v>
      </c>
      <c r="M18" s="8">
        <v>1.2</v>
      </c>
      <c r="N18" s="6">
        <v>52</v>
      </c>
      <c r="O18" s="3">
        <v>32</v>
      </c>
      <c r="P18" s="8">
        <v>3.5</v>
      </c>
      <c r="Q18" s="8">
        <v>3.7</v>
      </c>
      <c r="R18" s="8">
        <v>65.8</v>
      </c>
      <c r="S18" s="8">
        <v>62</v>
      </c>
      <c r="T18" s="6">
        <v>42</v>
      </c>
      <c r="U18" s="3">
        <v>26</v>
      </c>
      <c r="V18" s="8">
        <v>2.8</v>
      </c>
      <c r="W18" s="8">
        <v>2.9</v>
      </c>
      <c r="X18" s="8">
        <v>80.8</v>
      </c>
      <c r="Y18" s="10">
        <v>77.3</v>
      </c>
      <c r="Z18" s="20">
        <v>59</v>
      </c>
    </row>
    <row r="19" spans="1:26" ht="15.75" customHeight="1">
      <c r="A19" s="26">
        <v>60</v>
      </c>
      <c r="B19" s="24"/>
      <c r="C19" s="25">
        <v>14420</v>
      </c>
      <c r="D19" s="6">
        <v>61</v>
      </c>
      <c r="E19" s="3">
        <v>24</v>
      </c>
      <c r="F19" s="3">
        <v>37</v>
      </c>
      <c r="G19" s="8">
        <v>64.9</v>
      </c>
      <c r="H19" s="8">
        <v>121.4</v>
      </c>
      <c r="I19" s="3">
        <v>47</v>
      </c>
      <c r="J19" s="8">
        <v>4.2</v>
      </c>
      <c r="K19" s="8">
        <v>5.5</v>
      </c>
      <c r="L19" s="8">
        <v>0.6</v>
      </c>
      <c r="M19" s="8">
        <v>1.1</v>
      </c>
      <c r="N19" s="6">
        <v>33</v>
      </c>
      <c r="O19" s="3">
        <v>47</v>
      </c>
      <c r="P19" s="8">
        <v>2.3</v>
      </c>
      <c r="Q19" s="8">
        <v>3.4</v>
      </c>
      <c r="R19" s="8">
        <v>54.1</v>
      </c>
      <c r="S19" s="8">
        <v>62.2</v>
      </c>
      <c r="T19" s="6">
        <v>25</v>
      </c>
      <c r="U19" s="3">
        <v>47</v>
      </c>
      <c r="V19" s="8">
        <v>1.7</v>
      </c>
      <c r="W19" s="8">
        <v>2.6</v>
      </c>
      <c r="X19" s="8">
        <v>75.8</v>
      </c>
      <c r="Y19" s="10">
        <v>76.1</v>
      </c>
      <c r="Z19" s="20">
        <v>60</v>
      </c>
    </row>
    <row r="20" spans="1:26" ht="8.25" customHeight="1">
      <c r="A20" s="26"/>
      <c r="B20" s="24"/>
      <c r="C20" s="25"/>
      <c r="D20" s="6"/>
      <c r="E20" s="3"/>
      <c r="F20" s="3"/>
      <c r="G20" s="8"/>
      <c r="H20" s="8"/>
      <c r="I20" s="3"/>
      <c r="J20" s="8"/>
      <c r="K20" s="8"/>
      <c r="L20" s="8"/>
      <c r="M20" s="8"/>
      <c r="N20" s="6"/>
      <c r="O20" s="3"/>
      <c r="P20" s="8"/>
      <c r="Q20" s="8"/>
      <c r="R20" s="8"/>
      <c r="S20" s="8"/>
      <c r="T20" s="6"/>
      <c r="U20" s="3"/>
      <c r="V20" s="8"/>
      <c r="W20" s="8"/>
      <c r="X20" s="8"/>
      <c r="Y20" s="10"/>
      <c r="Z20" s="20"/>
    </row>
    <row r="21" spans="1:26" ht="15.75" customHeight="1">
      <c r="A21" s="26">
        <v>61</v>
      </c>
      <c r="B21" s="24"/>
      <c r="C21" s="25">
        <v>13954</v>
      </c>
      <c r="D21" s="6">
        <v>78</v>
      </c>
      <c r="E21" s="3">
        <v>44</v>
      </c>
      <c r="F21" s="3">
        <v>34</v>
      </c>
      <c r="G21" s="8">
        <v>129.4</v>
      </c>
      <c r="H21" s="8">
        <v>123.6</v>
      </c>
      <c r="I21" s="3">
        <v>17</v>
      </c>
      <c r="J21" s="8">
        <v>5.6</v>
      </c>
      <c r="K21" s="8">
        <v>5.2</v>
      </c>
      <c r="L21" s="8">
        <v>0.8</v>
      </c>
      <c r="M21" s="8">
        <v>1</v>
      </c>
      <c r="N21" s="6">
        <v>46</v>
      </c>
      <c r="O21" s="3">
        <v>22</v>
      </c>
      <c r="P21" s="8">
        <v>3.3</v>
      </c>
      <c r="Q21" s="8">
        <v>3.1</v>
      </c>
      <c r="R21" s="8">
        <v>59</v>
      </c>
      <c r="S21" s="8">
        <v>59.2</v>
      </c>
      <c r="T21" s="6">
        <v>39</v>
      </c>
      <c r="U21" s="3">
        <v>11</v>
      </c>
      <c r="V21" s="8">
        <v>2.8</v>
      </c>
      <c r="W21" s="8">
        <v>2.3</v>
      </c>
      <c r="X21" s="8">
        <v>84.8</v>
      </c>
      <c r="Y21" s="10">
        <v>75.6</v>
      </c>
      <c r="Z21" s="20">
        <v>61</v>
      </c>
    </row>
    <row r="22" spans="1:26" ht="15.75" customHeight="1">
      <c r="A22" s="26">
        <v>62</v>
      </c>
      <c r="B22" s="24"/>
      <c r="C22" s="25">
        <v>13351</v>
      </c>
      <c r="D22" s="6">
        <v>68</v>
      </c>
      <c r="E22" s="3">
        <v>36</v>
      </c>
      <c r="F22" s="3">
        <v>32</v>
      </c>
      <c r="G22" s="8">
        <v>112.5</v>
      </c>
      <c r="H22" s="8">
        <v>125.4</v>
      </c>
      <c r="I22" s="3">
        <v>19</v>
      </c>
      <c r="J22" s="8">
        <v>5.1</v>
      </c>
      <c r="K22" s="8">
        <v>5</v>
      </c>
      <c r="L22" s="8">
        <v>0.7</v>
      </c>
      <c r="M22" s="8">
        <v>0.9</v>
      </c>
      <c r="N22" s="6">
        <v>44</v>
      </c>
      <c r="O22" s="3">
        <v>11</v>
      </c>
      <c r="P22" s="8">
        <v>3.3</v>
      </c>
      <c r="Q22" s="8">
        <v>2.9</v>
      </c>
      <c r="R22" s="8">
        <v>64.7</v>
      </c>
      <c r="S22" s="8">
        <v>58.6</v>
      </c>
      <c r="T22" s="6">
        <v>35</v>
      </c>
      <c r="U22" s="3">
        <v>13</v>
      </c>
      <c r="V22" s="8">
        <v>2.6</v>
      </c>
      <c r="W22" s="8">
        <v>2.3</v>
      </c>
      <c r="X22" s="8">
        <v>79.5</v>
      </c>
      <c r="Y22" s="10">
        <v>77.9</v>
      </c>
      <c r="Z22" s="20">
        <v>62</v>
      </c>
    </row>
    <row r="23" spans="1:26" ht="15.75" customHeight="1">
      <c r="A23" s="26">
        <v>63</v>
      </c>
      <c r="B23" s="24"/>
      <c r="C23" s="25">
        <v>12868</v>
      </c>
      <c r="D23" s="6">
        <v>61</v>
      </c>
      <c r="E23" s="3">
        <v>27</v>
      </c>
      <c r="F23" s="3">
        <v>34</v>
      </c>
      <c r="G23" s="8">
        <v>79.4</v>
      </c>
      <c r="H23" s="8">
        <v>121.3</v>
      </c>
      <c r="I23" s="3">
        <v>26</v>
      </c>
      <c r="J23" s="8">
        <v>4.7</v>
      </c>
      <c r="K23" s="8">
        <v>4.8</v>
      </c>
      <c r="L23" s="8">
        <v>0.6</v>
      </c>
      <c r="M23" s="8">
        <v>0.8</v>
      </c>
      <c r="N23" s="6">
        <v>35</v>
      </c>
      <c r="O23" s="3">
        <v>30</v>
      </c>
      <c r="P23" s="8">
        <v>2.7</v>
      </c>
      <c r="Q23" s="8">
        <v>2.7</v>
      </c>
      <c r="R23" s="8">
        <v>57.4</v>
      </c>
      <c r="S23" s="8">
        <v>57.3</v>
      </c>
      <c r="T23" s="6">
        <v>31</v>
      </c>
      <c r="U23" s="3">
        <v>14</v>
      </c>
      <c r="V23" s="8">
        <v>2.4</v>
      </c>
      <c r="W23" s="8">
        <v>2.1</v>
      </c>
      <c r="X23" s="8">
        <v>88.6</v>
      </c>
      <c r="Y23" s="10">
        <v>76.5</v>
      </c>
      <c r="Z23" s="20">
        <v>63</v>
      </c>
    </row>
    <row r="24" spans="1:26" ht="15.75" customHeight="1">
      <c r="A24" s="23" t="s">
        <v>21</v>
      </c>
      <c r="B24" s="24" t="s">
        <v>19</v>
      </c>
      <c r="C24" s="25">
        <v>12189</v>
      </c>
      <c r="D24" s="6">
        <v>49</v>
      </c>
      <c r="E24" s="3">
        <v>27</v>
      </c>
      <c r="F24" s="3">
        <v>22</v>
      </c>
      <c r="G24" s="8">
        <v>122.7</v>
      </c>
      <c r="H24" s="8">
        <v>119.6</v>
      </c>
      <c r="I24" s="3">
        <v>40</v>
      </c>
      <c r="J24" s="8">
        <v>4</v>
      </c>
      <c r="K24" s="8">
        <v>4.6</v>
      </c>
      <c r="L24" s="8">
        <v>0.5</v>
      </c>
      <c r="M24" s="8">
        <v>0.7</v>
      </c>
      <c r="N24" s="6">
        <v>28</v>
      </c>
      <c r="O24" s="3">
        <v>35</v>
      </c>
      <c r="P24" s="8">
        <v>2.3</v>
      </c>
      <c r="Q24" s="8">
        <v>2.6</v>
      </c>
      <c r="R24" s="8">
        <v>57.1</v>
      </c>
      <c r="S24" s="8">
        <v>56.1</v>
      </c>
      <c r="T24" s="6">
        <v>25</v>
      </c>
      <c r="U24" s="3">
        <v>18</v>
      </c>
      <c r="V24" s="8">
        <v>2.1</v>
      </c>
      <c r="W24" s="8">
        <v>1.9</v>
      </c>
      <c r="X24" s="8">
        <v>89.3</v>
      </c>
      <c r="Y24" s="10">
        <v>74.2</v>
      </c>
      <c r="Z24" s="20" t="s">
        <v>17</v>
      </c>
    </row>
    <row r="25" spans="1:26" ht="15.75" customHeight="1">
      <c r="A25" s="26">
        <v>2</v>
      </c>
      <c r="B25" s="24"/>
      <c r="C25" s="25">
        <v>11631</v>
      </c>
      <c r="D25" s="6">
        <v>52</v>
      </c>
      <c r="E25" s="3">
        <v>29</v>
      </c>
      <c r="F25" s="3">
        <v>23</v>
      </c>
      <c r="G25" s="8">
        <v>126.1</v>
      </c>
      <c r="H25" s="8">
        <v>125.3</v>
      </c>
      <c r="I25" s="3">
        <v>30</v>
      </c>
      <c r="J25" s="8">
        <v>4.5</v>
      </c>
      <c r="K25" s="8">
        <v>4.6</v>
      </c>
      <c r="L25" s="8">
        <v>0.5</v>
      </c>
      <c r="M25" s="8">
        <v>0.7</v>
      </c>
      <c r="N25" s="6">
        <v>30</v>
      </c>
      <c r="O25" s="3">
        <v>25</v>
      </c>
      <c r="P25" s="8">
        <v>2.6</v>
      </c>
      <c r="Q25" s="8">
        <v>2.6</v>
      </c>
      <c r="R25" s="8">
        <v>57.7</v>
      </c>
      <c r="S25" s="8">
        <v>56.6</v>
      </c>
      <c r="T25" s="6">
        <v>22</v>
      </c>
      <c r="U25" s="3">
        <v>27</v>
      </c>
      <c r="V25" s="8">
        <v>1.9</v>
      </c>
      <c r="W25" s="8">
        <v>1.9</v>
      </c>
      <c r="X25" s="8">
        <v>73.3</v>
      </c>
      <c r="Y25" s="10">
        <v>73.5</v>
      </c>
      <c r="Z25" s="20">
        <v>2</v>
      </c>
    </row>
    <row r="26" spans="1:26" ht="8.25" customHeight="1">
      <c r="A26" s="26"/>
      <c r="B26" s="24"/>
      <c r="C26" s="25"/>
      <c r="D26" s="6"/>
      <c r="E26" s="3"/>
      <c r="F26" s="3"/>
      <c r="G26" s="8"/>
      <c r="H26" s="8"/>
      <c r="I26" s="3"/>
      <c r="J26" s="8"/>
      <c r="K26" s="8"/>
      <c r="L26" s="8"/>
      <c r="M26" s="8"/>
      <c r="N26" s="6"/>
      <c r="O26" s="3"/>
      <c r="P26" s="8"/>
      <c r="Q26" s="8"/>
      <c r="R26" s="8"/>
      <c r="S26" s="8"/>
      <c r="T26" s="6"/>
      <c r="U26" s="3"/>
      <c r="V26" s="8"/>
      <c r="W26" s="8"/>
      <c r="X26" s="8"/>
      <c r="Y26" s="10"/>
      <c r="Z26" s="20"/>
    </row>
    <row r="27" spans="1:26" ht="15.75" customHeight="1">
      <c r="A27" s="26">
        <v>7</v>
      </c>
      <c r="B27" s="24"/>
      <c r="C27" s="25">
        <v>11125</v>
      </c>
      <c r="D27" s="6">
        <v>39</v>
      </c>
      <c r="E27" s="3">
        <v>25</v>
      </c>
      <c r="F27" s="3">
        <v>14</v>
      </c>
      <c r="G27" s="8">
        <v>178.6</v>
      </c>
      <c r="H27" s="8">
        <v>125</v>
      </c>
      <c r="I27" s="3">
        <v>44</v>
      </c>
      <c r="J27" s="8">
        <v>3.5</v>
      </c>
      <c r="K27" s="8">
        <v>4.3</v>
      </c>
      <c r="L27" s="8">
        <v>0.4</v>
      </c>
      <c r="M27" s="8">
        <v>0.5</v>
      </c>
      <c r="N27" s="6">
        <v>19</v>
      </c>
      <c r="O27" s="3">
        <v>42</v>
      </c>
      <c r="P27" s="8">
        <v>1.7</v>
      </c>
      <c r="Q27" s="8">
        <v>1.9</v>
      </c>
      <c r="R27" s="8">
        <v>48.7</v>
      </c>
      <c r="S27" s="8">
        <v>51.7</v>
      </c>
      <c r="T27" s="6">
        <v>16</v>
      </c>
      <c r="U27" s="3">
        <v>33</v>
      </c>
      <c r="V27" s="8">
        <v>1.4</v>
      </c>
      <c r="W27" s="8">
        <v>1.5</v>
      </c>
      <c r="X27" s="8">
        <v>84.2</v>
      </c>
      <c r="Y27" s="10">
        <v>70.1</v>
      </c>
      <c r="Z27" s="20">
        <v>7</v>
      </c>
    </row>
    <row r="28" spans="1:26" ht="8.25" customHeight="1">
      <c r="A28" s="26"/>
      <c r="B28" s="24"/>
      <c r="C28" s="25"/>
      <c r="D28" s="6"/>
      <c r="E28" s="3"/>
      <c r="F28" s="3"/>
      <c r="G28" s="8"/>
      <c r="H28" s="8"/>
      <c r="I28" s="3"/>
      <c r="J28" s="8"/>
      <c r="K28" s="8"/>
      <c r="L28" s="8"/>
      <c r="M28" s="8"/>
      <c r="N28" s="6"/>
      <c r="O28" s="3"/>
      <c r="P28" s="8"/>
      <c r="Q28" s="8"/>
      <c r="R28" s="8"/>
      <c r="S28" s="8"/>
      <c r="T28" s="6"/>
      <c r="U28" s="3"/>
      <c r="V28" s="8"/>
      <c r="W28" s="8"/>
      <c r="X28" s="8"/>
      <c r="Y28" s="10"/>
      <c r="Z28" s="20"/>
    </row>
    <row r="29" spans="1:26" ht="15.75" customHeight="1">
      <c r="A29" s="26">
        <v>8</v>
      </c>
      <c r="B29" s="24"/>
      <c r="C29" s="25">
        <v>11344</v>
      </c>
      <c r="D29" s="6">
        <v>31</v>
      </c>
      <c r="E29" s="3">
        <v>22</v>
      </c>
      <c r="F29" s="3">
        <v>9</v>
      </c>
      <c r="G29" s="8">
        <v>244.4</v>
      </c>
      <c r="H29" s="8">
        <v>125.7</v>
      </c>
      <c r="I29" s="3">
        <v>45</v>
      </c>
      <c r="J29" s="8">
        <v>2.7</v>
      </c>
      <c r="K29" s="8">
        <v>3.8</v>
      </c>
      <c r="L29" s="8">
        <v>0.3</v>
      </c>
      <c r="M29" s="8">
        <v>0.5</v>
      </c>
      <c r="N29" s="6">
        <v>21</v>
      </c>
      <c r="O29" s="3">
        <v>32</v>
      </c>
      <c r="P29" s="8">
        <v>1.9</v>
      </c>
      <c r="Q29" s="8">
        <v>2</v>
      </c>
      <c r="R29" s="8">
        <v>67.7</v>
      </c>
      <c r="S29" s="8">
        <v>53.6</v>
      </c>
      <c r="T29" s="6">
        <v>18</v>
      </c>
      <c r="U29" s="3">
        <v>33</v>
      </c>
      <c r="V29" s="8">
        <v>1.4</v>
      </c>
      <c r="W29" s="8">
        <v>1.4</v>
      </c>
      <c r="X29" s="8">
        <v>85.7</v>
      </c>
      <c r="Y29" s="10">
        <v>71.7</v>
      </c>
      <c r="Z29" s="20">
        <v>8</v>
      </c>
    </row>
    <row r="30" spans="1:26" ht="15.75" customHeight="1">
      <c r="A30" s="26">
        <v>9</v>
      </c>
      <c r="B30" s="24"/>
      <c r="C30" s="25">
        <v>11103</v>
      </c>
      <c r="D30" s="6">
        <v>40</v>
      </c>
      <c r="E30" s="3">
        <v>23</v>
      </c>
      <c r="F30" s="3">
        <v>17</v>
      </c>
      <c r="G30" s="8">
        <v>135.3</v>
      </c>
      <c r="H30" s="8">
        <v>121.4</v>
      </c>
      <c r="I30" s="3">
        <v>27</v>
      </c>
      <c r="J30" s="8">
        <v>3.6</v>
      </c>
      <c r="K30" s="8">
        <v>3.7</v>
      </c>
      <c r="L30" s="8">
        <v>0.4</v>
      </c>
      <c r="M30" s="8">
        <v>0.5</v>
      </c>
      <c r="N30" s="6">
        <v>25</v>
      </c>
      <c r="O30" s="3">
        <v>12</v>
      </c>
      <c r="P30" s="8">
        <v>2.3</v>
      </c>
      <c r="Q30" s="8">
        <v>1.9</v>
      </c>
      <c r="R30" s="8">
        <v>62.5</v>
      </c>
      <c r="S30" s="8">
        <v>52.4</v>
      </c>
      <c r="T30" s="6">
        <v>18</v>
      </c>
      <c r="U30" s="3">
        <v>15</v>
      </c>
      <c r="V30" s="8">
        <v>1.6</v>
      </c>
      <c r="W30" s="8">
        <v>1.4</v>
      </c>
      <c r="X30" s="8">
        <v>72</v>
      </c>
      <c r="Y30" s="10">
        <v>70</v>
      </c>
      <c r="Z30" s="20">
        <v>9</v>
      </c>
    </row>
    <row r="31" spans="1:26" ht="15.75" customHeight="1">
      <c r="A31" s="26">
        <v>10</v>
      </c>
      <c r="B31" s="24"/>
      <c r="C31" s="25">
        <v>11129</v>
      </c>
      <c r="D31" s="6">
        <v>37</v>
      </c>
      <c r="E31" s="3">
        <v>19</v>
      </c>
      <c r="F31" s="3">
        <v>18</v>
      </c>
      <c r="G31" s="8">
        <v>105.6</v>
      </c>
      <c r="H31" s="8">
        <v>117.3</v>
      </c>
      <c r="I31" s="3">
        <v>11</v>
      </c>
      <c r="J31" s="8">
        <v>3.3</v>
      </c>
      <c r="K31" s="8">
        <v>3.6</v>
      </c>
      <c r="L31" s="8">
        <v>0.3</v>
      </c>
      <c r="M31" s="8">
        <v>0.5</v>
      </c>
      <c r="N31" s="6">
        <v>18</v>
      </c>
      <c r="O31" s="3">
        <v>42</v>
      </c>
      <c r="P31" s="8">
        <v>1.6</v>
      </c>
      <c r="Q31" s="8">
        <v>2</v>
      </c>
      <c r="R31" s="8">
        <v>48.6</v>
      </c>
      <c r="S31" s="8">
        <v>53.7</v>
      </c>
      <c r="T31" s="6">
        <v>14</v>
      </c>
      <c r="U31" s="3">
        <v>32</v>
      </c>
      <c r="V31" s="8">
        <v>1.3</v>
      </c>
      <c r="W31" s="8">
        <v>1.4</v>
      </c>
      <c r="X31" s="8">
        <v>77.8</v>
      </c>
      <c r="Y31" s="10">
        <v>69.8</v>
      </c>
      <c r="Z31" s="20">
        <v>10</v>
      </c>
    </row>
    <row r="32" spans="1:26" ht="15.75" customHeight="1">
      <c r="A32" s="26">
        <v>11</v>
      </c>
      <c r="B32" s="24"/>
      <c r="C32" s="25">
        <v>10714</v>
      </c>
      <c r="D32" s="6">
        <v>31</v>
      </c>
      <c r="E32" s="3">
        <v>19</v>
      </c>
      <c r="F32" s="3">
        <v>12</v>
      </c>
      <c r="G32" s="8">
        <v>158.3</v>
      </c>
      <c r="H32" s="8">
        <v>124.5</v>
      </c>
      <c r="I32" s="3">
        <v>42</v>
      </c>
      <c r="J32" s="8">
        <v>2.9</v>
      </c>
      <c r="K32" s="8">
        <v>3.4</v>
      </c>
      <c r="L32" s="8">
        <v>0.3</v>
      </c>
      <c r="M32" s="8">
        <v>0.4</v>
      </c>
      <c r="N32" s="6">
        <v>13</v>
      </c>
      <c r="O32" s="3">
        <v>46</v>
      </c>
      <c r="P32" s="8">
        <v>1.2</v>
      </c>
      <c r="Q32" s="8">
        <v>1.8</v>
      </c>
      <c r="R32" s="8">
        <v>41.9</v>
      </c>
      <c r="S32" s="8">
        <v>53.3</v>
      </c>
      <c r="T32" s="6">
        <v>9</v>
      </c>
      <c r="U32" s="3">
        <v>45</v>
      </c>
      <c r="V32" s="8">
        <v>0.8</v>
      </c>
      <c r="W32" s="8">
        <v>1.3</v>
      </c>
      <c r="X32" s="8">
        <v>69.2</v>
      </c>
      <c r="Y32" s="10">
        <v>71.8</v>
      </c>
      <c r="Z32" s="20">
        <v>11</v>
      </c>
    </row>
    <row r="33" spans="1:26" ht="15.75" customHeight="1">
      <c r="A33" s="26">
        <v>12</v>
      </c>
      <c r="B33" s="24"/>
      <c r="C33" s="25">
        <v>10910</v>
      </c>
      <c r="D33" s="6">
        <v>37</v>
      </c>
      <c r="E33" s="3">
        <v>22</v>
      </c>
      <c r="F33" s="3">
        <v>15</v>
      </c>
      <c r="G33" s="8">
        <v>146.7</v>
      </c>
      <c r="H33" s="8">
        <v>122.3</v>
      </c>
      <c r="I33" s="3">
        <v>16</v>
      </c>
      <c r="J33" s="8">
        <v>3.4</v>
      </c>
      <c r="K33" s="8">
        <v>3.2</v>
      </c>
      <c r="L33" s="8">
        <v>0.3</v>
      </c>
      <c r="M33" s="8">
        <v>0.4</v>
      </c>
      <c r="N33" s="6">
        <v>20</v>
      </c>
      <c r="O33" s="3">
        <v>17</v>
      </c>
      <c r="P33" s="8">
        <v>1.8</v>
      </c>
      <c r="Q33" s="8">
        <v>1.8</v>
      </c>
      <c r="R33" s="8">
        <v>54.1</v>
      </c>
      <c r="S33" s="8">
        <v>55</v>
      </c>
      <c r="T33" s="6">
        <v>13</v>
      </c>
      <c r="U33" s="3">
        <v>18</v>
      </c>
      <c r="V33" s="8">
        <v>1.2</v>
      </c>
      <c r="W33" s="8">
        <v>1.3</v>
      </c>
      <c r="X33" s="8">
        <v>65</v>
      </c>
      <c r="Y33" s="10">
        <v>72.1</v>
      </c>
      <c r="Z33" s="20">
        <v>12</v>
      </c>
    </row>
    <row r="34" spans="1:26" ht="8.25" customHeight="1">
      <c r="A34" s="26"/>
      <c r="B34" s="24"/>
      <c r="C34" s="25"/>
      <c r="D34" s="6"/>
      <c r="E34" s="3"/>
      <c r="F34" s="3"/>
      <c r="G34" s="8"/>
      <c r="H34" s="8"/>
      <c r="I34" s="3"/>
      <c r="J34" s="8"/>
      <c r="K34" s="8"/>
      <c r="L34" s="8"/>
      <c r="M34" s="8"/>
      <c r="N34" s="6"/>
      <c r="O34" s="3"/>
      <c r="P34" s="8"/>
      <c r="Q34" s="8"/>
      <c r="R34" s="8"/>
      <c r="S34" s="8"/>
      <c r="T34" s="6"/>
      <c r="U34" s="3"/>
      <c r="V34" s="8"/>
      <c r="W34" s="8"/>
      <c r="X34" s="8"/>
      <c r="Y34" s="10"/>
      <c r="Z34" s="20"/>
    </row>
    <row r="35" spans="1:26" ht="15.75" customHeight="1">
      <c r="A35" s="26">
        <v>13</v>
      </c>
      <c r="B35" s="24"/>
      <c r="C35" s="25">
        <v>10891</v>
      </c>
      <c r="D35" s="6">
        <v>29</v>
      </c>
      <c r="E35" s="3">
        <v>13</v>
      </c>
      <c r="F35" s="3">
        <v>16</v>
      </c>
      <c r="G35" s="8">
        <v>81.3</v>
      </c>
      <c r="H35" s="8">
        <v>119.7</v>
      </c>
      <c r="I35" s="3">
        <v>40</v>
      </c>
      <c r="J35" s="8">
        <v>2.7</v>
      </c>
      <c r="K35" s="8">
        <v>3.1</v>
      </c>
      <c r="L35" s="8">
        <v>0.3</v>
      </c>
      <c r="M35" s="8">
        <v>0.4</v>
      </c>
      <c r="N35" s="6">
        <v>17</v>
      </c>
      <c r="O35" s="3">
        <v>30</v>
      </c>
      <c r="P35" s="8">
        <v>1.6</v>
      </c>
      <c r="Q35" s="8">
        <v>1.6</v>
      </c>
      <c r="R35" s="8">
        <v>58.6</v>
      </c>
      <c r="S35" s="8">
        <v>58.6</v>
      </c>
      <c r="T35" s="6">
        <v>11</v>
      </c>
      <c r="U35" s="3">
        <v>36</v>
      </c>
      <c r="V35" s="8">
        <v>1</v>
      </c>
      <c r="W35" s="8">
        <v>1.2</v>
      </c>
      <c r="X35" s="8">
        <v>64.7</v>
      </c>
      <c r="Y35" s="10">
        <v>64.7</v>
      </c>
      <c r="Z35" s="20">
        <v>13</v>
      </c>
    </row>
    <row r="36" spans="1:26" ht="15.75" customHeight="1">
      <c r="A36" s="26">
        <v>14</v>
      </c>
      <c r="B36" s="24"/>
      <c r="C36" s="25">
        <v>10424</v>
      </c>
      <c r="D36" s="6">
        <v>37</v>
      </c>
      <c r="E36" s="3">
        <v>15</v>
      </c>
      <c r="F36" s="3">
        <v>22</v>
      </c>
      <c r="G36" s="8">
        <v>68.2</v>
      </c>
      <c r="H36" s="8">
        <v>119.4</v>
      </c>
      <c r="I36" s="3">
        <v>7</v>
      </c>
      <c r="J36" s="8">
        <v>3.5</v>
      </c>
      <c r="K36" s="8">
        <v>3</v>
      </c>
      <c r="L36" s="8">
        <v>0.4</v>
      </c>
      <c r="M36" s="8">
        <v>0.3</v>
      </c>
      <c r="N36" s="6">
        <v>26</v>
      </c>
      <c r="O36" s="3">
        <v>2</v>
      </c>
      <c r="P36" s="8">
        <v>2.5</v>
      </c>
      <c r="Q36" s="8">
        <v>1.7</v>
      </c>
      <c r="R36" s="8">
        <v>70.3</v>
      </c>
      <c r="S36" s="8">
        <v>55.4</v>
      </c>
      <c r="T36" s="6">
        <v>23</v>
      </c>
      <c r="U36" s="3">
        <v>1</v>
      </c>
      <c r="V36" s="8">
        <v>2.2</v>
      </c>
      <c r="W36" s="8">
        <v>1.2</v>
      </c>
      <c r="X36" s="8">
        <v>88.5</v>
      </c>
      <c r="Y36" s="10">
        <v>70.9</v>
      </c>
      <c r="Z36" s="20">
        <v>14</v>
      </c>
    </row>
    <row r="37" spans="1:26" ht="15.75" customHeight="1">
      <c r="A37" s="26">
        <v>15</v>
      </c>
      <c r="B37" s="24"/>
      <c r="C37" s="25">
        <v>10213</v>
      </c>
      <c r="D37" s="6">
        <v>31</v>
      </c>
      <c r="E37" s="3">
        <v>14</v>
      </c>
      <c r="F37" s="3">
        <v>17</v>
      </c>
      <c r="G37" s="8">
        <v>82.4</v>
      </c>
      <c r="H37" s="8">
        <v>113.3</v>
      </c>
      <c r="I37" s="3">
        <v>24</v>
      </c>
      <c r="J37" s="8">
        <v>3</v>
      </c>
      <c r="K37" s="8">
        <v>3</v>
      </c>
      <c r="L37" s="8">
        <v>0.3</v>
      </c>
      <c r="M37" s="8">
        <v>0.3</v>
      </c>
      <c r="N37" s="6">
        <v>21</v>
      </c>
      <c r="O37" s="3">
        <v>40</v>
      </c>
      <c r="P37" s="8">
        <v>2.1</v>
      </c>
      <c r="Q37" s="8">
        <v>1.7</v>
      </c>
      <c r="R37" s="8">
        <v>67.7</v>
      </c>
      <c r="S37" s="8">
        <v>55.9</v>
      </c>
      <c r="T37" s="6">
        <v>13</v>
      </c>
      <c r="U37" s="3">
        <v>32</v>
      </c>
      <c r="V37" s="8">
        <v>1.3</v>
      </c>
      <c r="W37" s="8">
        <v>1.2</v>
      </c>
      <c r="X37" s="8">
        <v>61.9</v>
      </c>
      <c r="Y37" s="10">
        <v>69.3</v>
      </c>
      <c r="Z37" s="20">
        <v>15</v>
      </c>
    </row>
    <row r="38" spans="1:26" ht="13.5">
      <c r="A38" s="26">
        <v>16</v>
      </c>
      <c r="B38" s="24"/>
      <c r="C38" s="25">
        <v>10024</v>
      </c>
      <c r="D38" s="6">
        <v>29</v>
      </c>
      <c r="E38" s="3">
        <v>22</v>
      </c>
      <c r="F38" s="3">
        <v>7</v>
      </c>
      <c r="G38" s="8">
        <v>314.3</v>
      </c>
      <c r="H38" s="8">
        <v>122</v>
      </c>
      <c r="I38" s="3">
        <v>27</v>
      </c>
      <c r="J38" s="8">
        <v>2.9</v>
      </c>
      <c r="K38" s="8">
        <v>2.8</v>
      </c>
      <c r="L38" s="8">
        <v>0.2</v>
      </c>
      <c r="M38" s="8">
        <v>0.3</v>
      </c>
      <c r="N38" s="6">
        <v>15</v>
      </c>
      <c r="O38" s="3">
        <v>22</v>
      </c>
      <c r="P38" s="8">
        <v>1.5</v>
      </c>
      <c r="Q38" s="8">
        <v>1.5</v>
      </c>
      <c r="R38" s="8">
        <v>51.7</v>
      </c>
      <c r="S38" s="8">
        <v>52</v>
      </c>
      <c r="T38" s="6">
        <v>12</v>
      </c>
      <c r="U38" s="3">
        <v>26</v>
      </c>
      <c r="V38" s="8">
        <v>1.2</v>
      </c>
      <c r="W38" s="8">
        <v>1.1</v>
      </c>
      <c r="X38" s="8">
        <v>80</v>
      </c>
      <c r="Y38" s="10">
        <v>73</v>
      </c>
      <c r="Z38" s="20">
        <v>16</v>
      </c>
    </row>
    <row r="39" spans="1:26" ht="13.5">
      <c r="A39" s="26">
        <v>17</v>
      </c>
      <c r="B39" s="24"/>
      <c r="C39" s="25">
        <v>9780</v>
      </c>
      <c r="D39" s="6">
        <f>SUM(E39:F39)</f>
        <v>23</v>
      </c>
      <c r="E39" s="3">
        <v>17</v>
      </c>
      <c r="F39" s="3">
        <v>6</v>
      </c>
      <c r="G39" s="8">
        <f>IF(OR(E39=0,F39=0),"-",ROUND(E39/F39*100,1))</f>
        <v>283.3</v>
      </c>
      <c r="H39" s="8">
        <v>124.6</v>
      </c>
      <c r="I39" s="3">
        <v>7</v>
      </c>
      <c r="J39" s="8">
        <v>2.4</v>
      </c>
      <c r="K39" s="8">
        <v>2.8</v>
      </c>
      <c r="L39" s="8">
        <v>0.2</v>
      </c>
      <c r="M39" s="8">
        <v>0.3</v>
      </c>
      <c r="N39" s="6">
        <v>14</v>
      </c>
      <c r="O39" s="3">
        <v>21</v>
      </c>
      <c r="P39" s="8">
        <v>1.4</v>
      </c>
      <c r="Q39" s="8">
        <v>1.4</v>
      </c>
      <c r="R39" s="8">
        <f>IF(OR(E39=0,F39=0,N39=0),"-",ROUND(N39/(E39+F39)*100,1))</f>
        <v>60.9</v>
      </c>
      <c r="S39" s="8">
        <v>51</v>
      </c>
      <c r="T39" s="6">
        <v>10</v>
      </c>
      <c r="U39" s="3">
        <v>20</v>
      </c>
      <c r="V39" s="8">
        <v>1</v>
      </c>
      <c r="W39" s="8">
        <v>1</v>
      </c>
      <c r="X39" s="8">
        <f>IF(OR(T39=0,N39=0),"-",ROUND(T39/N39*100,1))</f>
        <v>71.4</v>
      </c>
      <c r="Y39" s="10">
        <v>72.3</v>
      </c>
      <c r="Z39" s="20">
        <v>17</v>
      </c>
    </row>
    <row r="40" spans="1:26" ht="8.25" customHeight="1">
      <c r="A40" s="26"/>
      <c r="B40" s="24"/>
      <c r="C40" s="25"/>
      <c r="D40" s="6"/>
      <c r="E40" s="3"/>
      <c r="F40" s="3"/>
      <c r="G40" s="8"/>
      <c r="H40" s="8"/>
      <c r="I40" s="3"/>
      <c r="J40" s="8"/>
      <c r="K40" s="8"/>
      <c r="L40" s="8"/>
      <c r="M40" s="8"/>
      <c r="N40" s="6"/>
      <c r="O40" s="3"/>
      <c r="P40" s="8"/>
      <c r="Q40" s="8"/>
      <c r="R40" s="8"/>
      <c r="S40" s="8"/>
      <c r="T40" s="6"/>
      <c r="U40" s="3"/>
      <c r="V40" s="8"/>
      <c r="W40" s="8"/>
      <c r="X40" s="8"/>
      <c r="Y40" s="10"/>
      <c r="Z40" s="20"/>
    </row>
    <row r="41" spans="1:26" s="32" customFormat="1" ht="13.5">
      <c r="A41" s="26">
        <v>18</v>
      </c>
      <c r="B41" s="24"/>
      <c r="C41" s="25">
        <v>10156</v>
      </c>
      <c r="D41" s="6">
        <f>SUM(E41:F41)</f>
        <v>24</v>
      </c>
      <c r="E41" s="3">
        <v>14</v>
      </c>
      <c r="F41" s="3">
        <v>10</v>
      </c>
      <c r="G41" s="8">
        <f>IF(OR(E41=0,F41=0),"-",ROUND(E41/F41*100,1))</f>
        <v>140</v>
      </c>
      <c r="H41" s="8">
        <f>ROUND(1556/1308*100,1)</f>
        <v>119</v>
      </c>
      <c r="I41" s="3">
        <v>13</v>
      </c>
      <c r="J41" s="8">
        <v>2.4</v>
      </c>
      <c r="K41" s="8">
        <v>2.6</v>
      </c>
      <c r="L41" s="8">
        <f>ROUND(D41/C41*100,1)</f>
        <v>0.2</v>
      </c>
      <c r="M41" s="8">
        <f>ROUND(2864/1084450*100,1)</f>
        <v>0.3</v>
      </c>
      <c r="N41" s="6">
        <v>14</v>
      </c>
      <c r="O41" s="3">
        <v>30</v>
      </c>
      <c r="P41" s="8">
        <v>1.4</v>
      </c>
      <c r="Q41" s="8">
        <v>1.3</v>
      </c>
      <c r="R41" s="8">
        <f>IF(OR(E41=0,F41=0,N41=0),"-",ROUND(N41/(E41+F41)*100,1))</f>
        <v>58.3</v>
      </c>
      <c r="S41" s="8">
        <f>ROUND(1444/2864*100,1)</f>
        <v>50.4</v>
      </c>
      <c r="T41" s="6">
        <v>13</v>
      </c>
      <c r="U41" s="3">
        <v>38</v>
      </c>
      <c r="V41" s="8">
        <v>1.3</v>
      </c>
      <c r="W41" s="8">
        <v>1</v>
      </c>
      <c r="X41" s="8">
        <f>IF(OR(T41=0,N41=0),"-",ROUND(T41/N41*100,1))</f>
        <v>92.9</v>
      </c>
      <c r="Y41" s="10">
        <f>ROUND(1053/1444*100,1)</f>
        <v>72.9</v>
      </c>
      <c r="Z41" s="20">
        <v>18</v>
      </c>
    </row>
    <row r="42" spans="1:26" s="32" customFormat="1" ht="13.5">
      <c r="A42" s="26">
        <v>19</v>
      </c>
      <c r="B42" s="33"/>
      <c r="C42" s="25">
        <v>10162</v>
      </c>
      <c r="D42" s="6">
        <f>SUM(E42:F42)</f>
        <v>27</v>
      </c>
      <c r="E42" s="3">
        <v>10</v>
      </c>
      <c r="F42" s="3">
        <v>17</v>
      </c>
      <c r="G42" s="8">
        <f>IF(OR(E42=0,F42=0),"-",ROUND(E42/F42*100,1))</f>
        <v>58.8</v>
      </c>
      <c r="H42" s="8">
        <f>ROUND(1534/1294*100,1)</f>
        <v>118.5</v>
      </c>
      <c r="I42" s="3">
        <v>29</v>
      </c>
      <c r="J42" s="8">
        <v>2.7</v>
      </c>
      <c r="K42" s="8">
        <v>2.6</v>
      </c>
      <c r="L42" s="8">
        <f>ROUND(D42/12188*100,1)</f>
        <v>0.2</v>
      </c>
      <c r="M42" s="8">
        <f>ROUND(2828/1108334*100,1)</f>
        <v>0.3</v>
      </c>
      <c r="N42" s="6">
        <v>16</v>
      </c>
      <c r="O42" s="3">
        <v>37</v>
      </c>
      <c r="P42" s="8">
        <v>1.6</v>
      </c>
      <c r="Q42" s="8">
        <v>1.3</v>
      </c>
      <c r="R42" s="8">
        <f>IF(OR(E42=0,F42=0,N42=0),"-",ROUND(N42/(E42+F42)*100,1))</f>
        <v>59.3</v>
      </c>
      <c r="S42" s="8">
        <f>ROUND(1434/2828*100,1)</f>
        <v>50.7</v>
      </c>
      <c r="T42" s="6">
        <v>9</v>
      </c>
      <c r="U42" s="3">
        <v>19</v>
      </c>
      <c r="V42" s="8">
        <v>0.9</v>
      </c>
      <c r="W42" s="8">
        <v>1</v>
      </c>
      <c r="X42" s="8">
        <f>IF(OR(T42=0,N42=0),"-",ROUND(T42/N42*100,1))</f>
        <v>56.3</v>
      </c>
      <c r="Y42" s="10">
        <f>ROUND(1052/1434*100,1)</f>
        <v>73.4</v>
      </c>
      <c r="Z42" s="20">
        <v>19</v>
      </c>
    </row>
    <row r="43" spans="1:26" s="34" customFormat="1" ht="13.5">
      <c r="A43" s="27">
        <v>20</v>
      </c>
      <c r="B43" s="28"/>
      <c r="C43" s="29">
        <v>10306</v>
      </c>
      <c r="D43" s="4">
        <v>26</v>
      </c>
      <c r="E43" s="4">
        <v>11</v>
      </c>
      <c r="F43" s="4">
        <v>15</v>
      </c>
      <c r="G43" s="9">
        <f>IF(OR(E43=0,F43=0),"-",ROUND(E43/F43*100,1))</f>
        <v>73.3</v>
      </c>
      <c r="H43" s="9">
        <f>ROUND(1534/1294*100,1)</f>
        <v>118.5</v>
      </c>
      <c r="I43" s="4">
        <v>25</v>
      </c>
      <c r="J43" s="9">
        <v>2.5</v>
      </c>
      <c r="K43" s="9">
        <v>2.6</v>
      </c>
      <c r="L43" s="9">
        <f>ROUND(D43/12188*100,1)</f>
        <v>0.2</v>
      </c>
      <c r="M43" s="9">
        <f>ROUND(2828/1108334*100,1)</f>
        <v>0.3</v>
      </c>
      <c r="N43" s="4">
        <v>16</v>
      </c>
      <c r="O43" s="4">
        <v>39</v>
      </c>
      <c r="P43" s="9">
        <v>1.6</v>
      </c>
      <c r="Q43" s="9">
        <v>1.2</v>
      </c>
      <c r="R43" s="9">
        <f>IF(OR(E43=0,F43=0,N43=0),"-",ROUND(N43/(E43+F43)*100,1))</f>
        <v>61.5</v>
      </c>
      <c r="S43" s="9">
        <f>ROUND(1434/2828*100,1)</f>
        <v>50.7</v>
      </c>
      <c r="T43" s="4">
        <v>14</v>
      </c>
      <c r="U43" s="4">
        <v>44</v>
      </c>
      <c r="V43" s="9">
        <v>1.4</v>
      </c>
      <c r="W43" s="9">
        <v>0.9</v>
      </c>
      <c r="X43" s="9">
        <f>IF(OR(T43=0,N43=0),"-",ROUND(T43/N43*100,1))</f>
        <v>87.5</v>
      </c>
      <c r="Y43" s="11">
        <f>ROUND(1052/1434*100,1)</f>
        <v>73.4</v>
      </c>
      <c r="Z43" s="30">
        <v>20</v>
      </c>
    </row>
    <row r="45" spans="1:26" ht="13.5">
      <c r="A45" s="26"/>
      <c r="B45" s="26"/>
      <c r="C45" s="25"/>
      <c r="D45" s="6"/>
      <c r="E45" s="3"/>
      <c r="F45" s="3"/>
      <c r="G45" s="8"/>
      <c r="H45" s="8"/>
      <c r="I45" s="3"/>
      <c r="J45" s="8"/>
      <c r="K45" s="8"/>
      <c r="L45" s="8"/>
      <c r="M45" s="8"/>
      <c r="N45" s="6"/>
      <c r="O45" s="3"/>
      <c r="P45" s="8"/>
      <c r="Q45" s="8"/>
      <c r="R45" s="8"/>
      <c r="S45" s="8"/>
      <c r="T45" s="6"/>
      <c r="U45" s="3"/>
      <c r="V45" s="8"/>
      <c r="W45" s="8"/>
      <c r="X45" s="8"/>
      <c r="Y45" s="8"/>
      <c r="Z45" s="31"/>
    </row>
  </sheetData>
  <sheetProtection/>
  <mergeCells count="17">
    <mergeCell ref="E1:X2"/>
    <mergeCell ref="Z5:Z7"/>
    <mergeCell ref="N6:N7"/>
    <mergeCell ref="T6:T7"/>
    <mergeCell ref="N5:S5"/>
    <mergeCell ref="T5:Y5"/>
    <mergeCell ref="U6:W6"/>
    <mergeCell ref="X6:Y6"/>
    <mergeCell ref="A5:B7"/>
    <mergeCell ref="O6:Q6"/>
    <mergeCell ref="R6:S6"/>
    <mergeCell ref="L6:M6"/>
    <mergeCell ref="D6:F6"/>
    <mergeCell ref="G6:H6"/>
    <mergeCell ref="I6:K6"/>
    <mergeCell ref="D5:M5"/>
    <mergeCell ref="C5:C7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2010-09-16T06:02:03Z</cp:lastPrinted>
  <dcterms:created xsi:type="dcterms:W3CDTF">2002-01-04T06:32:02Z</dcterms:created>
  <dcterms:modified xsi:type="dcterms:W3CDTF">2010-09-16T06:02:51Z</dcterms:modified>
  <cp:category/>
  <cp:version/>
  <cp:contentType/>
  <cp:contentStatus/>
</cp:coreProperties>
</file>