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73Ａ" sheetId="1" r:id="rId1"/>
    <sheet name="173B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'173Ａ'!$A$1:$T$26</definedName>
    <definedName name="_xlnm.Print_Area" localSheetId="1">'173B'!$A$1:$U$29</definedName>
    <definedName name="Print_Area_MI">#REF!</definedName>
    <definedName name="SUJI">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<sst xmlns="http://schemas.openxmlformats.org/spreadsheetml/2006/main" count="236" uniqueCount="112">
  <si>
    <t xml:space="preserve">                                                                173．工        業        物        資        流        通</t>
  </si>
  <si>
    <t>(単位  万円)</t>
  </si>
  <si>
    <t xml:space="preserve">         A　 品     目     別     製     造     品     出　　荷     額</t>
  </si>
  <si>
    <t>昭和53年</t>
  </si>
  <si>
    <t>品　　目　　別</t>
  </si>
  <si>
    <t>総 　 額</t>
  </si>
  <si>
    <t xml:space="preserve"> 県　　内　　へ　　出　　荷　　額</t>
  </si>
  <si>
    <t xml:space="preserve">       県　    　外   　 　へ 　   　出　   　 荷   　 　額</t>
  </si>
  <si>
    <t>輸　　出</t>
  </si>
  <si>
    <t>標  示  番  号</t>
  </si>
  <si>
    <t>総　　額</t>
  </si>
  <si>
    <t>製造業者</t>
  </si>
  <si>
    <t>卸・小売業者</t>
  </si>
  <si>
    <t>同一企業</t>
  </si>
  <si>
    <t>その他</t>
  </si>
  <si>
    <t>北九州</t>
  </si>
  <si>
    <t>南九州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</si>
  <si>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</si>
  <si>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</si>
  <si>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</si>
  <si>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</si>
  <si>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</si>
  <si>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</si>
  <si>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</si>
  <si>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</si>
  <si>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総数</t>
  </si>
  <si>
    <t>総</t>
  </si>
  <si>
    <t>食料品</t>
  </si>
  <si>
    <t>食</t>
  </si>
  <si>
    <t>繊維工業製品</t>
  </si>
  <si>
    <t>-</t>
  </si>
  <si>
    <t>繊</t>
  </si>
  <si>
    <t>衣服その他繊維製品</t>
  </si>
  <si>
    <t>衣</t>
  </si>
  <si>
    <t>木材･木製品</t>
  </si>
  <si>
    <t>木</t>
  </si>
  <si>
    <t>家具･装備品</t>
  </si>
  <si>
    <t>家</t>
  </si>
  <si>
    <t>パルプ･紙･紙製品</t>
  </si>
  <si>
    <t>パ</t>
  </si>
  <si>
    <t>出版･印刷･同関連品</t>
  </si>
  <si>
    <t>出</t>
  </si>
  <si>
    <t>化学工業品</t>
  </si>
  <si>
    <t>化</t>
  </si>
  <si>
    <t>石油･石炭製品</t>
  </si>
  <si>
    <t>石</t>
  </si>
  <si>
    <t>ゴム製品</t>
  </si>
  <si>
    <t>ゴ</t>
  </si>
  <si>
    <t>窯業･土石製品</t>
  </si>
  <si>
    <t>窯</t>
  </si>
  <si>
    <t>鉄鋼</t>
  </si>
  <si>
    <t>鉄</t>
  </si>
  <si>
    <t>非鉄金属</t>
  </si>
  <si>
    <t>非</t>
  </si>
  <si>
    <t>金属製品</t>
  </si>
  <si>
    <t>金</t>
  </si>
  <si>
    <t>一般機械器具</t>
  </si>
  <si>
    <t>一</t>
  </si>
  <si>
    <t>電気機械器具</t>
  </si>
  <si>
    <t>電</t>
  </si>
  <si>
    <t>輸送用機械器具</t>
  </si>
  <si>
    <t>輸</t>
  </si>
  <si>
    <t>精密機械</t>
  </si>
  <si>
    <t>精</t>
  </si>
  <si>
    <t>その他の製品</t>
  </si>
  <si>
    <t>そ</t>
  </si>
  <si>
    <t xml:space="preserve">  (単位 万円)</t>
  </si>
  <si>
    <t xml:space="preserve">             　　  B   品     目     別     原     材        料     等     購     入     額</t>
  </si>
  <si>
    <t>総  　額</t>
  </si>
  <si>
    <t>県　内　か　ら　の　購　入　額</t>
  </si>
  <si>
    <t xml:space="preserve">     県　　　外　　　か　　　ら　　　の　　　購　　　入　　　額</t>
  </si>
  <si>
    <t xml:space="preserve">輸　出 </t>
  </si>
  <si>
    <t>製造業者</t>
  </si>
  <si>
    <t>卸･小売業者</t>
  </si>
  <si>
    <t>南九州</t>
  </si>
  <si>
    <t>関東</t>
  </si>
  <si>
    <t>素原材料</t>
  </si>
  <si>
    <t>素</t>
  </si>
  <si>
    <t>農産物</t>
  </si>
  <si>
    <t>-</t>
  </si>
  <si>
    <t>農</t>
  </si>
  <si>
    <t>林産物</t>
  </si>
  <si>
    <t>林</t>
  </si>
  <si>
    <t>畜産物</t>
  </si>
  <si>
    <t>畜</t>
  </si>
  <si>
    <t>水産物</t>
  </si>
  <si>
    <t>水</t>
  </si>
  <si>
    <t>鉱産物</t>
  </si>
  <si>
    <t>鉱</t>
  </si>
  <si>
    <t>製品原材料</t>
  </si>
  <si>
    <t>製</t>
  </si>
  <si>
    <t>食料品</t>
  </si>
  <si>
    <t>木材・木製品</t>
  </si>
  <si>
    <t>繊維工業製品</t>
  </si>
  <si>
    <t>繊</t>
  </si>
  <si>
    <t>化学工業製品</t>
  </si>
  <si>
    <t>石油・石炭製品</t>
  </si>
  <si>
    <t>窯業・土石製品</t>
  </si>
  <si>
    <t xml:space="preserve">鉄               鋼 </t>
  </si>
  <si>
    <t>鉄</t>
  </si>
  <si>
    <t>非  鉄  金  属</t>
  </si>
  <si>
    <t>非</t>
  </si>
  <si>
    <t>プラスチック製品</t>
  </si>
  <si>
    <t>-</t>
  </si>
  <si>
    <t>プ</t>
  </si>
  <si>
    <t>その他の原材料</t>
  </si>
  <si>
    <t>そ</t>
  </si>
  <si>
    <t>委託生品</t>
  </si>
  <si>
    <t>委</t>
  </si>
  <si>
    <t>資料：県統計課「大分県工業物資流通調査」</t>
  </si>
  <si>
    <t>　注　従業者30人以上（ただし、「木材・木製品」製造業、「家具・装備品」製造業、「金属</t>
  </si>
  <si>
    <t>　　　製品」製造業「その他」製造業においては、従業者20人以上）の事業所を対象とした。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</si>
</sst>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4"/>
      <name val="Terminal"/>
      <family val="0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7"/>
      <name val="Terminal"/>
      <family val="0"/>
    </font>
    <font>
      <sz val="12"/>
      <name val="ＭＳ 明朝"/>
      <family val="1"/>
    </font>
    <font>
      <sz val="14"/>
      <color indexed="8"/>
      <name val="Terminal"/>
      <family val="0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Terminal"/>
      <family val="0"/>
    </font>
    <font>
      <sz val="9"/>
      <color indexed="8"/>
      <name val="Terminal"/>
      <family val="0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3">
    <xf numFmtId="37" fontId="0" fillId="0" borderId="0" xfId="0" applyAlignment="1">
      <alignment/>
    </xf>
    <xf numFmtId="37" fontId="2" fillId="0" borderId="0" xfId="0" applyFont="1" applyAlignment="1">
      <alignment/>
    </xf>
    <xf numFmtId="37" fontId="6" fillId="0" borderId="10" xfId="0" applyFont="1" applyBorder="1" applyAlignment="1">
      <alignment vertical="center"/>
    </xf>
    <xf numFmtId="37" fontId="6" fillId="0" borderId="0" xfId="0" applyFont="1" applyAlignment="1">
      <alignment vertical="center"/>
    </xf>
    <xf numFmtId="37" fontId="7" fillId="0" borderId="10" xfId="0" applyFont="1" applyBorder="1" applyAlignment="1">
      <alignment vertical="center"/>
    </xf>
    <xf numFmtId="37" fontId="8" fillId="0" borderId="10" xfId="0" applyFont="1" applyBorder="1" applyAlignment="1">
      <alignment vertical="center"/>
    </xf>
    <xf numFmtId="37" fontId="9" fillId="0" borderId="10" xfId="0" applyFont="1" applyBorder="1" applyAlignment="1">
      <alignment vertical="center"/>
    </xf>
    <xf numFmtId="37" fontId="6" fillId="0" borderId="11" xfId="0" applyFont="1" applyBorder="1" applyAlignment="1">
      <alignment/>
    </xf>
    <xf numFmtId="37" fontId="6" fillId="0" borderId="12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0" xfId="0" applyFont="1" applyAlignment="1">
      <alignment/>
    </xf>
    <xf numFmtId="37" fontId="6" fillId="0" borderId="14" xfId="0" applyFont="1" applyBorder="1" applyAlignment="1">
      <alignment horizontal="center"/>
    </xf>
    <xf numFmtId="37" fontId="6" fillId="0" borderId="15" xfId="0" applyFont="1" applyBorder="1" applyAlignment="1">
      <alignment horizontal="distributed"/>
    </xf>
    <xf numFmtId="37" fontId="6" fillId="0" borderId="16" xfId="0" applyFont="1" applyBorder="1" applyAlignment="1">
      <alignment horizontal="distributed"/>
    </xf>
    <xf numFmtId="37" fontId="6" fillId="0" borderId="17" xfId="0" applyFont="1" applyBorder="1" applyAlignment="1">
      <alignment horizontal="distributed"/>
    </xf>
    <xf numFmtId="37" fontId="6" fillId="0" borderId="0" xfId="0" applyFont="1" applyBorder="1" applyAlignment="1">
      <alignment/>
    </xf>
    <xf numFmtId="37" fontId="12" fillId="0" borderId="18" xfId="0" applyFont="1" applyBorder="1" applyAlignment="1">
      <alignment horizontal="distributed"/>
    </xf>
    <xf numFmtId="37" fontId="12" fillId="0" borderId="0" xfId="0" applyFont="1" applyAlignment="1">
      <alignment/>
    </xf>
    <xf numFmtId="37" fontId="12" fillId="0" borderId="0" xfId="0" applyFont="1" applyBorder="1" applyAlignment="1">
      <alignment/>
    </xf>
    <xf numFmtId="37" fontId="12" fillId="0" borderId="19" xfId="0" applyFont="1" applyBorder="1" applyAlignment="1">
      <alignment horizontal="centerContinuous"/>
    </xf>
    <xf numFmtId="37" fontId="6" fillId="0" borderId="18" xfId="0" applyFont="1" applyBorder="1" applyAlignment="1">
      <alignment horizontal="distributed"/>
    </xf>
    <xf numFmtId="37" fontId="6" fillId="0" borderId="19" xfId="0" applyFont="1" applyBorder="1" applyAlignment="1">
      <alignment horizontal="centerContinuous"/>
    </xf>
    <xf numFmtId="37" fontId="6" fillId="0" borderId="18" xfId="0" applyFont="1" applyBorder="1" applyAlignment="1">
      <alignment horizontal="right"/>
    </xf>
    <xf numFmtId="37" fontId="6" fillId="0" borderId="0" xfId="0" applyFont="1" applyBorder="1" applyAlignment="1">
      <alignment horizontal="centerContinuous"/>
    </xf>
    <xf numFmtId="37" fontId="6" fillId="0" borderId="0" xfId="0" applyFont="1" applyAlignment="1">
      <alignment horizontal="right"/>
    </xf>
    <xf numFmtId="37" fontId="6" fillId="0" borderId="18" xfId="0" applyFont="1" applyBorder="1" applyAlignment="1" quotePrefix="1">
      <alignment horizontal="distributed"/>
    </xf>
    <xf numFmtId="37" fontId="9" fillId="0" borderId="15" xfId="0" applyFont="1" applyBorder="1" applyAlignment="1">
      <alignment/>
    </xf>
    <xf numFmtId="37" fontId="6" fillId="0" borderId="20" xfId="0" applyFont="1" applyBorder="1" applyAlignment="1">
      <alignment/>
    </xf>
    <xf numFmtId="37" fontId="6" fillId="0" borderId="15" xfId="0" applyFont="1" applyBorder="1" applyAlignment="1">
      <alignment/>
    </xf>
    <xf numFmtId="37" fontId="2" fillId="0" borderId="0" xfId="0" applyFont="1" applyAlignment="1">
      <alignment horizontal="centerContinuous"/>
    </xf>
    <xf numFmtId="37" fontId="13" fillId="0" borderId="10" xfId="0" applyFont="1" applyBorder="1" applyAlignment="1">
      <alignment vertical="center"/>
    </xf>
    <xf numFmtId="37" fontId="9" fillId="0" borderId="0" xfId="0" applyFont="1" applyAlignment="1">
      <alignment vertical="center"/>
    </xf>
    <xf numFmtId="37" fontId="6" fillId="0" borderId="10" xfId="0" applyFont="1" applyBorder="1" applyAlignment="1">
      <alignment horizontal="distributed" vertical="center"/>
    </xf>
    <xf numFmtId="37" fontId="6" fillId="0" borderId="21" xfId="0" applyFont="1" applyBorder="1" applyAlignment="1">
      <alignment horizontal="distributed"/>
    </xf>
    <xf numFmtId="37" fontId="6" fillId="0" borderId="20" xfId="0" applyFont="1" applyBorder="1" applyAlignment="1">
      <alignment horizontal="centerContinuous"/>
    </xf>
    <xf numFmtId="37" fontId="6" fillId="0" borderId="22" xfId="0" applyFont="1" applyBorder="1" applyAlignment="1">
      <alignment/>
    </xf>
    <xf numFmtId="37" fontId="6" fillId="0" borderId="20" xfId="0" applyFont="1" applyBorder="1" applyAlignment="1">
      <alignment horizontal="distributed"/>
    </xf>
    <xf numFmtId="37" fontId="6" fillId="0" borderId="14" xfId="0" applyFont="1" applyBorder="1" applyAlignment="1">
      <alignment horizontal="distributed"/>
    </xf>
    <xf numFmtId="37" fontId="12" fillId="0" borderId="23" xfId="0" applyFont="1" applyBorder="1" applyAlignment="1">
      <alignment/>
    </xf>
    <xf numFmtId="37" fontId="6" fillId="0" borderId="18" xfId="0" applyFont="1" applyBorder="1" applyAlignment="1">
      <alignment/>
    </xf>
    <xf numFmtId="37" fontId="6" fillId="0" borderId="19" xfId="0" applyFont="1" applyBorder="1" applyAlignment="1" quotePrefix="1">
      <alignment horizontal="centerContinuous"/>
    </xf>
    <xf numFmtId="37" fontId="6" fillId="0" borderId="0" xfId="0" applyNumberFormat="1" applyFont="1" applyAlignment="1">
      <alignment horizontal="right"/>
    </xf>
    <xf numFmtId="37" fontId="6" fillId="0" borderId="0" xfId="0" applyFont="1" applyBorder="1" applyAlignment="1">
      <alignment horizontal="distributed"/>
    </xf>
    <xf numFmtId="37" fontId="6" fillId="0" borderId="20" xfId="0" applyFont="1" applyBorder="1" applyAlignment="1">
      <alignment horizontal="right"/>
    </xf>
    <xf numFmtId="37" fontId="6" fillId="0" borderId="24" xfId="0" applyFont="1" applyBorder="1" applyAlignment="1">
      <alignment horizontal="centerContinuous"/>
    </xf>
    <xf numFmtId="37" fontId="9" fillId="0" borderId="0" xfId="0" applyFont="1" applyBorder="1" applyAlignment="1">
      <alignment horizontal="left"/>
    </xf>
    <xf numFmtId="37" fontId="6" fillId="0" borderId="0" xfId="0" applyFont="1" applyBorder="1" applyAlignment="1" quotePrefix="1">
      <alignment horizontal="left"/>
    </xf>
    <xf numFmtId="37" fontId="9" fillId="0" borderId="0" xfId="0" applyFont="1" applyBorder="1" applyAlignment="1">
      <alignment/>
    </xf>
    <xf numFmtId="37" fontId="2" fillId="0" borderId="0" xfId="0" applyFont="1" applyAlignment="1">
      <alignment horizontal="left"/>
    </xf>
    <xf numFmtId="37" fontId="5" fillId="0" borderId="0" xfId="0" applyFont="1" applyAlignment="1">
      <alignment horizontal="left"/>
    </xf>
    <xf numFmtId="37" fontId="6" fillId="0" borderId="10" xfId="0" applyFont="1" applyBorder="1" applyAlignment="1">
      <alignment horizontal="center" vertical="center"/>
    </xf>
    <xf numFmtId="37" fontId="6" fillId="0" borderId="25" xfId="0" applyFont="1" applyBorder="1" applyAlignment="1">
      <alignment horizontal="center" vertical="center"/>
    </xf>
    <xf numFmtId="37" fontId="10" fillId="0" borderId="15" xfId="0" applyFont="1" applyBorder="1" applyAlignment="1">
      <alignment horizontal="center" vertical="center"/>
    </xf>
    <xf numFmtId="37" fontId="6" fillId="0" borderId="26" xfId="0" applyFont="1" applyBorder="1" applyAlignment="1">
      <alignment horizontal="center" vertical="center"/>
    </xf>
    <xf numFmtId="37" fontId="5" fillId="0" borderId="27" xfId="0" applyFont="1" applyBorder="1" applyAlignment="1">
      <alignment horizontal="center" vertical="center"/>
    </xf>
    <xf numFmtId="37" fontId="6" fillId="0" borderId="11" xfId="0" applyFont="1" applyBorder="1" applyAlignment="1">
      <alignment horizontal="center"/>
    </xf>
    <xf numFmtId="37" fontId="6" fillId="0" borderId="12" xfId="0" applyFont="1" applyBorder="1" applyAlignment="1">
      <alignment horizontal="center"/>
    </xf>
    <xf numFmtId="37" fontId="10" fillId="0" borderId="27" xfId="0" applyFont="1" applyBorder="1" applyAlignment="1">
      <alignment horizontal="center" vertical="center"/>
    </xf>
    <xf numFmtId="37" fontId="9" fillId="0" borderId="21" xfId="0" applyFont="1" applyBorder="1" applyAlignment="1">
      <alignment horizontal="center" vertical="center" wrapText="1"/>
    </xf>
    <xf numFmtId="37" fontId="11" fillId="0" borderId="24" xfId="0" applyFont="1" applyBorder="1" applyAlignment="1">
      <alignment horizontal="center" vertical="center" wrapText="1"/>
    </xf>
    <xf numFmtId="37" fontId="12" fillId="0" borderId="28" xfId="0" applyFont="1" applyBorder="1" applyAlignment="1">
      <alignment horizontal="distributed"/>
    </xf>
    <xf numFmtId="37" fontId="12" fillId="0" borderId="23" xfId="0" applyFont="1" applyBorder="1" applyAlignment="1">
      <alignment horizontal="distributed"/>
    </xf>
    <xf numFmtId="0" fontId="6" fillId="0" borderId="0" xfId="0" applyNumberFormat="1" applyFont="1" applyBorder="1" applyAlignment="1">
      <alignment horizontal="distributed"/>
    </xf>
    <xf numFmtId="0" fontId="6" fillId="0" borderId="18" xfId="0" applyNumberFormat="1" applyFont="1" applyBorder="1" applyAlignment="1">
      <alignment horizontal="distributed"/>
    </xf>
    <xf numFmtId="37" fontId="6" fillId="0" borderId="0" xfId="0" applyFont="1" applyBorder="1" applyAlignment="1">
      <alignment horizontal="distributed"/>
    </xf>
    <xf numFmtId="37" fontId="6" fillId="0" borderId="18" xfId="0" applyFont="1" applyBorder="1" applyAlignment="1">
      <alignment horizontal="distributed"/>
    </xf>
    <xf numFmtId="37" fontId="9" fillId="0" borderId="10" xfId="0" applyFont="1" applyBorder="1" applyAlignment="1">
      <alignment horizontal="left" vertical="center"/>
    </xf>
    <xf numFmtId="37" fontId="6" fillId="0" borderId="22" xfId="0" applyFont="1" applyBorder="1" applyAlignment="1">
      <alignment horizontal="center" vertical="center"/>
    </xf>
    <xf numFmtId="37" fontId="6" fillId="0" borderId="20" xfId="0" applyFont="1" applyBorder="1" applyAlignment="1">
      <alignment horizontal="center" vertical="center"/>
    </xf>
    <xf numFmtId="37" fontId="6" fillId="0" borderId="15" xfId="0" applyFont="1" applyBorder="1" applyAlignment="1">
      <alignment horizontal="center" vertical="center"/>
    </xf>
    <xf numFmtId="37" fontId="6" fillId="0" borderId="11" xfId="0" applyFont="1" applyBorder="1" applyAlignment="1">
      <alignment horizontal="center" vertical="center"/>
    </xf>
    <xf numFmtId="37" fontId="6" fillId="0" borderId="12" xfId="0" applyFont="1" applyBorder="1" applyAlignment="1">
      <alignment horizontal="center" vertical="center"/>
    </xf>
    <xf numFmtId="37" fontId="6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5&#29289;&#36039;&#27969;&#36890;168-1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8"/>
      <sheetName val="169"/>
      <sheetName val="170A,B"/>
      <sheetName val="170C,D"/>
      <sheetName val="171"/>
      <sheetName val="172Ａ"/>
      <sheetName val="172Ｂ "/>
      <sheetName val="173Ａ"/>
      <sheetName val="173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6"/>
  <sheetViews>
    <sheetView zoomScaleSheetLayoutView="120" zoomScalePageLayoutView="0" workbookViewId="0" topLeftCell="A1">
      <selection activeCell="S5" sqref="S1:S16384"/>
    </sheetView>
  </sheetViews>
  <sheetFormatPr defaultColWidth="8.75" defaultRowHeight="18"/>
  <cols>
    <col min="1" max="1" width="19.58203125" style="1" customWidth="1"/>
    <col min="2" max="2" width="10.25" style="1" customWidth="1"/>
    <col min="3" max="3" width="9.5" style="1" customWidth="1"/>
    <col min="4" max="4" width="9.25" style="1" customWidth="1"/>
    <col min="5" max="5" width="10.58203125" style="1" customWidth="1"/>
    <col min="6" max="6" width="9.58203125" style="1" customWidth="1"/>
    <col min="7" max="7" width="9.25" style="1" customWidth="1"/>
    <col min="8" max="8" width="9.75" style="1" customWidth="1"/>
    <col min="9" max="18" width="9.58203125" style="1" customWidth="1"/>
    <col min="19" max="19" width="9.33203125" style="1" customWidth="1"/>
    <col min="20" max="20" width="4" style="1" customWidth="1"/>
    <col min="21" max="16384" width="8.75" style="1" customWidth="1"/>
  </cols>
  <sheetData>
    <row r="1" spans="1:20" ht="17.2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3" customFormat="1" ht="26.25" customHeight="1" thickBot="1">
      <c r="A2" s="2" t="s">
        <v>1</v>
      </c>
      <c r="B2" s="2"/>
      <c r="C2" s="2"/>
      <c r="E2" s="4"/>
      <c r="F2" s="5" t="s">
        <v>2</v>
      </c>
      <c r="G2" s="4"/>
      <c r="H2" s="4"/>
      <c r="I2" s="6"/>
      <c r="J2" s="6"/>
      <c r="K2" s="6"/>
      <c r="L2" s="6"/>
      <c r="M2" s="6"/>
      <c r="N2" s="6"/>
      <c r="O2" s="6"/>
      <c r="P2" s="2"/>
      <c r="Q2" s="2"/>
      <c r="R2" s="2"/>
      <c r="S2" s="50" t="s">
        <v>3</v>
      </c>
      <c r="T2" s="50"/>
    </row>
    <row r="3" spans="1:20" s="10" customFormat="1" ht="12.75" customHeight="1" thickTop="1">
      <c r="A3" s="51" t="s">
        <v>4</v>
      </c>
      <c r="B3" s="53" t="s">
        <v>5</v>
      </c>
      <c r="C3" s="55" t="s">
        <v>6</v>
      </c>
      <c r="D3" s="56"/>
      <c r="E3" s="56"/>
      <c r="F3" s="56"/>
      <c r="G3" s="56"/>
      <c r="H3" s="7"/>
      <c r="I3" s="8" t="s">
        <v>7</v>
      </c>
      <c r="J3" s="8"/>
      <c r="K3" s="8"/>
      <c r="L3" s="8"/>
      <c r="M3" s="8"/>
      <c r="N3" s="8"/>
      <c r="O3" s="8"/>
      <c r="P3" s="8"/>
      <c r="Q3" s="8"/>
      <c r="R3" s="9"/>
      <c r="S3" s="53" t="s">
        <v>8</v>
      </c>
      <c r="T3" s="58" t="s">
        <v>9</v>
      </c>
    </row>
    <row r="4" spans="1:255" s="10" customFormat="1" ht="34.5" customHeight="1">
      <c r="A4" s="52"/>
      <c r="B4" s="54"/>
      <c r="C4" s="11" t="s">
        <v>10</v>
      </c>
      <c r="D4" s="12" t="s">
        <v>11</v>
      </c>
      <c r="E4" s="12" t="s">
        <v>12</v>
      </c>
      <c r="F4" s="12" t="s">
        <v>13</v>
      </c>
      <c r="G4" s="12" t="s">
        <v>14</v>
      </c>
      <c r="H4" s="11" t="s">
        <v>10</v>
      </c>
      <c r="I4" s="13" t="s">
        <v>15</v>
      </c>
      <c r="J4" s="14" t="s">
        <v>16</v>
      </c>
      <c r="K4" s="14" t="s">
        <v>17</v>
      </c>
      <c r="L4" s="12" t="s">
        <v>18</v>
      </c>
      <c r="M4" s="12" t="s">
        <v>19</v>
      </c>
      <c r="N4" s="12" t="s">
        <v>20</v>
      </c>
      <c r="O4" s="12" t="s">
        <v>21</v>
      </c>
      <c r="P4" s="12" t="s">
        <v>22</v>
      </c>
      <c r="Q4" s="12" t="s">
        <v>23</v>
      </c>
      <c r="R4" s="12" t="s">
        <v>24</v>
      </c>
      <c r="S4" s="57"/>
      <c r="T4" s="59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0" s="17" customFormat="1" ht="12.75" customHeight="1">
      <c r="A5" s="16" t="s">
        <v>25</v>
      </c>
      <c r="B5" s="17">
        <f>SUM(C5,H5,S5)</f>
        <v>122755064</v>
      </c>
      <c r="C5" s="17">
        <f>SUM(D5:G5)</f>
        <v>20695685</v>
      </c>
      <c r="D5" s="17">
        <f>SUM(D7:D25)</f>
        <v>5776544</v>
      </c>
      <c r="E5" s="17">
        <f aca="true" t="shared" si="0" ref="E5:S5">SUM(E7:E25)</f>
        <v>11993747</v>
      </c>
      <c r="F5" s="17">
        <f t="shared" si="0"/>
        <v>500865</v>
      </c>
      <c r="G5" s="17">
        <f t="shared" si="0"/>
        <v>2424529</v>
      </c>
      <c r="H5" s="18">
        <f>SUM(I5:R5)</f>
        <v>88782767</v>
      </c>
      <c r="I5" s="17">
        <v>26979432</v>
      </c>
      <c r="J5" s="17">
        <f t="shared" si="0"/>
        <v>8524246</v>
      </c>
      <c r="K5" s="17">
        <f t="shared" si="0"/>
        <v>1846484</v>
      </c>
      <c r="L5" s="17">
        <f t="shared" si="0"/>
        <v>5490514</v>
      </c>
      <c r="M5" s="17">
        <f t="shared" si="0"/>
        <v>12637244</v>
      </c>
      <c r="N5" s="17">
        <f t="shared" si="0"/>
        <v>4664245</v>
      </c>
      <c r="O5" s="17">
        <f t="shared" si="0"/>
        <v>701530</v>
      </c>
      <c r="P5" s="17">
        <f t="shared" si="0"/>
        <v>27250237</v>
      </c>
      <c r="Q5" s="17">
        <f t="shared" si="0"/>
        <v>488600</v>
      </c>
      <c r="R5" s="17">
        <f t="shared" si="0"/>
        <v>200235</v>
      </c>
      <c r="S5" s="17">
        <f t="shared" si="0"/>
        <v>13276612</v>
      </c>
      <c r="T5" s="19" t="s">
        <v>26</v>
      </c>
    </row>
    <row r="6" spans="1:20" s="10" customFormat="1" ht="12.75" customHeight="1">
      <c r="A6" s="20"/>
      <c r="H6" s="15"/>
      <c r="T6" s="21"/>
    </row>
    <row r="7" spans="1:20" s="10" customFormat="1" ht="12.75" customHeight="1">
      <c r="A7" s="20" t="s">
        <v>27</v>
      </c>
      <c r="B7" s="10">
        <f>SUM(C7,H7,S7)</f>
        <v>9595291</v>
      </c>
      <c r="C7" s="10">
        <f>SUM(D7:G7)</f>
        <v>3192201</v>
      </c>
      <c r="D7" s="10">
        <v>2868</v>
      </c>
      <c r="E7" s="10">
        <v>3102154</v>
      </c>
      <c r="F7" s="10">
        <v>80269</v>
      </c>
      <c r="G7" s="10">
        <v>6910</v>
      </c>
      <c r="H7" s="15">
        <f>SUM(I7:R7)</f>
        <v>6381652</v>
      </c>
      <c r="I7" s="10">
        <v>2711687</v>
      </c>
      <c r="J7" s="10">
        <v>694247</v>
      </c>
      <c r="K7" s="10">
        <v>205070</v>
      </c>
      <c r="L7" s="10">
        <v>268460</v>
      </c>
      <c r="M7" s="10">
        <v>1057212</v>
      </c>
      <c r="N7" s="10">
        <v>239819</v>
      </c>
      <c r="O7" s="10">
        <v>8291</v>
      </c>
      <c r="P7" s="10">
        <v>1127566</v>
      </c>
      <c r="Q7" s="10">
        <v>33273</v>
      </c>
      <c r="R7" s="10">
        <v>36027</v>
      </c>
      <c r="S7" s="22">
        <v>21438</v>
      </c>
      <c r="T7" s="23" t="s">
        <v>28</v>
      </c>
    </row>
    <row r="8" spans="1:21" s="10" customFormat="1" ht="12.75" customHeight="1">
      <c r="A8" s="20" t="s">
        <v>29</v>
      </c>
      <c r="B8" s="10">
        <f aca="true" t="shared" si="1" ref="B8:B25">SUM(C8,H8,S8)</f>
        <v>2027219</v>
      </c>
      <c r="C8" s="10">
        <f aca="true" t="shared" si="2" ref="C8:C25">SUM(D8:G8)</f>
        <v>33042</v>
      </c>
      <c r="D8" s="24" t="s">
        <v>30</v>
      </c>
      <c r="E8" s="24">
        <v>8294</v>
      </c>
      <c r="F8" s="10">
        <v>14013</v>
      </c>
      <c r="G8" s="24">
        <v>10735</v>
      </c>
      <c r="H8" s="15">
        <f aca="true" t="shared" si="3" ref="H8:H25">SUM(I8:R8)</f>
        <v>1987301</v>
      </c>
      <c r="I8" s="10">
        <v>37353</v>
      </c>
      <c r="J8" s="10">
        <v>57348</v>
      </c>
      <c r="K8" s="10">
        <v>154910</v>
      </c>
      <c r="L8" s="10">
        <v>118736</v>
      </c>
      <c r="M8" s="10">
        <v>1088938</v>
      </c>
      <c r="N8" s="10">
        <v>271583</v>
      </c>
      <c r="O8" s="10">
        <v>9760</v>
      </c>
      <c r="P8" s="10">
        <v>243652</v>
      </c>
      <c r="Q8" s="24">
        <v>389</v>
      </c>
      <c r="R8" s="24">
        <v>4632</v>
      </c>
      <c r="S8" s="24">
        <v>6876</v>
      </c>
      <c r="T8" s="21" t="s">
        <v>31</v>
      </c>
      <c r="U8" s="15"/>
    </row>
    <row r="9" spans="1:20" s="10" customFormat="1" ht="12.75" customHeight="1">
      <c r="A9" s="20" t="s">
        <v>32</v>
      </c>
      <c r="B9" s="10">
        <f t="shared" si="1"/>
        <v>788703</v>
      </c>
      <c r="C9" s="10">
        <f t="shared" si="2"/>
        <v>85395</v>
      </c>
      <c r="D9" s="24">
        <v>5000</v>
      </c>
      <c r="E9" s="10">
        <v>54679</v>
      </c>
      <c r="F9" s="10">
        <v>25716</v>
      </c>
      <c r="G9" s="24" t="s">
        <v>30</v>
      </c>
      <c r="H9" s="15">
        <f t="shared" si="3"/>
        <v>703308</v>
      </c>
      <c r="I9" s="10">
        <v>68975</v>
      </c>
      <c r="J9" s="10">
        <v>22139</v>
      </c>
      <c r="K9" s="24">
        <v>32471</v>
      </c>
      <c r="L9" s="10">
        <v>109524</v>
      </c>
      <c r="M9" s="10">
        <v>367169</v>
      </c>
      <c r="N9" s="10">
        <v>31840</v>
      </c>
      <c r="O9" s="24" t="s">
        <v>30</v>
      </c>
      <c r="P9" s="10">
        <v>71190</v>
      </c>
      <c r="Q9" s="24" t="s">
        <v>30</v>
      </c>
      <c r="R9" s="24" t="s">
        <v>30</v>
      </c>
      <c r="S9" s="24" t="s">
        <v>30</v>
      </c>
      <c r="T9" s="21" t="s">
        <v>33</v>
      </c>
    </row>
    <row r="10" spans="1:20" s="10" customFormat="1" ht="12.75" customHeight="1">
      <c r="A10" s="20" t="s">
        <v>34</v>
      </c>
      <c r="B10" s="10">
        <f t="shared" si="1"/>
        <v>2538867</v>
      </c>
      <c r="C10" s="10">
        <f t="shared" si="2"/>
        <v>1182918</v>
      </c>
      <c r="D10" s="10">
        <v>167098</v>
      </c>
      <c r="E10" s="10">
        <v>832087</v>
      </c>
      <c r="F10" s="10">
        <v>49773</v>
      </c>
      <c r="G10" s="10">
        <v>133960</v>
      </c>
      <c r="H10" s="15">
        <f t="shared" si="3"/>
        <v>1355949</v>
      </c>
      <c r="I10" s="10">
        <v>602323</v>
      </c>
      <c r="J10" s="10">
        <v>376996</v>
      </c>
      <c r="K10" s="10">
        <v>57510</v>
      </c>
      <c r="L10" s="10">
        <v>117697</v>
      </c>
      <c r="M10" s="10">
        <v>157223</v>
      </c>
      <c r="N10" s="10">
        <v>18737</v>
      </c>
      <c r="O10" s="10">
        <v>969</v>
      </c>
      <c r="P10" s="10">
        <v>20519</v>
      </c>
      <c r="Q10" s="10">
        <v>1369</v>
      </c>
      <c r="R10" s="10">
        <v>2606</v>
      </c>
      <c r="S10" s="24" t="s">
        <v>30</v>
      </c>
      <c r="T10" s="21" t="s">
        <v>35</v>
      </c>
    </row>
    <row r="11" spans="1:20" s="10" customFormat="1" ht="12.75" customHeight="1">
      <c r="A11" s="20" t="s">
        <v>36</v>
      </c>
      <c r="B11" s="10">
        <f t="shared" si="1"/>
        <v>1102611</v>
      </c>
      <c r="C11" s="10">
        <f t="shared" si="2"/>
        <v>214923</v>
      </c>
      <c r="D11" s="10">
        <v>66157</v>
      </c>
      <c r="E11" s="10">
        <v>49678</v>
      </c>
      <c r="F11" s="10">
        <v>80504</v>
      </c>
      <c r="G11" s="10">
        <v>18584</v>
      </c>
      <c r="H11" s="15">
        <f t="shared" si="3"/>
        <v>887688</v>
      </c>
      <c r="I11" s="10">
        <v>245403</v>
      </c>
      <c r="J11" s="10">
        <v>101515</v>
      </c>
      <c r="K11" s="10">
        <v>74361</v>
      </c>
      <c r="L11" s="10">
        <v>85487</v>
      </c>
      <c r="M11" s="10">
        <v>134506</v>
      </c>
      <c r="N11" s="10">
        <v>52592</v>
      </c>
      <c r="O11" s="10">
        <v>20051</v>
      </c>
      <c r="P11" s="10">
        <v>147848</v>
      </c>
      <c r="Q11" s="10">
        <v>11693</v>
      </c>
      <c r="R11" s="10">
        <v>14232</v>
      </c>
      <c r="S11" s="24" t="s">
        <v>30</v>
      </c>
      <c r="T11" s="21" t="s">
        <v>37</v>
      </c>
    </row>
    <row r="12" spans="1:20" s="10" customFormat="1" ht="12.75" customHeight="1">
      <c r="A12" s="25" t="s">
        <v>38</v>
      </c>
      <c r="B12" s="10">
        <f t="shared" si="1"/>
        <v>1875774</v>
      </c>
      <c r="C12" s="10">
        <f t="shared" si="2"/>
        <v>42149</v>
      </c>
      <c r="D12" s="24">
        <v>19301</v>
      </c>
      <c r="E12" s="10">
        <v>22848</v>
      </c>
      <c r="F12" s="24" t="s">
        <v>30</v>
      </c>
      <c r="G12" s="24" t="s">
        <v>30</v>
      </c>
      <c r="H12" s="15">
        <f t="shared" si="3"/>
        <v>1780966</v>
      </c>
      <c r="I12" s="10">
        <v>401611</v>
      </c>
      <c r="J12" s="10">
        <v>496654</v>
      </c>
      <c r="K12" s="10">
        <v>100067</v>
      </c>
      <c r="L12" s="10">
        <v>251023</v>
      </c>
      <c r="M12" s="10">
        <v>247342</v>
      </c>
      <c r="N12" s="10">
        <v>42151</v>
      </c>
      <c r="O12" s="24" t="s">
        <v>30</v>
      </c>
      <c r="P12" s="10">
        <v>242118</v>
      </c>
      <c r="Q12" s="24" t="s">
        <v>30</v>
      </c>
      <c r="R12" s="24" t="s">
        <v>30</v>
      </c>
      <c r="S12" s="24">
        <v>52659</v>
      </c>
      <c r="T12" s="21" t="s">
        <v>39</v>
      </c>
    </row>
    <row r="13" spans="1:20" s="10" customFormat="1" ht="12.75" customHeight="1">
      <c r="A13" s="20" t="s">
        <v>40</v>
      </c>
      <c r="B13" s="10">
        <f t="shared" si="1"/>
        <v>558644</v>
      </c>
      <c r="C13" s="10">
        <f t="shared" si="2"/>
        <v>526153</v>
      </c>
      <c r="D13" s="24">
        <v>25648</v>
      </c>
      <c r="E13" s="10">
        <v>306386</v>
      </c>
      <c r="F13" s="24">
        <v>17912</v>
      </c>
      <c r="G13" s="10">
        <v>176207</v>
      </c>
      <c r="H13" s="15">
        <f t="shared" si="3"/>
        <v>32491</v>
      </c>
      <c r="I13" s="10">
        <v>8717</v>
      </c>
      <c r="J13" s="10">
        <v>23404</v>
      </c>
      <c r="K13" s="24" t="s">
        <v>30</v>
      </c>
      <c r="L13" s="24">
        <v>370</v>
      </c>
      <c r="M13" s="24" t="s">
        <v>30</v>
      </c>
      <c r="N13" s="24" t="s">
        <v>30</v>
      </c>
      <c r="O13" s="24" t="s">
        <v>30</v>
      </c>
      <c r="P13" s="24" t="s">
        <v>30</v>
      </c>
      <c r="Q13" s="24" t="s">
        <v>30</v>
      </c>
      <c r="R13" s="24" t="s">
        <v>30</v>
      </c>
      <c r="S13" s="24" t="s">
        <v>30</v>
      </c>
      <c r="T13" s="21" t="s">
        <v>41</v>
      </c>
    </row>
    <row r="14" spans="1:20" s="10" customFormat="1" ht="12.75" customHeight="1">
      <c r="A14" s="20" t="s">
        <v>42</v>
      </c>
      <c r="B14" s="10">
        <f t="shared" si="1"/>
        <v>16767639</v>
      </c>
      <c r="C14" s="10">
        <f t="shared" si="2"/>
        <v>3282640</v>
      </c>
      <c r="D14" s="10">
        <v>3067686</v>
      </c>
      <c r="E14" s="10">
        <v>210228</v>
      </c>
      <c r="F14" s="24" t="s">
        <v>30</v>
      </c>
      <c r="G14" s="10">
        <v>4726</v>
      </c>
      <c r="H14" s="15">
        <f t="shared" si="3"/>
        <v>11294019</v>
      </c>
      <c r="I14" s="10">
        <v>2266248</v>
      </c>
      <c r="J14" s="10">
        <v>622762</v>
      </c>
      <c r="K14" s="10">
        <v>306704</v>
      </c>
      <c r="L14" s="10">
        <v>1382556</v>
      </c>
      <c r="M14" s="10">
        <v>2513265</v>
      </c>
      <c r="N14" s="10">
        <v>688922</v>
      </c>
      <c r="O14" s="10">
        <v>145972</v>
      </c>
      <c r="P14" s="10">
        <v>3294350</v>
      </c>
      <c r="Q14" s="10">
        <v>50908</v>
      </c>
      <c r="R14" s="10">
        <v>22332</v>
      </c>
      <c r="S14" s="24">
        <v>2190980</v>
      </c>
      <c r="T14" s="21" t="s">
        <v>43</v>
      </c>
    </row>
    <row r="15" spans="1:20" s="10" customFormat="1" ht="12.75" customHeight="1">
      <c r="A15" s="20" t="s">
        <v>44</v>
      </c>
      <c r="B15" s="10">
        <f t="shared" si="1"/>
        <v>14636843</v>
      </c>
      <c r="C15" s="10">
        <f t="shared" si="2"/>
        <v>6119300</v>
      </c>
      <c r="D15" s="24">
        <v>8500</v>
      </c>
      <c r="E15" s="24">
        <v>6110800</v>
      </c>
      <c r="F15" s="24" t="s">
        <v>30</v>
      </c>
      <c r="G15" s="24" t="s">
        <v>30</v>
      </c>
      <c r="H15" s="15">
        <f t="shared" si="3"/>
        <v>8453843</v>
      </c>
      <c r="I15" s="24">
        <v>4318839</v>
      </c>
      <c r="J15" s="24">
        <v>2511600</v>
      </c>
      <c r="K15" s="24">
        <v>339800</v>
      </c>
      <c r="L15" s="24">
        <v>879900</v>
      </c>
      <c r="M15" s="24">
        <v>145500</v>
      </c>
      <c r="N15" s="24" t="s">
        <v>30</v>
      </c>
      <c r="O15" s="24">
        <v>195300</v>
      </c>
      <c r="P15" s="24">
        <v>62904</v>
      </c>
      <c r="Q15" s="24" t="s">
        <v>30</v>
      </c>
      <c r="R15" s="24" t="s">
        <v>30</v>
      </c>
      <c r="S15" s="24">
        <v>63700</v>
      </c>
      <c r="T15" s="21" t="s">
        <v>45</v>
      </c>
    </row>
    <row r="16" spans="1:20" s="10" customFormat="1" ht="12.75" customHeight="1">
      <c r="A16" s="20" t="s">
        <v>46</v>
      </c>
      <c r="B16" s="10">
        <f t="shared" si="1"/>
        <v>55499</v>
      </c>
      <c r="C16" s="24" t="s">
        <v>30</v>
      </c>
      <c r="D16" s="24" t="s">
        <v>30</v>
      </c>
      <c r="E16" s="24" t="s">
        <v>30</v>
      </c>
      <c r="F16" s="24" t="s">
        <v>30</v>
      </c>
      <c r="G16" s="24" t="s">
        <v>30</v>
      </c>
      <c r="H16" s="15">
        <f t="shared" si="3"/>
        <v>55499</v>
      </c>
      <c r="I16" s="24">
        <v>9799</v>
      </c>
      <c r="J16" s="24">
        <v>45700</v>
      </c>
      <c r="K16" s="24" t="s">
        <v>30</v>
      </c>
      <c r="L16" s="24" t="s">
        <v>30</v>
      </c>
      <c r="M16" s="24" t="s">
        <v>30</v>
      </c>
      <c r="N16" s="24" t="s">
        <v>30</v>
      </c>
      <c r="O16" s="24" t="s">
        <v>30</v>
      </c>
      <c r="P16" s="24" t="s">
        <v>30</v>
      </c>
      <c r="Q16" s="24" t="s">
        <v>30</v>
      </c>
      <c r="R16" s="24" t="s">
        <v>30</v>
      </c>
      <c r="S16" s="24" t="s">
        <v>30</v>
      </c>
      <c r="T16" s="21" t="s">
        <v>47</v>
      </c>
    </row>
    <row r="17" spans="1:20" s="10" customFormat="1" ht="12.75" customHeight="1">
      <c r="A17" s="20" t="s">
        <v>48</v>
      </c>
      <c r="B17" s="10">
        <f t="shared" si="1"/>
        <v>8141237</v>
      </c>
      <c r="C17" s="10">
        <f t="shared" si="2"/>
        <v>2049763</v>
      </c>
      <c r="D17" s="10">
        <v>450761</v>
      </c>
      <c r="E17" s="10">
        <v>800438</v>
      </c>
      <c r="F17" s="10">
        <v>134373</v>
      </c>
      <c r="G17" s="10">
        <v>664191</v>
      </c>
      <c r="H17" s="15">
        <f t="shared" si="3"/>
        <v>4857948</v>
      </c>
      <c r="I17" s="10">
        <v>418489</v>
      </c>
      <c r="J17" s="10">
        <v>1359120</v>
      </c>
      <c r="K17" s="10">
        <v>325302</v>
      </c>
      <c r="L17" s="10">
        <v>349549</v>
      </c>
      <c r="M17" s="10">
        <v>650152</v>
      </c>
      <c r="N17" s="10">
        <v>137280</v>
      </c>
      <c r="O17" s="10">
        <v>13557</v>
      </c>
      <c r="P17" s="10">
        <v>1333899</v>
      </c>
      <c r="Q17" s="10">
        <v>154356</v>
      </c>
      <c r="R17" s="10">
        <v>116244</v>
      </c>
      <c r="S17" s="24">
        <v>1233526</v>
      </c>
      <c r="T17" s="21" t="s">
        <v>49</v>
      </c>
    </row>
    <row r="18" spans="1:20" s="10" customFormat="1" ht="12.75" customHeight="1">
      <c r="A18" s="20" t="s">
        <v>50</v>
      </c>
      <c r="B18" s="10">
        <f t="shared" si="1"/>
        <v>40123482</v>
      </c>
      <c r="C18" s="10">
        <f t="shared" si="2"/>
        <v>1090461</v>
      </c>
      <c r="D18" s="10">
        <v>871407</v>
      </c>
      <c r="E18" s="10">
        <v>107044</v>
      </c>
      <c r="F18" s="24" t="s">
        <v>30</v>
      </c>
      <c r="G18" s="10">
        <v>112010</v>
      </c>
      <c r="H18" s="15">
        <f t="shared" si="3"/>
        <v>30871630</v>
      </c>
      <c r="I18" s="10">
        <v>11982641</v>
      </c>
      <c r="J18" s="10">
        <v>1465739</v>
      </c>
      <c r="K18" s="24" t="s">
        <v>30</v>
      </c>
      <c r="L18" s="10">
        <v>1493404</v>
      </c>
      <c r="M18" s="10">
        <v>3369751</v>
      </c>
      <c r="N18" s="10">
        <v>2676461</v>
      </c>
      <c r="O18" s="24">
        <v>286934</v>
      </c>
      <c r="P18" s="10">
        <v>9367151</v>
      </c>
      <c r="Q18" s="10">
        <v>229549</v>
      </c>
      <c r="R18" s="24" t="s">
        <v>30</v>
      </c>
      <c r="S18" s="24">
        <v>8161391</v>
      </c>
      <c r="T18" s="21" t="s">
        <v>51</v>
      </c>
    </row>
    <row r="19" spans="1:20" s="10" customFormat="1" ht="12.75" customHeight="1">
      <c r="A19" s="20" t="s">
        <v>52</v>
      </c>
      <c r="B19" s="10">
        <f t="shared" si="1"/>
        <v>9567771</v>
      </c>
      <c r="C19" s="10">
        <f t="shared" si="2"/>
        <v>132832</v>
      </c>
      <c r="D19" s="10">
        <v>42647</v>
      </c>
      <c r="E19" s="10">
        <v>39117</v>
      </c>
      <c r="F19" s="24" t="s">
        <v>30</v>
      </c>
      <c r="G19" s="10">
        <v>51068</v>
      </c>
      <c r="H19" s="15">
        <f t="shared" si="3"/>
        <v>9434939</v>
      </c>
      <c r="I19" s="10">
        <v>480407</v>
      </c>
      <c r="J19" s="24" t="s">
        <v>30</v>
      </c>
      <c r="K19" s="10">
        <v>84608</v>
      </c>
      <c r="L19" s="10">
        <v>81511</v>
      </c>
      <c r="M19" s="10">
        <v>460906</v>
      </c>
      <c r="N19" s="10">
        <v>11070</v>
      </c>
      <c r="O19" s="24" t="s">
        <v>30</v>
      </c>
      <c r="P19" s="10">
        <v>8316437</v>
      </c>
      <c r="Q19" s="24" t="s">
        <v>30</v>
      </c>
      <c r="R19" s="24" t="s">
        <v>30</v>
      </c>
      <c r="S19" s="24" t="s">
        <v>30</v>
      </c>
      <c r="T19" s="21" t="s">
        <v>53</v>
      </c>
    </row>
    <row r="20" spans="1:20" s="10" customFormat="1" ht="12.75" customHeight="1">
      <c r="A20" s="20" t="s">
        <v>54</v>
      </c>
      <c r="B20" s="10">
        <f t="shared" si="1"/>
        <v>3507188</v>
      </c>
      <c r="C20" s="10">
        <f t="shared" si="2"/>
        <v>1036147</v>
      </c>
      <c r="D20" s="10">
        <v>273781</v>
      </c>
      <c r="E20" s="10">
        <v>52571</v>
      </c>
      <c r="F20" s="10">
        <v>11942</v>
      </c>
      <c r="G20" s="10">
        <v>697853</v>
      </c>
      <c r="H20" s="15">
        <f t="shared" si="3"/>
        <v>2455813</v>
      </c>
      <c r="I20" s="10">
        <v>1743308</v>
      </c>
      <c r="J20" s="10">
        <v>389987</v>
      </c>
      <c r="K20" s="10">
        <v>8360</v>
      </c>
      <c r="L20" s="10">
        <v>140135</v>
      </c>
      <c r="M20" s="10">
        <v>134556</v>
      </c>
      <c r="N20" s="24">
        <v>3513</v>
      </c>
      <c r="O20" s="24">
        <v>295</v>
      </c>
      <c r="P20" s="10">
        <v>34257</v>
      </c>
      <c r="Q20" s="10">
        <v>414</v>
      </c>
      <c r="R20" s="10">
        <v>988</v>
      </c>
      <c r="S20" s="22">
        <v>15228</v>
      </c>
      <c r="T20" s="21" t="s">
        <v>55</v>
      </c>
    </row>
    <row r="21" spans="1:20" s="10" customFormat="1" ht="12.75" customHeight="1">
      <c r="A21" s="20" t="s">
        <v>56</v>
      </c>
      <c r="B21" s="10">
        <f t="shared" si="1"/>
        <v>1177886</v>
      </c>
      <c r="C21" s="10">
        <f t="shared" si="2"/>
        <v>498564</v>
      </c>
      <c r="D21" s="10">
        <v>462964</v>
      </c>
      <c r="E21" s="10">
        <v>8675</v>
      </c>
      <c r="F21" s="10">
        <v>12905</v>
      </c>
      <c r="G21" s="10">
        <v>14020</v>
      </c>
      <c r="H21" s="15">
        <f t="shared" si="3"/>
        <v>675472</v>
      </c>
      <c r="I21" s="10">
        <v>220794</v>
      </c>
      <c r="J21" s="10">
        <v>41727</v>
      </c>
      <c r="K21" s="10">
        <v>8268</v>
      </c>
      <c r="L21" s="10">
        <v>54770</v>
      </c>
      <c r="M21" s="10">
        <v>103383</v>
      </c>
      <c r="N21" s="10">
        <v>48163</v>
      </c>
      <c r="O21" s="10">
        <v>13076</v>
      </c>
      <c r="P21" s="10">
        <v>183284</v>
      </c>
      <c r="Q21" s="10">
        <v>2007</v>
      </c>
      <c r="R21" s="24" t="s">
        <v>30</v>
      </c>
      <c r="S21" s="10">
        <v>3850</v>
      </c>
      <c r="T21" s="21" t="s">
        <v>57</v>
      </c>
    </row>
    <row r="22" spans="1:20" s="10" customFormat="1" ht="12.75" customHeight="1">
      <c r="A22" s="20" t="s">
        <v>58</v>
      </c>
      <c r="B22" s="10">
        <f t="shared" si="1"/>
        <v>3708857</v>
      </c>
      <c r="C22" s="10">
        <f t="shared" si="2"/>
        <v>197804</v>
      </c>
      <c r="D22" s="10">
        <v>139163</v>
      </c>
      <c r="E22" s="10">
        <v>5913</v>
      </c>
      <c r="F22" s="10">
        <v>47144</v>
      </c>
      <c r="G22" s="10">
        <v>5584</v>
      </c>
      <c r="H22" s="15">
        <f t="shared" si="3"/>
        <v>3086784</v>
      </c>
      <c r="I22" s="10">
        <v>79310</v>
      </c>
      <c r="J22" s="10">
        <v>15180</v>
      </c>
      <c r="K22" s="24" t="s">
        <v>30</v>
      </c>
      <c r="L22" s="10">
        <v>2200</v>
      </c>
      <c r="M22" s="10">
        <v>1350640</v>
      </c>
      <c r="N22" s="10">
        <v>386836</v>
      </c>
      <c r="O22" s="24" t="s">
        <v>30</v>
      </c>
      <c r="P22" s="10">
        <v>1251818</v>
      </c>
      <c r="Q22" s="24">
        <v>600</v>
      </c>
      <c r="R22" s="24">
        <v>200</v>
      </c>
      <c r="S22" s="10">
        <v>424269</v>
      </c>
      <c r="T22" s="21" t="s">
        <v>59</v>
      </c>
    </row>
    <row r="23" spans="1:20" s="10" customFormat="1" ht="12.75" customHeight="1">
      <c r="A23" s="20" t="s">
        <v>60</v>
      </c>
      <c r="B23" s="10">
        <f t="shared" si="1"/>
        <v>4691178</v>
      </c>
      <c r="C23" s="10">
        <f t="shared" si="2"/>
        <v>561301</v>
      </c>
      <c r="D23" s="10">
        <v>68263</v>
      </c>
      <c r="E23" s="10">
        <v>1</v>
      </c>
      <c r="F23" s="10">
        <v>19448</v>
      </c>
      <c r="G23" s="10">
        <v>473589</v>
      </c>
      <c r="H23" s="15">
        <f t="shared" si="3"/>
        <v>3066921</v>
      </c>
      <c r="I23" s="10">
        <v>1165798</v>
      </c>
      <c r="J23" s="10">
        <v>243797</v>
      </c>
      <c r="K23" s="10">
        <v>117735</v>
      </c>
      <c r="L23" s="10">
        <v>92684</v>
      </c>
      <c r="M23" s="10">
        <v>56426</v>
      </c>
      <c r="N23" s="10">
        <v>34731</v>
      </c>
      <c r="O23" s="10">
        <v>7225</v>
      </c>
      <c r="P23" s="10">
        <v>1345570</v>
      </c>
      <c r="Q23" s="10">
        <v>81</v>
      </c>
      <c r="R23" s="10">
        <v>2874</v>
      </c>
      <c r="S23" s="10">
        <v>1062956</v>
      </c>
      <c r="T23" s="21" t="s">
        <v>61</v>
      </c>
    </row>
    <row r="24" spans="1:20" s="10" customFormat="1" ht="12.75" customHeight="1">
      <c r="A24" s="20" t="s">
        <v>62</v>
      </c>
      <c r="B24" s="10">
        <f t="shared" si="1"/>
        <v>847202</v>
      </c>
      <c r="C24" s="10">
        <f t="shared" si="2"/>
        <v>31514</v>
      </c>
      <c r="D24" s="10">
        <v>19394</v>
      </c>
      <c r="E24" s="24">
        <v>8370</v>
      </c>
      <c r="F24" s="10">
        <v>3750</v>
      </c>
      <c r="G24" s="24" t="s">
        <v>30</v>
      </c>
      <c r="H24" s="15">
        <v>815536</v>
      </c>
      <c r="I24" s="10">
        <v>16698</v>
      </c>
      <c r="J24" s="24" t="s">
        <v>30</v>
      </c>
      <c r="K24" s="24" t="s">
        <v>30</v>
      </c>
      <c r="L24" s="24" t="s">
        <v>30</v>
      </c>
      <c r="M24" s="24">
        <v>663278</v>
      </c>
      <c r="N24" s="10">
        <v>6921</v>
      </c>
      <c r="O24" s="24" t="s">
        <v>30</v>
      </c>
      <c r="P24" s="10">
        <v>124933</v>
      </c>
      <c r="Q24" s="10">
        <v>3711</v>
      </c>
      <c r="R24" s="24" t="s">
        <v>30</v>
      </c>
      <c r="S24" s="10">
        <v>152</v>
      </c>
      <c r="T24" s="21" t="s">
        <v>63</v>
      </c>
    </row>
    <row r="25" spans="1:20" s="10" customFormat="1" ht="12.75" customHeight="1">
      <c r="A25" s="20" t="s">
        <v>64</v>
      </c>
      <c r="B25" s="10">
        <f t="shared" si="1"/>
        <v>1043173</v>
      </c>
      <c r="C25" s="10">
        <f t="shared" si="2"/>
        <v>418578</v>
      </c>
      <c r="D25" s="15">
        <v>85906</v>
      </c>
      <c r="E25" s="15">
        <v>274464</v>
      </c>
      <c r="F25" s="15">
        <v>3116</v>
      </c>
      <c r="G25" s="15">
        <v>55092</v>
      </c>
      <c r="H25" s="15">
        <f t="shared" si="3"/>
        <v>585008</v>
      </c>
      <c r="I25" s="15">
        <v>201037</v>
      </c>
      <c r="J25" s="15">
        <v>56331</v>
      </c>
      <c r="K25" s="15">
        <v>31318</v>
      </c>
      <c r="L25" s="15">
        <v>62508</v>
      </c>
      <c r="M25" s="15">
        <v>136997</v>
      </c>
      <c r="N25" s="15">
        <v>13626</v>
      </c>
      <c r="O25" s="15">
        <v>100</v>
      </c>
      <c r="P25" s="15">
        <v>82741</v>
      </c>
      <c r="Q25" s="15">
        <v>250</v>
      </c>
      <c r="R25" s="15">
        <v>100</v>
      </c>
      <c r="S25" s="15">
        <v>39587</v>
      </c>
      <c r="T25" s="21" t="s">
        <v>65</v>
      </c>
    </row>
    <row r="26" spans="1:20" s="10" customFormat="1" ht="12" customHeight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8"/>
      <c r="T26" s="27"/>
    </row>
  </sheetData>
  <sheetProtection/>
  <mergeCells count="7">
    <mergeCell ref="A1:T1"/>
    <mergeCell ref="S2:T2"/>
    <mergeCell ref="A3:A4"/>
    <mergeCell ref="B3:B4"/>
    <mergeCell ref="C3:G3"/>
    <mergeCell ref="S3:S4"/>
    <mergeCell ref="T3:T4"/>
  </mergeCells>
  <printOptions horizontalCentered="1"/>
  <pageMargins left="0.3937007874015748" right="0.3937007874015748" top="0.1968503937007874" bottom="0.3937007874015748" header="0.5118110236220472" footer="0.5118110236220472"/>
  <pageSetup fitToWidth="2" horizontalDpi="300" verticalDpi="300" orientation="portrait" paperSize="9" scale="78" r:id="rId1"/>
  <colBreaks count="1" manualBreakCount="1">
    <brk id="9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32"/>
  <sheetViews>
    <sheetView tabSelected="1" zoomScaleSheetLayoutView="100" zoomScalePageLayoutView="0" workbookViewId="0" topLeftCell="A1">
      <selection activeCell="T23" sqref="T23"/>
    </sheetView>
  </sheetViews>
  <sheetFormatPr defaultColWidth="8.75" defaultRowHeight="18"/>
  <cols>
    <col min="1" max="1" width="2.83203125" style="1" customWidth="1"/>
    <col min="2" max="2" width="19.58203125" style="1" customWidth="1"/>
    <col min="3" max="3" width="10.08203125" style="1" customWidth="1"/>
    <col min="4" max="4" width="9.75" style="1" customWidth="1"/>
    <col min="5" max="5" width="9.25" style="1" customWidth="1"/>
    <col min="6" max="6" width="10.25" style="1" customWidth="1"/>
    <col min="7" max="7" width="9.33203125" style="1" customWidth="1"/>
    <col min="8" max="8" width="9.25" style="1" customWidth="1"/>
    <col min="9" max="9" width="9.5" style="1" customWidth="1"/>
    <col min="10" max="10" width="9.25" style="1" customWidth="1"/>
    <col min="11" max="16" width="8.83203125" style="1" customWidth="1"/>
    <col min="17" max="17" width="9" style="1" customWidth="1"/>
    <col min="18" max="19" width="8.83203125" style="1" customWidth="1"/>
    <col min="20" max="20" width="10.33203125" style="1" customWidth="1"/>
    <col min="21" max="21" width="4" style="1" customWidth="1"/>
    <col min="22" max="16384" width="8.75" style="1" customWidth="1"/>
  </cols>
  <sheetData>
    <row r="1" spans="2:11" ht="15.75" customHeight="1"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21" s="31" customFormat="1" ht="18" customHeight="1" thickBot="1">
      <c r="A2" s="66" t="s">
        <v>66</v>
      </c>
      <c r="B2" s="66"/>
      <c r="C2" s="30"/>
      <c r="D2" s="30"/>
      <c r="F2" s="5" t="s">
        <v>67</v>
      </c>
      <c r="H2" s="4"/>
      <c r="I2" s="6"/>
      <c r="J2" s="6"/>
      <c r="K2" s="6"/>
      <c r="L2" s="6"/>
      <c r="M2" s="6"/>
      <c r="N2" s="6"/>
      <c r="O2" s="6"/>
      <c r="P2" s="6"/>
      <c r="Q2" s="6"/>
      <c r="R2" s="6"/>
      <c r="S2" s="32"/>
      <c r="T2" s="50"/>
      <c r="U2" s="50"/>
    </row>
    <row r="3" spans="1:21" s="10" customFormat="1" ht="12.75" customHeight="1" thickTop="1">
      <c r="A3" s="67" t="s">
        <v>4</v>
      </c>
      <c r="B3" s="51"/>
      <c r="C3" s="53" t="s">
        <v>68</v>
      </c>
      <c r="D3" s="70" t="s">
        <v>69</v>
      </c>
      <c r="E3" s="71"/>
      <c r="F3" s="71"/>
      <c r="G3" s="71"/>
      <c r="H3" s="72"/>
      <c r="I3" s="33"/>
      <c r="J3" s="8" t="s">
        <v>70</v>
      </c>
      <c r="K3" s="8"/>
      <c r="L3" s="8"/>
      <c r="M3" s="8"/>
      <c r="N3" s="8"/>
      <c r="O3" s="8"/>
      <c r="P3" s="34"/>
      <c r="Q3" s="34"/>
      <c r="R3" s="34"/>
      <c r="S3" s="35"/>
      <c r="T3" s="53" t="s">
        <v>71</v>
      </c>
      <c r="U3" s="58" t="s">
        <v>9</v>
      </c>
    </row>
    <row r="4" spans="1:255" s="10" customFormat="1" ht="35.25" customHeight="1">
      <c r="A4" s="68"/>
      <c r="B4" s="69"/>
      <c r="C4" s="54"/>
      <c r="D4" s="11" t="s">
        <v>10</v>
      </c>
      <c r="E4" s="12" t="s">
        <v>72</v>
      </c>
      <c r="F4" s="12" t="s">
        <v>73</v>
      </c>
      <c r="G4" s="12" t="s">
        <v>13</v>
      </c>
      <c r="H4" s="12" t="s">
        <v>14</v>
      </c>
      <c r="I4" s="11" t="s">
        <v>10</v>
      </c>
      <c r="J4" s="13" t="s">
        <v>15</v>
      </c>
      <c r="K4" s="14" t="s">
        <v>74</v>
      </c>
      <c r="L4" s="12" t="s">
        <v>17</v>
      </c>
      <c r="M4" s="12" t="s">
        <v>18</v>
      </c>
      <c r="N4" s="12" t="s">
        <v>19</v>
      </c>
      <c r="O4" s="12" t="s">
        <v>20</v>
      </c>
      <c r="P4" s="12" t="s">
        <v>21</v>
      </c>
      <c r="Q4" s="12" t="s">
        <v>75</v>
      </c>
      <c r="R4" s="36" t="s">
        <v>23</v>
      </c>
      <c r="S4" s="37" t="s">
        <v>24</v>
      </c>
      <c r="T4" s="54"/>
      <c r="U4" s="59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1" s="17" customFormat="1" ht="12.75" customHeight="1">
      <c r="A5" s="60" t="s">
        <v>25</v>
      </c>
      <c r="B5" s="61"/>
      <c r="C5" s="17">
        <v>66111577</v>
      </c>
      <c r="D5" s="17">
        <f>SUM(D7,D13,D24:D25)</f>
        <v>16121480</v>
      </c>
      <c r="E5" s="17">
        <f>SUM(E7,E13,E24:E25)</f>
        <v>9616246</v>
      </c>
      <c r="F5" s="17">
        <f aca="true" t="shared" si="0" ref="F5:T5">SUM(F7,F13,F24:F25)</f>
        <v>4028099</v>
      </c>
      <c r="G5" s="17">
        <f t="shared" si="0"/>
        <v>422437</v>
      </c>
      <c r="H5" s="17">
        <f t="shared" si="0"/>
        <v>2054698</v>
      </c>
      <c r="I5" s="17">
        <f t="shared" si="0"/>
        <v>27573555</v>
      </c>
      <c r="J5" s="17">
        <f t="shared" si="0"/>
        <v>8613844</v>
      </c>
      <c r="K5" s="17">
        <f t="shared" si="0"/>
        <v>1028798</v>
      </c>
      <c r="L5" s="17">
        <f t="shared" si="0"/>
        <v>303227</v>
      </c>
      <c r="M5" s="17">
        <f t="shared" si="0"/>
        <v>2312390</v>
      </c>
      <c r="N5" s="17">
        <f t="shared" si="0"/>
        <v>4737001</v>
      </c>
      <c r="O5" s="17">
        <f t="shared" si="0"/>
        <v>709896</v>
      </c>
      <c r="P5" s="17">
        <f t="shared" si="0"/>
        <v>208997</v>
      </c>
      <c r="Q5" s="17">
        <f t="shared" si="0"/>
        <v>9552004</v>
      </c>
      <c r="R5" s="17">
        <f t="shared" si="0"/>
        <v>91135</v>
      </c>
      <c r="S5" s="17">
        <f t="shared" si="0"/>
        <v>16263</v>
      </c>
      <c r="T5" s="38">
        <f t="shared" si="0"/>
        <v>22416542</v>
      </c>
      <c r="U5" s="19" t="s">
        <v>26</v>
      </c>
    </row>
    <row r="6" spans="2:21" s="10" customFormat="1" ht="12.75" customHeight="1">
      <c r="B6" s="20"/>
      <c r="T6" s="39"/>
      <c r="U6" s="21"/>
    </row>
    <row r="7" spans="1:21" s="10" customFormat="1" ht="12.75" customHeight="1">
      <c r="A7" s="62" t="s">
        <v>76</v>
      </c>
      <c r="B7" s="63"/>
      <c r="C7" s="10">
        <f>SUM(C8:C12)</f>
        <v>32454317</v>
      </c>
      <c r="D7" s="10">
        <f>SUM(D8:D12)</f>
        <v>2624206</v>
      </c>
      <c r="E7" s="10">
        <f>SUM(E8:E12)</f>
        <v>288708</v>
      </c>
      <c r="F7" s="10">
        <f>SUM(F8:F12)</f>
        <v>987823</v>
      </c>
      <c r="G7" s="10">
        <f>SUM(G8:G12)</f>
        <v>94388</v>
      </c>
      <c r="H7" s="10">
        <f aca="true" t="shared" si="1" ref="H7:T7">SUM(H8:H12)</f>
        <v>1253287</v>
      </c>
      <c r="I7" s="10">
        <f t="shared" si="1"/>
        <v>9380338</v>
      </c>
      <c r="J7" s="10">
        <f t="shared" si="1"/>
        <v>1826476</v>
      </c>
      <c r="K7" s="10">
        <f t="shared" si="1"/>
        <v>375130</v>
      </c>
      <c r="L7" s="10">
        <f t="shared" si="1"/>
        <v>52059</v>
      </c>
      <c r="M7" s="10">
        <f t="shared" si="1"/>
        <v>565206</v>
      </c>
      <c r="N7" s="10">
        <f t="shared" si="1"/>
        <v>667668</v>
      </c>
      <c r="O7" s="10">
        <f t="shared" si="1"/>
        <v>59959</v>
      </c>
      <c r="P7" s="10">
        <f t="shared" si="1"/>
        <v>2960</v>
      </c>
      <c r="Q7" s="10">
        <f t="shared" si="1"/>
        <v>5829550</v>
      </c>
      <c r="R7" s="10">
        <f t="shared" si="1"/>
        <v>299</v>
      </c>
      <c r="S7" s="10">
        <f t="shared" si="1"/>
        <v>1031</v>
      </c>
      <c r="T7" s="39">
        <f t="shared" si="1"/>
        <v>20449773</v>
      </c>
      <c r="U7" s="21" t="s">
        <v>77</v>
      </c>
    </row>
    <row r="8" spans="2:21" s="10" customFormat="1" ht="12.75" customHeight="1">
      <c r="B8" s="20" t="s">
        <v>78</v>
      </c>
      <c r="C8" s="10">
        <f>SUM(D8,I8,T8)</f>
        <v>1180173</v>
      </c>
      <c r="D8" s="10">
        <v>319410</v>
      </c>
      <c r="E8" s="10">
        <v>9410</v>
      </c>
      <c r="F8" s="10">
        <v>213488</v>
      </c>
      <c r="G8" s="10">
        <v>19800</v>
      </c>
      <c r="H8" s="10">
        <v>76712</v>
      </c>
      <c r="I8" s="10">
        <v>854906</v>
      </c>
      <c r="J8" s="10">
        <v>345044</v>
      </c>
      <c r="K8" s="10">
        <v>29958</v>
      </c>
      <c r="L8" s="10">
        <v>500</v>
      </c>
      <c r="M8" s="10">
        <v>19620</v>
      </c>
      <c r="N8" s="10">
        <v>439501</v>
      </c>
      <c r="O8" s="24" t="s">
        <v>79</v>
      </c>
      <c r="P8" s="24" t="s">
        <v>79</v>
      </c>
      <c r="Q8" s="24">
        <v>20283</v>
      </c>
      <c r="R8" s="24" t="s">
        <v>79</v>
      </c>
      <c r="S8" s="24" t="s">
        <v>79</v>
      </c>
      <c r="T8" s="39">
        <v>5857</v>
      </c>
      <c r="U8" s="21" t="s">
        <v>80</v>
      </c>
    </row>
    <row r="9" spans="2:21" s="10" customFormat="1" ht="12.75" customHeight="1">
      <c r="B9" s="20" t="s">
        <v>81</v>
      </c>
      <c r="C9" s="10">
        <f aca="true" t="shared" si="2" ref="C9:C24">SUM(D9,I9,T9)</f>
        <v>1317314</v>
      </c>
      <c r="D9" s="10">
        <v>607333</v>
      </c>
      <c r="E9" s="10">
        <v>54595</v>
      </c>
      <c r="F9" s="10">
        <v>233929</v>
      </c>
      <c r="G9" s="10">
        <v>50441</v>
      </c>
      <c r="H9" s="10">
        <v>268368</v>
      </c>
      <c r="I9" s="10">
        <v>709981</v>
      </c>
      <c r="J9" s="10">
        <v>507551</v>
      </c>
      <c r="K9" s="10">
        <v>34669</v>
      </c>
      <c r="L9" s="24">
        <v>1680</v>
      </c>
      <c r="M9" s="10">
        <v>5968</v>
      </c>
      <c r="N9" s="24">
        <v>127811</v>
      </c>
      <c r="O9" s="24">
        <v>4650</v>
      </c>
      <c r="P9" s="24" t="s">
        <v>79</v>
      </c>
      <c r="Q9" s="24">
        <v>26849</v>
      </c>
      <c r="R9" s="24">
        <v>103</v>
      </c>
      <c r="S9" s="24">
        <v>700</v>
      </c>
      <c r="T9" s="22" t="s">
        <v>79</v>
      </c>
      <c r="U9" s="40" t="s">
        <v>82</v>
      </c>
    </row>
    <row r="10" spans="2:21" s="10" customFormat="1" ht="12.75" customHeight="1">
      <c r="B10" s="20" t="s">
        <v>83</v>
      </c>
      <c r="C10" s="10">
        <f t="shared" si="2"/>
        <v>1238500</v>
      </c>
      <c r="D10" s="10">
        <v>724216</v>
      </c>
      <c r="E10" s="10">
        <v>112</v>
      </c>
      <c r="F10" s="24">
        <v>413185</v>
      </c>
      <c r="G10" s="41" t="s">
        <v>30</v>
      </c>
      <c r="H10" s="10">
        <v>310919</v>
      </c>
      <c r="I10" s="10">
        <v>501578</v>
      </c>
      <c r="J10" s="10">
        <v>76280</v>
      </c>
      <c r="K10" s="10">
        <v>298972</v>
      </c>
      <c r="L10" s="10">
        <v>23654</v>
      </c>
      <c r="M10" s="10">
        <v>905</v>
      </c>
      <c r="N10" s="10">
        <v>59603</v>
      </c>
      <c r="O10" s="24">
        <v>32696</v>
      </c>
      <c r="P10" s="24" t="s">
        <v>79</v>
      </c>
      <c r="Q10" s="10">
        <v>9468</v>
      </c>
      <c r="R10" s="24" t="s">
        <v>79</v>
      </c>
      <c r="S10" s="24" t="s">
        <v>79</v>
      </c>
      <c r="T10" s="22">
        <v>12706</v>
      </c>
      <c r="U10" s="21" t="s">
        <v>84</v>
      </c>
    </row>
    <row r="11" spans="2:21" s="10" customFormat="1" ht="12.75" customHeight="1">
      <c r="B11" s="20" t="s">
        <v>85</v>
      </c>
      <c r="C11" s="10">
        <f t="shared" si="2"/>
        <v>723697</v>
      </c>
      <c r="D11" s="10">
        <v>304784</v>
      </c>
      <c r="E11" s="10">
        <v>39823</v>
      </c>
      <c r="F11" s="10">
        <v>19289</v>
      </c>
      <c r="G11" s="10">
        <v>585</v>
      </c>
      <c r="H11" s="10">
        <v>245087</v>
      </c>
      <c r="I11" s="10">
        <v>371548</v>
      </c>
      <c r="J11" s="10">
        <v>195942</v>
      </c>
      <c r="K11" s="10">
        <v>9769</v>
      </c>
      <c r="L11" s="10">
        <v>23255</v>
      </c>
      <c r="M11" s="10">
        <v>92437</v>
      </c>
      <c r="N11" s="10">
        <v>4417</v>
      </c>
      <c r="O11" s="24">
        <v>2420</v>
      </c>
      <c r="P11" s="24" t="s">
        <v>79</v>
      </c>
      <c r="Q11" s="10">
        <v>42801</v>
      </c>
      <c r="R11" s="24">
        <v>176</v>
      </c>
      <c r="S11" s="24">
        <v>331</v>
      </c>
      <c r="T11" s="39">
        <v>47365</v>
      </c>
      <c r="U11" s="21" t="s">
        <v>86</v>
      </c>
    </row>
    <row r="12" spans="2:21" s="10" customFormat="1" ht="12.75" customHeight="1">
      <c r="B12" s="20" t="s">
        <v>87</v>
      </c>
      <c r="C12" s="10">
        <f t="shared" si="2"/>
        <v>27994633</v>
      </c>
      <c r="D12" s="10">
        <v>668463</v>
      </c>
      <c r="E12" s="10">
        <v>184768</v>
      </c>
      <c r="F12" s="10">
        <v>107932</v>
      </c>
      <c r="G12" s="10">
        <v>23562</v>
      </c>
      <c r="H12" s="10">
        <v>352201</v>
      </c>
      <c r="I12" s="10">
        <v>6942325</v>
      </c>
      <c r="J12" s="10">
        <v>701659</v>
      </c>
      <c r="K12" s="10">
        <v>1762</v>
      </c>
      <c r="L12" s="10">
        <v>2970</v>
      </c>
      <c r="M12" s="10">
        <v>446276</v>
      </c>
      <c r="N12" s="10">
        <v>36336</v>
      </c>
      <c r="O12" s="10">
        <v>20193</v>
      </c>
      <c r="P12" s="10">
        <v>2960</v>
      </c>
      <c r="Q12" s="10">
        <v>5730149</v>
      </c>
      <c r="R12" s="10">
        <v>20</v>
      </c>
      <c r="S12" s="24" t="s">
        <v>79</v>
      </c>
      <c r="T12" s="39">
        <v>20383845</v>
      </c>
      <c r="U12" s="21" t="s">
        <v>88</v>
      </c>
    </row>
    <row r="13" spans="1:21" s="10" customFormat="1" ht="12.75" customHeight="1">
      <c r="A13" s="64" t="s">
        <v>89</v>
      </c>
      <c r="B13" s="65"/>
      <c r="C13" s="15">
        <v>24823021</v>
      </c>
      <c r="D13" s="15">
        <f>SUM(D14:D23)</f>
        <v>8534820</v>
      </c>
      <c r="E13" s="15">
        <f>SUM(E14:E23)</f>
        <v>4995910</v>
      </c>
      <c r="F13" s="15">
        <f aca="true" t="shared" si="3" ref="F13:T13">SUM(F14:F23)</f>
        <v>2908379</v>
      </c>
      <c r="G13" s="15">
        <f t="shared" si="3"/>
        <v>110597</v>
      </c>
      <c r="H13" s="15">
        <f t="shared" si="3"/>
        <v>519934</v>
      </c>
      <c r="I13" s="15">
        <f t="shared" si="3"/>
        <v>14321432</v>
      </c>
      <c r="J13" s="15">
        <f t="shared" si="3"/>
        <v>5671661</v>
      </c>
      <c r="K13" s="15">
        <f>SUM(K14:K23)</f>
        <v>544881</v>
      </c>
      <c r="L13" s="15">
        <f t="shared" si="3"/>
        <v>232212</v>
      </c>
      <c r="M13" s="15">
        <f t="shared" si="3"/>
        <v>1675795</v>
      </c>
      <c r="N13" s="15">
        <f t="shared" si="3"/>
        <v>2527156</v>
      </c>
      <c r="O13" s="15">
        <f t="shared" si="3"/>
        <v>633879</v>
      </c>
      <c r="P13" s="15">
        <f t="shared" si="3"/>
        <v>206037</v>
      </c>
      <c r="Q13" s="15">
        <f t="shared" si="3"/>
        <v>2725333</v>
      </c>
      <c r="R13" s="15">
        <f t="shared" si="3"/>
        <v>89246</v>
      </c>
      <c r="S13" s="15">
        <f t="shared" si="3"/>
        <v>15232</v>
      </c>
      <c r="T13" s="39">
        <f t="shared" si="3"/>
        <v>1966769</v>
      </c>
      <c r="U13" s="21" t="s">
        <v>90</v>
      </c>
    </row>
    <row r="14" spans="2:21" s="10" customFormat="1" ht="12.75" customHeight="1">
      <c r="B14" s="20" t="s">
        <v>91</v>
      </c>
      <c r="C14" s="10">
        <f t="shared" si="2"/>
        <v>769882</v>
      </c>
      <c r="D14" s="10">
        <v>386196</v>
      </c>
      <c r="E14" s="10">
        <v>21535</v>
      </c>
      <c r="F14" s="10">
        <v>292839</v>
      </c>
      <c r="G14" s="10">
        <v>1785</v>
      </c>
      <c r="H14" s="10">
        <v>70037</v>
      </c>
      <c r="I14" s="10">
        <v>379152</v>
      </c>
      <c r="J14" s="10">
        <v>130310</v>
      </c>
      <c r="K14" s="10">
        <v>9417</v>
      </c>
      <c r="L14" s="10">
        <v>54</v>
      </c>
      <c r="M14" s="10">
        <v>25066</v>
      </c>
      <c r="N14" s="10">
        <v>23484</v>
      </c>
      <c r="O14" s="10">
        <v>175747</v>
      </c>
      <c r="P14" s="24" t="s">
        <v>79</v>
      </c>
      <c r="Q14" s="10">
        <v>12370</v>
      </c>
      <c r="R14" s="24" t="s">
        <v>79</v>
      </c>
      <c r="S14" s="24">
        <v>2704</v>
      </c>
      <c r="T14" s="22">
        <v>4534</v>
      </c>
      <c r="U14" s="21" t="s">
        <v>28</v>
      </c>
    </row>
    <row r="15" spans="2:21" s="10" customFormat="1" ht="12.75" customHeight="1">
      <c r="B15" s="20" t="s">
        <v>92</v>
      </c>
      <c r="C15" s="10">
        <f t="shared" si="2"/>
        <v>1128215</v>
      </c>
      <c r="D15" s="10">
        <v>423021</v>
      </c>
      <c r="E15" s="10">
        <v>220711</v>
      </c>
      <c r="F15" s="10">
        <v>173300</v>
      </c>
      <c r="G15" s="10">
        <v>9751</v>
      </c>
      <c r="H15" s="10">
        <v>19259</v>
      </c>
      <c r="I15" s="10">
        <v>552230</v>
      </c>
      <c r="J15" s="10">
        <v>166967</v>
      </c>
      <c r="K15" s="10">
        <v>197779</v>
      </c>
      <c r="L15" s="10">
        <v>31841</v>
      </c>
      <c r="M15" s="10">
        <v>40247</v>
      </c>
      <c r="N15" s="10">
        <v>5749</v>
      </c>
      <c r="O15" s="24">
        <v>9379</v>
      </c>
      <c r="P15" s="24">
        <v>5</v>
      </c>
      <c r="Q15" s="10">
        <v>14412</v>
      </c>
      <c r="R15" s="10">
        <v>80438</v>
      </c>
      <c r="S15" s="10">
        <v>5413</v>
      </c>
      <c r="T15" s="39">
        <v>152964</v>
      </c>
      <c r="U15" s="21" t="s">
        <v>35</v>
      </c>
    </row>
    <row r="16" spans="2:21" s="10" customFormat="1" ht="12.75" customHeight="1">
      <c r="B16" s="20" t="s">
        <v>93</v>
      </c>
      <c r="C16" s="10">
        <f t="shared" si="2"/>
        <v>1214604</v>
      </c>
      <c r="D16" s="10">
        <v>180691</v>
      </c>
      <c r="E16" s="10">
        <v>10427</v>
      </c>
      <c r="F16" s="10">
        <v>81786</v>
      </c>
      <c r="G16" s="10">
        <v>84168</v>
      </c>
      <c r="H16" s="10">
        <v>4310</v>
      </c>
      <c r="I16" s="10">
        <v>1033913</v>
      </c>
      <c r="J16" s="10">
        <v>55683</v>
      </c>
      <c r="K16" s="10">
        <v>154709</v>
      </c>
      <c r="L16" s="10">
        <v>14399</v>
      </c>
      <c r="M16" s="10">
        <v>291653</v>
      </c>
      <c r="N16" s="10">
        <v>426541</v>
      </c>
      <c r="O16" s="10">
        <v>32807</v>
      </c>
      <c r="P16" s="24">
        <v>21271</v>
      </c>
      <c r="Q16" s="10">
        <v>35875</v>
      </c>
      <c r="R16" s="24">
        <v>975</v>
      </c>
      <c r="S16" s="24" t="s">
        <v>79</v>
      </c>
      <c r="T16" s="22" t="s">
        <v>79</v>
      </c>
      <c r="U16" s="21" t="s">
        <v>94</v>
      </c>
    </row>
    <row r="17" spans="2:21" s="10" customFormat="1" ht="12.75" customHeight="1">
      <c r="B17" s="25" t="s">
        <v>38</v>
      </c>
      <c r="C17" s="10">
        <f t="shared" si="2"/>
        <v>946559</v>
      </c>
      <c r="D17" s="10">
        <v>195533</v>
      </c>
      <c r="E17" s="10">
        <v>53682</v>
      </c>
      <c r="F17" s="10">
        <v>134636</v>
      </c>
      <c r="G17" s="41" t="s">
        <v>30</v>
      </c>
      <c r="H17" s="10">
        <v>7215</v>
      </c>
      <c r="I17" s="10">
        <v>751026</v>
      </c>
      <c r="J17" s="10">
        <v>177979</v>
      </c>
      <c r="K17" s="10">
        <v>63001</v>
      </c>
      <c r="L17" s="10">
        <v>59984</v>
      </c>
      <c r="M17" s="10">
        <v>18537</v>
      </c>
      <c r="N17" s="10">
        <v>113351</v>
      </c>
      <c r="O17" s="10">
        <v>198007</v>
      </c>
      <c r="P17" s="24">
        <v>55748</v>
      </c>
      <c r="Q17" s="10">
        <v>64226</v>
      </c>
      <c r="R17" s="24">
        <v>193</v>
      </c>
      <c r="S17" s="24" t="s">
        <v>79</v>
      </c>
      <c r="T17" s="22" t="s">
        <v>79</v>
      </c>
      <c r="U17" s="21" t="s">
        <v>39</v>
      </c>
    </row>
    <row r="18" spans="2:21" s="10" customFormat="1" ht="12.75" customHeight="1">
      <c r="B18" s="20" t="s">
        <v>95</v>
      </c>
      <c r="C18" s="10">
        <f t="shared" si="2"/>
        <v>2432823</v>
      </c>
      <c r="D18" s="10">
        <v>1168719</v>
      </c>
      <c r="E18" s="10">
        <v>540805</v>
      </c>
      <c r="F18" s="10">
        <v>305892</v>
      </c>
      <c r="G18" s="41" t="s">
        <v>30</v>
      </c>
      <c r="H18" s="10">
        <v>322022</v>
      </c>
      <c r="I18" s="10">
        <v>1239227</v>
      </c>
      <c r="J18" s="10">
        <v>357226</v>
      </c>
      <c r="K18" s="10">
        <v>57795</v>
      </c>
      <c r="L18" s="10">
        <v>17431</v>
      </c>
      <c r="M18" s="10">
        <v>246188</v>
      </c>
      <c r="N18" s="10">
        <v>161470</v>
      </c>
      <c r="O18" s="10">
        <v>82105</v>
      </c>
      <c r="P18" s="10">
        <v>40486</v>
      </c>
      <c r="Q18" s="10">
        <v>276526</v>
      </c>
      <c r="R18" s="24" t="s">
        <v>79</v>
      </c>
      <c r="S18" s="24" t="s">
        <v>79</v>
      </c>
      <c r="T18" s="39">
        <v>24877</v>
      </c>
      <c r="U18" s="21" t="s">
        <v>43</v>
      </c>
    </row>
    <row r="19" spans="2:21" s="10" customFormat="1" ht="12.75" customHeight="1">
      <c r="B19" s="20" t="s">
        <v>96</v>
      </c>
      <c r="C19" s="10">
        <v>10723888</v>
      </c>
      <c r="D19" s="10">
        <v>4767244</v>
      </c>
      <c r="E19" s="10">
        <v>3832126</v>
      </c>
      <c r="F19" s="10">
        <v>915824</v>
      </c>
      <c r="G19" s="10">
        <v>194</v>
      </c>
      <c r="H19" s="24">
        <v>19100</v>
      </c>
      <c r="I19" s="10">
        <v>4174627</v>
      </c>
      <c r="J19" s="10">
        <v>2692070</v>
      </c>
      <c r="K19" s="10">
        <v>15002</v>
      </c>
      <c r="L19" s="24">
        <v>104937</v>
      </c>
      <c r="M19" s="10">
        <v>591041</v>
      </c>
      <c r="N19" s="10">
        <v>349165</v>
      </c>
      <c r="O19" s="24">
        <v>2625</v>
      </c>
      <c r="P19" s="24">
        <v>13714</v>
      </c>
      <c r="Q19" s="24">
        <v>398386</v>
      </c>
      <c r="R19" s="24">
        <v>4949</v>
      </c>
      <c r="S19" s="24">
        <v>2738</v>
      </c>
      <c r="T19" s="39">
        <v>1782021</v>
      </c>
      <c r="U19" s="21" t="s">
        <v>45</v>
      </c>
    </row>
    <row r="20" spans="2:21" s="10" customFormat="1" ht="12.75" customHeight="1">
      <c r="B20" s="20" t="s">
        <v>97</v>
      </c>
      <c r="C20" s="10">
        <f t="shared" si="2"/>
        <v>554546</v>
      </c>
      <c r="D20" s="10">
        <v>228381</v>
      </c>
      <c r="E20" s="10">
        <v>24297</v>
      </c>
      <c r="F20" s="10">
        <v>179899</v>
      </c>
      <c r="G20" s="41" t="s">
        <v>30</v>
      </c>
      <c r="H20" s="24">
        <v>24185</v>
      </c>
      <c r="I20" s="10">
        <v>326165</v>
      </c>
      <c r="J20" s="10">
        <v>97601</v>
      </c>
      <c r="K20" s="24" t="s">
        <v>79</v>
      </c>
      <c r="L20" s="24" t="s">
        <v>79</v>
      </c>
      <c r="M20" s="24">
        <v>79687</v>
      </c>
      <c r="N20" s="10">
        <v>106207</v>
      </c>
      <c r="O20" s="10">
        <v>16144</v>
      </c>
      <c r="P20" s="24">
        <v>11132</v>
      </c>
      <c r="Q20" s="10">
        <v>12703</v>
      </c>
      <c r="R20" s="24">
        <v>2691</v>
      </c>
      <c r="S20" s="24" t="s">
        <v>79</v>
      </c>
      <c r="T20" s="22" t="s">
        <v>79</v>
      </c>
      <c r="U20" s="21" t="s">
        <v>49</v>
      </c>
    </row>
    <row r="21" spans="2:21" s="10" customFormat="1" ht="12.75" customHeight="1">
      <c r="B21" s="20" t="s">
        <v>98</v>
      </c>
      <c r="C21" s="10">
        <f t="shared" si="2"/>
        <v>4060042</v>
      </c>
      <c r="D21" s="10">
        <v>1043949</v>
      </c>
      <c r="E21" s="10">
        <v>198655</v>
      </c>
      <c r="F21" s="10">
        <v>794951</v>
      </c>
      <c r="G21" s="10">
        <v>14494</v>
      </c>
      <c r="H21" s="24">
        <v>35849</v>
      </c>
      <c r="I21" s="10">
        <v>3016093</v>
      </c>
      <c r="J21" s="10">
        <v>1330137</v>
      </c>
      <c r="K21" s="10">
        <v>25978</v>
      </c>
      <c r="L21" s="24">
        <v>868</v>
      </c>
      <c r="M21" s="24">
        <v>289065</v>
      </c>
      <c r="N21" s="10">
        <v>699211</v>
      </c>
      <c r="O21" s="10">
        <v>82224</v>
      </c>
      <c r="P21" s="10">
        <v>3980</v>
      </c>
      <c r="Q21" s="10">
        <v>580253</v>
      </c>
      <c r="R21" s="24" t="s">
        <v>79</v>
      </c>
      <c r="S21" s="24">
        <v>4377</v>
      </c>
      <c r="T21" s="22" t="s">
        <v>79</v>
      </c>
      <c r="U21" s="21" t="s">
        <v>99</v>
      </c>
    </row>
    <row r="22" spans="2:21" s="10" customFormat="1" ht="12.75" customHeight="1">
      <c r="B22" s="20" t="s">
        <v>100</v>
      </c>
      <c r="C22" s="10">
        <f t="shared" si="2"/>
        <v>2383240</v>
      </c>
      <c r="D22" s="10">
        <v>102561</v>
      </c>
      <c r="E22" s="10">
        <v>56842</v>
      </c>
      <c r="F22" s="10">
        <v>27557</v>
      </c>
      <c r="G22" s="10">
        <v>205</v>
      </c>
      <c r="H22" s="10">
        <v>17957</v>
      </c>
      <c r="I22" s="10">
        <v>2280679</v>
      </c>
      <c r="J22" s="10">
        <v>605946</v>
      </c>
      <c r="K22" s="10">
        <v>21118</v>
      </c>
      <c r="L22" s="10">
        <v>2698</v>
      </c>
      <c r="M22" s="10">
        <v>75301</v>
      </c>
      <c r="N22" s="10">
        <v>478386</v>
      </c>
      <c r="O22" s="10">
        <v>15832</v>
      </c>
      <c r="P22" s="10">
        <v>35605</v>
      </c>
      <c r="Q22" s="10">
        <v>1045793</v>
      </c>
      <c r="R22" s="24" t="s">
        <v>79</v>
      </c>
      <c r="S22" s="24" t="s">
        <v>79</v>
      </c>
      <c r="T22" s="22" t="s">
        <v>79</v>
      </c>
      <c r="U22" s="21" t="s">
        <v>101</v>
      </c>
    </row>
    <row r="23" spans="2:21" s="10" customFormat="1" ht="12.75" customHeight="1">
      <c r="B23" s="20" t="s">
        <v>102</v>
      </c>
      <c r="C23" s="10">
        <f t="shared" si="2"/>
        <v>609218</v>
      </c>
      <c r="D23" s="10">
        <v>38525</v>
      </c>
      <c r="E23" s="10">
        <v>36830</v>
      </c>
      <c r="F23" s="10">
        <v>1695</v>
      </c>
      <c r="G23" s="41" t="s">
        <v>103</v>
      </c>
      <c r="H23" s="41" t="s">
        <v>103</v>
      </c>
      <c r="I23" s="10">
        <v>568320</v>
      </c>
      <c r="J23" s="10">
        <v>57742</v>
      </c>
      <c r="K23" s="10">
        <v>82</v>
      </c>
      <c r="L23" s="24" t="s">
        <v>79</v>
      </c>
      <c r="M23" s="10">
        <v>19010</v>
      </c>
      <c r="N23" s="10">
        <v>163592</v>
      </c>
      <c r="O23" s="10">
        <v>19009</v>
      </c>
      <c r="P23" s="24">
        <v>24096</v>
      </c>
      <c r="Q23" s="10">
        <v>284789</v>
      </c>
      <c r="R23" s="24" t="s">
        <v>79</v>
      </c>
      <c r="S23" s="24" t="s">
        <v>79</v>
      </c>
      <c r="T23" s="22">
        <v>2373</v>
      </c>
      <c r="U23" s="21" t="s">
        <v>104</v>
      </c>
    </row>
    <row r="24" spans="1:21" s="10" customFormat="1" ht="12.75" customHeight="1">
      <c r="A24" s="64" t="s">
        <v>105</v>
      </c>
      <c r="B24" s="65"/>
      <c r="C24" s="10">
        <f t="shared" si="2"/>
        <v>4555692</v>
      </c>
      <c r="D24" s="10">
        <v>1100905</v>
      </c>
      <c r="E24" s="10">
        <v>956974</v>
      </c>
      <c r="F24" s="10">
        <v>126616</v>
      </c>
      <c r="G24" s="41">
        <v>380</v>
      </c>
      <c r="H24" s="10">
        <v>16935</v>
      </c>
      <c r="I24" s="10">
        <v>3454787</v>
      </c>
      <c r="J24" s="10">
        <v>850682</v>
      </c>
      <c r="K24" s="10">
        <v>94993</v>
      </c>
      <c r="L24" s="10">
        <v>18940</v>
      </c>
      <c r="M24" s="10">
        <v>56765</v>
      </c>
      <c r="N24" s="10">
        <v>1510429</v>
      </c>
      <c r="O24" s="10">
        <v>13658</v>
      </c>
      <c r="P24" s="24" t="s">
        <v>79</v>
      </c>
      <c r="Q24" s="10">
        <v>909320</v>
      </c>
      <c r="R24" s="24" t="s">
        <v>79</v>
      </c>
      <c r="S24" s="24" t="s">
        <v>79</v>
      </c>
      <c r="T24" s="22" t="s">
        <v>79</v>
      </c>
      <c r="U24" s="21" t="s">
        <v>106</v>
      </c>
    </row>
    <row r="25" spans="1:21" s="10" customFormat="1" ht="12.75" customHeight="1">
      <c r="A25" s="64" t="s">
        <v>107</v>
      </c>
      <c r="B25" s="65"/>
      <c r="C25" s="10">
        <v>4278547</v>
      </c>
      <c r="D25" s="10">
        <v>3861549</v>
      </c>
      <c r="E25" s="10">
        <v>3374654</v>
      </c>
      <c r="F25" s="10">
        <v>5281</v>
      </c>
      <c r="G25" s="10">
        <v>217072</v>
      </c>
      <c r="H25" s="10">
        <v>264542</v>
      </c>
      <c r="I25" s="10">
        <v>416998</v>
      </c>
      <c r="J25" s="10">
        <v>265025</v>
      </c>
      <c r="K25" s="10">
        <v>13794</v>
      </c>
      <c r="L25" s="10">
        <v>16</v>
      </c>
      <c r="M25" s="10">
        <v>14624</v>
      </c>
      <c r="N25" s="10">
        <v>31748</v>
      </c>
      <c r="O25" s="10">
        <v>2400</v>
      </c>
      <c r="P25" s="24" t="s">
        <v>79</v>
      </c>
      <c r="Q25" s="10">
        <v>87801</v>
      </c>
      <c r="R25" s="24">
        <v>1590</v>
      </c>
      <c r="S25" s="24" t="s">
        <v>79</v>
      </c>
      <c r="T25" s="22" t="s">
        <v>79</v>
      </c>
      <c r="U25" s="21" t="s">
        <v>108</v>
      </c>
    </row>
    <row r="26" spans="1:21" s="10" customFormat="1" ht="12.75" customHeight="1">
      <c r="A26" s="27"/>
      <c r="B26" s="12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43"/>
      <c r="N26" s="27"/>
      <c r="O26" s="27"/>
      <c r="P26" s="27"/>
      <c r="Q26" s="27"/>
      <c r="R26" s="27"/>
      <c r="S26" s="43"/>
      <c r="T26" s="43"/>
      <c r="U26" s="44"/>
    </row>
    <row r="27" spans="2:4" s="10" customFormat="1" ht="12.75" customHeight="1">
      <c r="B27" s="45" t="s">
        <v>109</v>
      </c>
      <c r="C27" s="46"/>
      <c r="D27" s="46"/>
    </row>
    <row r="28" spans="2:92" s="10" customFormat="1" ht="12.75" customHeight="1">
      <c r="B28" s="45" t="s">
        <v>110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</row>
    <row r="29" s="10" customFormat="1" ht="12.75" customHeight="1">
      <c r="B29" s="47" t="s">
        <v>111</v>
      </c>
    </row>
    <row r="30" s="10" customFormat="1" ht="12" customHeight="1"/>
    <row r="32" spans="3:4" ht="17.25">
      <c r="C32" s="10"/>
      <c r="D32" s="10"/>
    </row>
  </sheetData>
  <sheetProtection/>
  <mergeCells count="12">
    <mergeCell ref="T2:U2"/>
    <mergeCell ref="A3:B4"/>
    <mergeCell ref="C3:C4"/>
    <mergeCell ref="D3:H3"/>
    <mergeCell ref="T3:T4"/>
    <mergeCell ref="U3:U4"/>
    <mergeCell ref="A5:B5"/>
    <mergeCell ref="A7:B7"/>
    <mergeCell ref="A13:B13"/>
    <mergeCell ref="A24:B24"/>
    <mergeCell ref="A25:B25"/>
    <mergeCell ref="A2:B2"/>
  </mergeCells>
  <printOptions horizontalCentered="1"/>
  <pageMargins left="0.3937007874015748" right="0.3937007874015748" top="0.1968503937007874" bottom="0.3937007874015748" header="0.5118110236220472" footer="0.5118110236220472"/>
  <pageSetup fitToWidth="2" horizontalDpi="300" verticalDpi="300" orientation="portrait" paperSize="9" scale="76" r:id="rId1"/>
  <colBreaks count="1" manualBreakCount="1">
    <brk id="10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2009-04-27T02:51:28Z</dcterms:created>
  <dcterms:modified xsi:type="dcterms:W3CDTF">2009-04-27T07:04:24Z</dcterms:modified>
  <cp:category/>
  <cp:version/>
  <cp:contentType/>
  <cp:contentStatus/>
</cp:coreProperties>
</file>