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'22.市町村別年齢別'!$A$1:$R$109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<sst xmlns="http://schemas.openxmlformats.org/spreadsheetml/2006/main" count="179" uniqueCount="129">
  <si>
    <t>（単位　人）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</si>
  <si>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</si>
  <si>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</si>
  <si>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</si>
  <si>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</si>
  <si>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</si>
  <si>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</si>
  <si>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</si>
  <si>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</si>
  <si>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</si>
  <si>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</si>
  <si>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</si>
  <si>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</si>
  <si>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</si>
  <si>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</si>
  <si>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(155)</t>
  </si>
  <si>
    <t>(79)</t>
  </si>
  <si>
    <t>(76)</t>
  </si>
  <si>
    <t>総数</t>
  </si>
  <si>
    <t>総</t>
  </si>
  <si>
    <t>市部</t>
  </si>
  <si>
    <t>市</t>
  </si>
  <si>
    <t>郡部</t>
  </si>
  <si>
    <t>郡</t>
  </si>
  <si>
    <t>(61)</t>
  </si>
  <si>
    <t xml:space="preserve">(61) </t>
  </si>
  <si>
    <t>(36)</t>
  </si>
  <si>
    <t xml:space="preserve">(36) </t>
  </si>
  <si>
    <t xml:space="preserve">(25) </t>
  </si>
  <si>
    <t>大分市</t>
  </si>
  <si>
    <t>(69)</t>
  </si>
  <si>
    <t xml:space="preserve">(69) </t>
  </si>
  <si>
    <t>(29)</t>
  </si>
  <si>
    <t xml:space="preserve">(29) </t>
  </si>
  <si>
    <t xml:space="preserve">(40) </t>
  </si>
  <si>
    <t>別府市</t>
  </si>
  <si>
    <t>(1)</t>
  </si>
  <si>
    <t xml:space="preserve">(1) </t>
  </si>
  <si>
    <t>中津市</t>
  </si>
  <si>
    <t>日田市</t>
  </si>
  <si>
    <t>(23)</t>
  </si>
  <si>
    <t xml:space="preserve">(23) </t>
  </si>
  <si>
    <t>(13)</t>
  </si>
  <si>
    <t xml:space="preserve">(13) </t>
  </si>
  <si>
    <t xml:space="preserve">(10) 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</si>
  <si>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</si>
  <si>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</si>
  <si>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</si>
  <si>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</si>
  <si>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</si>
  <si>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</si>
  <si>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</si>
  <si>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</si>
  <si>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</si>
  <si>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</si>
  <si>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</si>
  <si>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</si>
  <si>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</si>
  <si>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</si>
  <si>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</si>
  <si>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</si>
  <si>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</si>
  <si>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</si>
  <si>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</si>
  <si>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</si>
  <si>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</si>
  <si>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</si>
  <si>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</si>
  <si>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</si>
  <si>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</si>
  <si>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</si>
  <si>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</si>
  <si>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</si>
  <si>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</si>
  <si>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</si>
  <si>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</si>
  <si>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</si>
  <si>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</si>
  <si>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注）年令不詳は（　）で再掲</t>
  </si>
  <si>
    <t>総数の構成比</t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</si>
  <si>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</si>
  <si>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</si>
  <si>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</si>
  <si>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</si>
  <si>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</si>
  <si>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</si>
  <si>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</si>
  <si>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</si>
  <si>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</si>
  <si>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</si>
  <si>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</si>
  <si>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</si>
  <si>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</si>
  <si>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</si>
  <si>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</si>
  <si>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</si>
  <si>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</si>
  <si>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</si>
  <si>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</si>
  <si>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</si>
  <si>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</si>
  <si>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</si>
  <si>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</si>
  <si>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</si>
  <si>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</si>
  <si>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</si>
  <si>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</si>
  <si>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</si>
  <si>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</si>
  <si>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</si>
  <si>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</si>
  <si>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</si>
  <si>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</si>
  <si>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</si>
  <si>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</si>
  <si>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</si>
  <si>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</si>
  <si>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</si>
  <si>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</si>
  <si>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</si>
  <si>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</si>
  <si>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</si>
  <si>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</si>
  <si>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</si>
  <si>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</si>
  <si>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</si>
  <si>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</si>
  <si>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　別（３　区　分）　人口  </t>
  </si>
  <si>
    <t xml:space="preserve">   市　町　村　別　、　年　齢　 別（３　区　分）　人  口 　 (続き)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</si>
</sst>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/>
      <protection locked="0"/>
    </xf>
    <xf numFmtId="38" fontId="7" fillId="0" borderId="11" xfId="48" applyFont="1" applyBorder="1" applyAlignment="1" applyProtection="1" quotePrefix="1">
      <alignment horizontal="right"/>
      <protection/>
    </xf>
    <xf numFmtId="176" fontId="6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 quotePrefix="1">
      <alignment horizontal="right"/>
      <protection/>
    </xf>
    <xf numFmtId="38" fontId="7" fillId="0" borderId="0" xfId="48" applyFont="1" applyBorder="1" applyAlignment="1" applyProtection="1" quotePrefix="1">
      <alignment horizontal="right"/>
      <protection/>
    </xf>
    <xf numFmtId="177" fontId="6" fillId="0" borderId="0" xfId="48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38" fontId="6" fillId="0" borderId="11" xfId="48" applyFont="1" applyBorder="1" applyAlignment="1" applyProtection="1">
      <alignment/>
      <protection/>
    </xf>
    <xf numFmtId="178" fontId="6" fillId="0" borderId="0" xfId="48" applyNumberFormat="1" applyFont="1" applyBorder="1" applyAlignment="1" applyProtection="1">
      <alignment/>
      <protection/>
    </xf>
    <xf numFmtId="38" fontId="6" fillId="0" borderId="0" xfId="48" applyFont="1" applyBorder="1" applyAlignment="1" applyProtection="1">
      <alignment/>
      <protection/>
    </xf>
    <xf numFmtId="178" fontId="7" fillId="0" borderId="0" xfId="48" applyNumberFormat="1" applyFont="1" applyBorder="1" applyAlignment="1" applyProtection="1" quotePrefix="1">
      <alignment horizontal="right"/>
      <protection/>
    </xf>
    <xf numFmtId="176" fontId="6" fillId="0" borderId="11" xfId="48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 locked="0"/>
    </xf>
    <xf numFmtId="38" fontId="8" fillId="0" borderId="11" xfId="48" applyFont="1" applyBorder="1" applyAlignment="1" applyProtection="1" quotePrefix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176" fontId="8" fillId="0" borderId="0" xfId="48" applyNumberFormat="1" applyFont="1" applyBorder="1" applyAlignment="1" applyProtection="1" quotePrefix="1">
      <alignment horizontal="right"/>
      <protection/>
    </xf>
    <xf numFmtId="38" fontId="8" fillId="0" borderId="0" xfId="48" applyFont="1" applyBorder="1" applyAlignment="1" applyProtection="1" quotePrefix="1">
      <alignment horizontal="right"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178" fontId="4" fillId="0" borderId="0" xfId="48" applyNumberFormat="1" applyFont="1" applyBorder="1" applyAlignment="1" applyProtection="1">
      <alignment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38" fontId="4" fillId="0" borderId="11" xfId="48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38" fontId="4" fillId="0" borderId="0" xfId="48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6" fontId="8" fillId="0" borderId="0" xfId="48" applyNumberFormat="1" applyFont="1" applyAlignment="1" applyProtection="1" quotePrefix="1">
      <alignment horizontal="right"/>
      <protection locked="0"/>
    </xf>
    <xf numFmtId="38" fontId="8" fillId="0" borderId="0" xfId="48" applyFont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right"/>
      <protection locked="0"/>
    </xf>
    <xf numFmtId="38" fontId="4" fillId="0" borderId="0" xfId="48" applyFont="1" applyAlignment="1" applyProtection="1">
      <alignment horizontal="distributed"/>
      <protection locked="0"/>
    </xf>
    <xf numFmtId="176" fontId="6" fillId="0" borderId="0" xfId="48" applyNumberFormat="1" applyFont="1" applyAlignment="1" applyProtection="1">
      <alignment/>
      <protection locked="0"/>
    </xf>
    <xf numFmtId="38" fontId="6" fillId="0" borderId="0" xfId="48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38" fontId="4" fillId="0" borderId="12" xfId="48" applyFont="1" applyBorder="1" applyAlignment="1" applyProtection="1">
      <alignment/>
      <protection/>
    </xf>
    <xf numFmtId="176" fontId="4" fillId="0" borderId="14" xfId="48" applyNumberFormat="1" applyFont="1" applyBorder="1" applyAlignment="1" applyProtection="1">
      <alignment/>
      <protection locked="0"/>
    </xf>
    <xf numFmtId="38" fontId="4" fillId="0" borderId="14" xfId="48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 locked="0"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8" fontId="6" fillId="0" borderId="11" xfId="48" applyNumberFormat="1" applyFont="1" applyBorder="1" applyAlignment="1" applyProtection="1">
      <alignment/>
      <protection/>
    </xf>
    <xf numFmtId="179" fontId="6" fillId="0" borderId="0" xfId="48" applyNumberFormat="1" applyFont="1" applyAlignment="1" applyProtection="1">
      <alignment/>
      <protection locked="0"/>
    </xf>
    <xf numFmtId="178" fontId="4" fillId="0" borderId="11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 locked="0"/>
    </xf>
    <xf numFmtId="178" fontId="4" fillId="0" borderId="12" xfId="48" applyNumberFormat="1" applyFont="1" applyBorder="1" applyAlignment="1" applyProtection="1">
      <alignment/>
      <protection/>
    </xf>
    <xf numFmtId="179" fontId="4" fillId="0" borderId="14" xfId="48" applyNumberFormat="1" applyFont="1" applyBorder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SheetLayoutView="100" zoomScalePageLayoutView="0" workbookViewId="0" topLeftCell="C100">
      <selection activeCell="Q109" sqref="Q109"/>
    </sheetView>
  </sheetViews>
  <sheetFormatPr defaultColWidth="9.00390625" defaultRowHeight="13.5"/>
  <cols>
    <col min="1" max="1" width="3.875" style="2" customWidth="1"/>
    <col min="2" max="2" width="14.75390625" style="2" customWidth="1"/>
    <col min="3" max="3" width="10.125" style="2" customWidth="1"/>
    <col min="4" max="4" width="9.50390625" style="2" customWidth="1"/>
    <col min="5" max="5" width="8.875" style="2" customWidth="1"/>
    <col min="6" max="6" width="8.25390625" style="2" customWidth="1"/>
    <col min="7" max="7" width="10.125" style="2" customWidth="1"/>
    <col min="8" max="8" width="9.875" style="2" customWidth="1"/>
    <col min="9" max="9" width="9.00390625" style="2" customWidth="1"/>
    <col min="10" max="10" width="9.125" style="2" customWidth="1"/>
    <col min="11" max="11" width="10.125" style="2" customWidth="1"/>
    <col min="12" max="17" width="9.625" style="2" customWidth="1"/>
    <col min="18" max="18" width="4.75390625" style="2" customWidth="1"/>
    <col min="19" max="16384" width="9.00390625" style="2" customWidth="1"/>
  </cols>
  <sheetData>
    <row r="1" spans="1:18" s="1" customFormat="1" ht="15.75" customHeight="1">
      <c r="A1" s="96" t="s">
        <v>127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2:18" ht="12.75" thickBo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>
        <v>27668</v>
      </c>
      <c r="R2" s="5"/>
    </row>
    <row r="3" spans="1:18" s="8" customFormat="1" ht="11.25" customHeight="1" thickTop="1">
      <c r="A3" s="87" t="s">
        <v>1</v>
      </c>
      <c r="B3" s="88"/>
      <c r="C3" s="77" t="s">
        <v>2</v>
      </c>
      <c r="D3" s="93"/>
      <c r="E3" s="93"/>
      <c r="F3" s="88"/>
      <c r="G3" s="77" t="s">
        <v>3</v>
      </c>
      <c r="H3" s="93"/>
      <c r="I3" s="93"/>
      <c r="J3" s="88"/>
      <c r="K3" s="77" t="s">
        <v>4</v>
      </c>
      <c r="L3" s="93"/>
      <c r="M3" s="93"/>
      <c r="N3" s="88"/>
      <c r="O3" s="77" t="s">
        <v>5</v>
      </c>
      <c r="P3" s="78"/>
      <c r="Q3" s="79"/>
      <c r="R3" s="7" t="s">
        <v>6</v>
      </c>
    </row>
    <row r="4" spans="1:18" s="8" customFormat="1" ht="11.25" customHeight="1">
      <c r="A4" s="89"/>
      <c r="B4" s="90"/>
      <c r="C4" s="94"/>
      <c r="D4" s="91"/>
      <c r="E4" s="91"/>
      <c r="F4" s="92"/>
      <c r="G4" s="94"/>
      <c r="H4" s="91"/>
      <c r="I4" s="91"/>
      <c r="J4" s="92"/>
      <c r="K4" s="94"/>
      <c r="L4" s="91"/>
      <c r="M4" s="91"/>
      <c r="N4" s="92"/>
      <c r="O4" s="80"/>
      <c r="P4" s="81"/>
      <c r="Q4" s="82"/>
      <c r="R4" s="9" t="s">
        <v>7</v>
      </c>
    </row>
    <row r="5" spans="1:18" s="8" customFormat="1" ht="11.25" customHeight="1">
      <c r="A5" s="89"/>
      <c r="B5" s="90"/>
      <c r="C5" s="75" t="s">
        <v>8</v>
      </c>
      <c r="D5" s="75" t="s">
        <v>9</v>
      </c>
      <c r="E5" s="75" t="s">
        <v>10</v>
      </c>
      <c r="F5" s="75" t="s">
        <v>11</v>
      </c>
      <c r="G5" s="75" t="s">
        <v>12</v>
      </c>
      <c r="H5" s="75" t="s">
        <v>9</v>
      </c>
      <c r="I5" s="84" t="s">
        <v>10</v>
      </c>
      <c r="J5" s="85" t="s">
        <v>11</v>
      </c>
      <c r="K5" s="75" t="s">
        <v>12</v>
      </c>
      <c r="L5" s="75" t="s">
        <v>9</v>
      </c>
      <c r="M5" s="75" t="s">
        <v>10</v>
      </c>
      <c r="N5" s="75" t="s">
        <v>11</v>
      </c>
      <c r="O5" s="75" t="s">
        <v>9</v>
      </c>
      <c r="P5" s="75" t="s">
        <v>10</v>
      </c>
      <c r="Q5" s="75" t="s">
        <v>11</v>
      </c>
      <c r="R5" s="9" t="s">
        <v>13</v>
      </c>
    </row>
    <row r="6" spans="1:18" s="8" customFormat="1" ht="11.25" customHeight="1">
      <c r="A6" s="91"/>
      <c r="B6" s="92"/>
      <c r="C6" s="83"/>
      <c r="D6" s="76"/>
      <c r="E6" s="76"/>
      <c r="F6" s="76"/>
      <c r="G6" s="83"/>
      <c r="H6" s="76"/>
      <c r="I6" s="80"/>
      <c r="J6" s="82"/>
      <c r="K6" s="83"/>
      <c r="L6" s="76"/>
      <c r="M6" s="76"/>
      <c r="N6" s="76"/>
      <c r="O6" s="76"/>
      <c r="P6" s="76"/>
      <c r="Q6" s="76"/>
      <c r="R6" s="10" t="s">
        <v>14</v>
      </c>
    </row>
    <row r="7" spans="2:18" s="11" customFormat="1" ht="13.5" customHeight="1">
      <c r="B7" s="12"/>
      <c r="C7" s="13" t="s">
        <v>15</v>
      </c>
      <c r="D7" s="14"/>
      <c r="E7" s="14"/>
      <c r="F7" s="15" t="s">
        <v>15</v>
      </c>
      <c r="G7" s="16" t="s">
        <v>16</v>
      </c>
      <c r="H7" s="14"/>
      <c r="I7" s="14"/>
      <c r="J7" s="15" t="s">
        <v>16</v>
      </c>
      <c r="K7" s="16" t="s">
        <v>17</v>
      </c>
      <c r="L7" s="14"/>
      <c r="M7" s="14"/>
      <c r="N7" s="15" t="s">
        <v>17</v>
      </c>
      <c r="O7" s="17"/>
      <c r="P7" s="17"/>
      <c r="Q7" s="17"/>
      <c r="R7" s="18"/>
    </row>
    <row r="8" spans="1:18" s="11" customFormat="1" ht="12.75" customHeight="1">
      <c r="A8" s="95" t="s">
        <v>18</v>
      </c>
      <c r="B8" s="74"/>
      <c r="C8" s="19">
        <f>SUM(C11+C14)</f>
        <v>1190314</v>
      </c>
      <c r="D8" s="14">
        <f>SUM(D11+D14)</f>
        <v>274612</v>
      </c>
      <c r="E8" s="14">
        <f aca="true" t="shared" si="0" ref="E8:J8">SUM(E11+E14)</f>
        <v>789878</v>
      </c>
      <c r="F8" s="14">
        <f t="shared" si="0"/>
        <v>125824</v>
      </c>
      <c r="G8" s="14">
        <f t="shared" si="0"/>
        <v>561760</v>
      </c>
      <c r="H8" s="14">
        <f t="shared" si="0"/>
        <v>140555</v>
      </c>
      <c r="I8" s="14">
        <f t="shared" si="0"/>
        <v>366294</v>
      </c>
      <c r="J8" s="14">
        <f t="shared" si="0"/>
        <v>54911</v>
      </c>
      <c r="K8" s="20">
        <f>SUM(K11+K14)</f>
        <v>628554</v>
      </c>
      <c r="L8" s="20">
        <f>SUM(L11+L14)</f>
        <v>134057</v>
      </c>
      <c r="M8" s="20">
        <f>SUM(M11+M14)</f>
        <v>423584</v>
      </c>
      <c r="N8" s="20">
        <f>SUM(N11+N14)</f>
        <v>70913</v>
      </c>
      <c r="O8" s="17">
        <v>23.1</v>
      </c>
      <c r="P8" s="17">
        <v>66.4</v>
      </c>
      <c r="Q8" s="17">
        <v>10.5</v>
      </c>
      <c r="R8" s="18" t="s">
        <v>19</v>
      </c>
    </row>
    <row r="9" spans="1:18" s="11" customFormat="1" ht="6.75" customHeight="1">
      <c r="A9" s="95"/>
      <c r="B9" s="74"/>
      <c r="C9" s="19"/>
      <c r="D9" s="14"/>
      <c r="E9" s="14"/>
      <c r="F9" s="14"/>
      <c r="G9" s="21"/>
      <c r="H9" s="14"/>
      <c r="I9" s="14"/>
      <c r="J9" s="14"/>
      <c r="K9" s="20"/>
      <c r="L9" s="20"/>
      <c r="M9" s="20"/>
      <c r="N9" s="20"/>
      <c r="O9" s="17"/>
      <c r="P9" s="17"/>
      <c r="Q9" s="17"/>
      <c r="R9" s="18"/>
    </row>
    <row r="10" spans="2:18" s="11" customFormat="1" ht="13.5" customHeight="1">
      <c r="B10" s="12"/>
      <c r="C10" s="13" t="s">
        <v>15</v>
      </c>
      <c r="D10" s="14"/>
      <c r="E10" s="14"/>
      <c r="F10" s="15" t="s">
        <v>15</v>
      </c>
      <c r="G10" s="16" t="s">
        <v>16</v>
      </c>
      <c r="H10" s="14"/>
      <c r="I10" s="14"/>
      <c r="J10" s="15" t="s">
        <v>16</v>
      </c>
      <c r="K10" s="22" t="s">
        <v>17</v>
      </c>
      <c r="L10" s="20"/>
      <c r="M10" s="20"/>
      <c r="N10" s="22" t="s">
        <v>17</v>
      </c>
      <c r="O10" s="17"/>
      <c r="P10" s="17"/>
      <c r="Q10" s="17"/>
      <c r="R10" s="18"/>
    </row>
    <row r="11" spans="1:18" s="11" customFormat="1" ht="12.75" customHeight="1">
      <c r="A11" s="95" t="s">
        <v>20</v>
      </c>
      <c r="B11" s="74"/>
      <c r="C11" s="23">
        <f aca="true" t="shared" si="1" ref="C11:N11">SUM(C17:C31)</f>
        <v>819953</v>
      </c>
      <c r="D11" s="14">
        <f t="shared" si="1"/>
        <v>194813</v>
      </c>
      <c r="E11" s="14">
        <f t="shared" si="1"/>
        <v>549941</v>
      </c>
      <c r="F11" s="14">
        <f t="shared" si="1"/>
        <v>75199</v>
      </c>
      <c r="G11" s="14">
        <f t="shared" si="1"/>
        <v>387361</v>
      </c>
      <c r="H11" s="14">
        <f>SUM(H17:H31)</f>
        <v>99812</v>
      </c>
      <c r="I11" s="14">
        <f t="shared" si="1"/>
        <v>255061</v>
      </c>
      <c r="J11" s="14">
        <f t="shared" si="1"/>
        <v>32488</v>
      </c>
      <c r="K11" s="20">
        <v>432592</v>
      </c>
      <c r="L11" s="20">
        <f t="shared" si="1"/>
        <v>95001</v>
      </c>
      <c r="M11" s="20">
        <f t="shared" si="1"/>
        <v>294880</v>
      </c>
      <c r="N11" s="20">
        <f t="shared" si="1"/>
        <v>42711</v>
      </c>
      <c r="O11" s="17">
        <v>23.7</v>
      </c>
      <c r="P11" s="17">
        <v>67.1</v>
      </c>
      <c r="Q11" s="17">
        <v>9.2</v>
      </c>
      <c r="R11" s="18" t="s">
        <v>21</v>
      </c>
    </row>
    <row r="12" spans="1:18" s="11" customFormat="1" ht="9" customHeight="1">
      <c r="A12" s="95"/>
      <c r="B12" s="74"/>
      <c r="C12" s="19"/>
      <c r="D12" s="14"/>
      <c r="E12" s="14"/>
      <c r="F12" s="14"/>
      <c r="G12" s="21"/>
      <c r="H12" s="14"/>
      <c r="I12" s="14"/>
      <c r="J12" s="14"/>
      <c r="K12" s="20"/>
      <c r="L12" s="20"/>
      <c r="M12" s="20"/>
      <c r="N12" s="20"/>
      <c r="O12" s="17"/>
      <c r="P12" s="17"/>
      <c r="Q12" s="17"/>
      <c r="R12" s="18"/>
    </row>
    <row r="13" spans="2:18" s="11" customFormat="1" ht="9.75" customHeight="1">
      <c r="B13" s="12"/>
      <c r="C13" s="13"/>
      <c r="D13" s="14"/>
      <c r="E13" s="14"/>
      <c r="F13" s="15"/>
      <c r="G13" s="16"/>
      <c r="H13" s="14"/>
      <c r="I13" s="14"/>
      <c r="J13" s="15"/>
      <c r="K13" s="22"/>
      <c r="L13" s="20"/>
      <c r="M13" s="20"/>
      <c r="N13" s="22"/>
      <c r="O13" s="17"/>
      <c r="P13" s="17"/>
      <c r="Q13" s="17"/>
      <c r="R13" s="18"/>
    </row>
    <row r="14" spans="1:18" s="11" customFormat="1" ht="18" customHeight="1">
      <c r="A14" s="95" t="s">
        <v>22</v>
      </c>
      <c r="B14" s="74"/>
      <c r="C14" s="23">
        <f>SUM(C33+C38+C45+C49+C55+C65+C75+C85+C90+C94+C101+C107)</f>
        <v>370361</v>
      </c>
      <c r="D14" s="14">
        <f>SUM(D33+D38+D45+D49+D55+D65+D75+D85+D90+D94+D101+D107)</f>
        <v>79799</v>
      </c>
      <c r="E14" s="14">
        <f aca="true" t="shared" si="2" ref="E14:N14">SUM(E33+E38+E45+E49+E55+E65+E75+E85+E90+E94+E101+E107)</f>
        <v>239937</v>
      </c>
      <c r="F14" s="14">
        <f t="shared" si="2"/>
        <v>50625</v>
      </c>
      <c r="G14" s="14">
        <f t="shared" si="2"/>
        <v>174399</v>
      </c>
      <c r="H14" s="14">
        <f t="shared" si="2"/>
        <v>40743</v>
      </c>
      <c r="I14" s="14">
        <f t="shared" si="2"/>
        <v>111233</v>
      </c>
      <c r="J14" s="14">
        <f t="shared" si="2"/>
        <v>22423</v>
      </c>
      <c r="K14" s="14">
        <f t="shared" si="2"/>
        <v>195962</v>
      </c>
      <c r="L14" s="14">
        <f t="shared" si="2"/>
        <v>39056</v>
      </c>
      <c r="M14" s="14">
        <f t="shared" si="2"/>
        <v>128704</v>
      </c>
      <c r="N14" s="14">
        <f t="shared" si="2"/>
        <v>28202</v>
      </c>
      <c r="O14" s="17">
        <v>21.5</v>
      </c>
      <c r="P14" s="17">
        <v>64.8</v>
      </c>
      <c r="Q14" s="17">
        <v>10.5</v>
      </c>
      <c r="R14" s="18" t="s">
        <v>23</v>
      </c>
    </row>
    <row r="15" spans="2:18" s="11" customFormat="1" ht="11.25" customHeight="1">
      <c r="B15" s="12"/>
      <c r="C15" s="19"/>
      <c r="D15" s="14"/>
      <c r="E15" s="14"/>
      <c r="F15" s="14"/>
      <c r="G15" s="21"/>
      <c r="H15" s="14"/>
      <c r="I15" s="14"/>
      <c r="J15" s="14"/>
      <c r="K15" s="20"/>
      <c r="L15" s="20"/>
      <c r="M15" s="20"/>
      <c r="N15" s="20"/>
      <c r="O15" s="17"/>
      <c r="P15" s="17"/>
      <c r="Q15" s="17"/>
      <c r="R15" s="18"/>
    </row>
    <row r="16" spans="2:18" ht="12.75" customHeight="1">
      <c r="B16" s="24"/>
      <c r="C16" s="25" t="s">
        <v>24</v>
      </c>
      <c r="D16" s="26"/>
      <c r="E16" s="26"/>
      <c r="F16" s="27" t="s">
        <v>25</v>
      </c>
      <c r="G16" s="28" t="s">
        <v>26</v>
      </c>
      <c r="H16" s="26"/>
      <c r="I16" s="26"/>
      <c r="J16" s="27" t="s">
        <v>27</v>
      </c>
      <c r="K16" s="29" t="s">
        <v>28</v>
      </c>
      <c r="L16" s="30"/>
      <c r="M16" s="30"/>
      <c r="N16" s="29" t="s">
        <v>28</v>
      </c>
      <c r="O16" s="31"/>
      <c r="P16" s="31"/>
      <c r="Q16" s="31"/>
      <c r="R16" s="32"/>
    </row>
    <row r="17" spans="1:18" ht="12.75" customHeight="1">
      <c r="A17" s="33">
        <v>1</v>
      </c>
      <c r="B17" s="34" t="s">
        <v>29</v>
      </c>
      <c r="C17" s="35">
        <f>SUM(D17:F17)</f>
        <v>320237</v>
      </c>
      <c r="D17" s="36">
        <v>80750</v>
      </c>
      <c r="E17" s="36">
        <v>218810</v>
      </c>
      <c r="F17" s="36">
        <v>20677</v>
      </c>
      <c r="G17" s="37">
        <f>SUM(H17:J17)</f>
        <v>156548</v>
      </c>
      <c r="H17" s="36">
        <v>41311</v>
      </c>
      <c r="I17" s="36">
        <v>106124</v>
      </c>
      <c r="J17" s="36">
        <v>9113</v>
      </c>
      <c r="K17" s="38">
        <f>SUM(L17:N17)</f>
        <v>163689</v>
      </c>
      <c r="L17" s="39">
        <v>39439</v>
      </c>
      <c r="M17" s="39">
        <v>112686</v>
      </c>
      <c r="N17" s="39">
        <v>11564</v>
      </c>
      <c r="O17" s="40">
        <v>25.2</v>
      </c>
      <c r="P17" s="40">
        <v>68.3</v>
      </c>
      <c r="Q17" s="40">
        <v>6.5</v>
      </c>
      <c r="R17" s="32">
        <v>1</v>
      </c>
    </row>
    <row r="18" spans="1:18" ht="12.75" customHeight="1">
      <c r="A18" s="33"/>
      <c r="B18" s="41"/>
      <c r="C18" s="25" t="s">
        <v>30</v>
      </c>
      <c r="D18" s="36"/>
      <c r="E18" s="36"/>
      <c r="F18" s="42" t="s">
        <v>31</v>
      </c>
      <c r="G18" s="43" t="s">
        <v>32</v>
      </c>
      <c r="H18" s="36"/>
      <c r="I18" s="36"/>
      <c r="J18" s="42" t="s">
        <v>33</v>
      </c>
      <c r="K18" s="44" t="s">
        <v>34</v>
      </c>
      <c r="L18" s="39"/>
      <c r="M18" s="45"/>
      <c r="N18" s="45" t="s">
        <v>34</v>
      </c>
      <c r="O18" s="40"/>
      <c r="P18" s="40"/>
      <c r="Q18" s="40"/>
      <c r="R18" s="32"/>
    </row>
    <row r="19" spans="1:18" ht="12.75" customHeight="1">
      <c r="A19" s="33">
        <v>2</v>
      </c>
      <c r="B19" s="46" t="s">
        <v>35</v>
      </c>
      <c r="C19" s="35">
        <f>SUM(D19:F19)</f>
        <v>133894</v>
      </c>
      <c r="D19" s="36">
        <v>29707</v>
      </c>
      <c r="E19" s="36">
        <v>91276</v>
      </c>
      <c r="F19" s="36">
        <v>12911</v>
      </c>
      <c r="G19" s="37">
        <f>SUM(H19:J19)</f>
        <v>59967</v>
      </c>
      <c r="H19" s="36">
        <v>15235</v>
      </c>
      <c r="I19" s="36">
        <v>39268</v>
      </c>
      <c r="J19" s="36">
        <v>5464</v>
      </c>
      <c r="K19" s="38">
        <f>SUM(L19:N19)</f>
        <v>73927</v>
      </c>
      <c r="L19" s="39">
        <v>14472</v>
      </c>
      <c r="M19" s="39">
        <v>52008</v>
      </c>
      <c r="N19" s="39">
        <v>7447</v>
      </c>
      <c r="O19" s="40">
        <v>22.2</v>
      </c>
      <c r="P19" s="40">
        <v>68.2</v>
      </c>
      <c r="Q19" s="40">
        <v>9.6</v>
      </c>
      <c r="R19" s="32">
        <v>2</v>
      </c>
    </row>
    <row r="20" spans="1:18" ht="12.75" customHeight="1">
      <c r="A20" s="33"/>
      <c r="B20" s="46"/>
      <c r="C20" s="25" t="s">
        <v>36</v>
      </c>
      <c r="D20" s="36"/>
      <c r="E20" s="36"/>
      <c r="F20" s="42" t="s">
        <v>37</v>
      </c>
      <c r="G20" s="43" t="s">
        <v>36</v>
      </c>
      <c r="H20" s="36"/>
      <c r="I20" s="36"/>
      <c r="J20" s="42" t="s">
        <v>37</v>
      </c>
      <c r="K20" s="44"/>
      <c r="L20" s="39"/>
      <c r="M20" s="45"/>
      <c r="N20" s="45"/>
      <c r="O20" s="40"/>
      <c r="P20" s="40"/>
      <c r="Q20" s="40"/>
      <c r="R20" s="32"/>
    </row>
    <row r="21" spans="1:18" ht="12.75" customHeight="1">
      <c r="A21" s="33">
        <v>3</v>
      </c>
      <c r="B21" s="46" t="s">
        <v>38</v>
      </c>
      <c r="C21" s="35">
        <f>SUM(D21:F21)</f>
        <v>59111</v>
      </c>
      <c r="D21" s="36">
        <v>13683</v>
      </c>
      <c r="E21" s="36">
        <v>38853</v>
      </c>
      <c r="F21" s="36">
        <v>6575</v>
      </c>
      <c r="G21" s="37">
        <f>SUM(H21:J21)</f>
        <v>27257</v>
      </c>
      <c r="H21" s="36">
        <v>6980</v>
      </c>
      <c r="I21" s="36">
        <v>17474</v>
      </c>
      <c r="J21" s="36">
        <v>2803</v>
      </c>
      <c r="K21" s="38">
        <f>SUM(L21:N21)</f>
        <v>31854</v>
      </c>
      <c r="L21" s="39">
        <v>6703</v>
      </c>
      <c r="M21" s="39">
        <v>21379</v>
      </c>
      <c r="N21" s="39">
        <v>3772</v>
      </c>
      <c r="O21" s="40">
        <v>23.1</v>
      </c>
      <c r="P21" s="40">
        <v>65.7</v>
      </c>
      <c r="Q21" s="40">
        <v>11.2</v>
      </c>
      <c r="R21" s="32">
        <v>3</v>
      </c>
    </row>
    <row r="22" spans="1:18" ht="12.75" customHeight="1">
      <c r="A22" s="33"/>
      <c r="B22" s="46"/>
      <c r="C22" s="25" t="s">
        <v>36</v>
      </c>
      <c r="D22" s="36"/>
      <c r="E22" s="36"/>
      <c r="F22" s="42" t="s">
        <v>37</v>
      </c>
      <c r="G22" s="37"/>
      <c r="H22" s="36"/>
      <c r="I22" s="36"/>
      <c r="J22" s="36"/>
      <c r="K22" s="44" t="s">
        <v>37</v>
      </c>
      <c r="L22" s="39"/>
      <c r="M22" s="45"/>
      <c r="N22" s="45" t="s">
        <v>37</v>
      </c>
      <c r="O22" s="40"/>
      <c r="P22" s="40"/>
      <c r="Q22" s="40"/>
      <c r="R22" s="32"/>
    </row>
    <row r="23" spans="1:18" ht="12.75" customHeight="1">
      <c r="A23" s="33">
        <v>4</v>
      </c>
      <c r="B23" s="46" t="s">
        <v>39</v>
      </c>
      <c r="C23" s="35">
        <f>SUM(D23:F23)</f>
        <v>63969</v>
      </c>
      <c r="D23" s="36">
        <v>15373</v>
      </c>
      <c r="E23" s="36">
        <v>42066</v>
      </c>
      <c r="F23" s="36">
        <v>6530</v>
      </c>
      <c r="G23" s="37">
        <f>SUM(H23:J23)</f>
        <v>29996</v>
      </c>
      <c r="H23" s="36">
        <v>7941</v>
      </c>
      <c r="I23" s="36">
        <v>19237</v>
      </c>
      <c r="J23" s="36">
        <v>2818</v>
      </c>
      <c r="K23" s="38">
        <f aca="true" t="shared" si="3" ref="K23:K31">SUM(L23:N23)</f>
        <v>33973</v>
      </c>
      <c r="L23" s="39">
        <v>7432</v>
      </c>
      <c r="M23" s="39">
        <v>22829</v>
      </c>
      <c r="N23" s="39">
        <v>3712</v>
      </c>
      <c r="O23" s="40">
        <v>24</v>
      </c>
      <c r="P23" s="40">
        <v>65.8</v>
      </c>
      <c r="Q23" s="40">
        <v>10.2</v>
      </c>
      <c r="R23" s="32">
        <v>4</v>
      </c>
    </row>
    <row r="24" spans="1:18" ht="12.75" customHeight="1">
      <c r="A24" s="33"/>
      <c r="B24" s="46"/>
      <c r="C24" s="25" t="s">
        <v>40</v>
      </c>
      <c r="D24" s="36"/>
      <c r="E24" s="36"/>
      <c r="F24" s="42" t="s">
        <v>41</v>
      </c>
      <c r="G24" s="43" t="s">
        <v>42</v>
      </c>
      <c r="H24" s="36"/>
      <c r="I24" s="36"/>
      <c r="J24" s="42" t="s">
        <v>43</v>
      </c>
      <c r="K24" s="44" t="s">
        <v>44</v>
      </c>
      <c r="L24" s="39"/>
      <c r="M24" s="45"/>
      <c r="N24" s="45" t="s">
        <v>44</v>
      </c>
      <c r="O24" s="40"/>
      <c r="P24" s="40"/>
      <c r="Q24" s="40"/>
      <c r="R24" s="32"/>
    </row>
    <row r="25" spans="1:18" ht="12.75" customHeight="1">
      <c r="A25" s="33">
        <v>5</v>
      </c>
      <c r="B25" s="46" t="s">
        <v>45</v>
      </c>
      <c r="C25" s="35">
        <f aca="true" t="shared" si="4" ref="C25:C31">SUM(D25:F25)</f>
        <v>52863</v>
      </c>
      <c r="D25" s="36">
        <v>12833</v>
      </c>
      <c r="E25" s="36">
        <v>35056</v>
      </c>
      <c r="F25" s="36">
        <v>4974</v>
      </c>
      <c r="G25" s="37">
        <f aca="true" t="shared" si="5" ref="G25:G31">SUM(H25:J25)</f>
        <v>24705</v>
      </c>
      <c r="H25" s="36">
        <v>6544</v>
      </c>
      <c r="I25" s="36">
        <v>16046</v>
      </c>
      <c r="J25" s="36">
        <v>2115</v>
      </c>
      <c r="K25" s="38">
        <f t="shared" si="3"/>
        <v>28158</v>
      </c>
      <c r="L25" s="39">
        <v>6289</v>
      </c>
      <c r="M25" s="39">
        <v>19010</v>
      </c>
      <c r="N25" s="39">
        <v>2859</v>
      </c>
      <c r="O25" s="40">
        <v>24.3</v>
      </c>
      <c r="P25" s="40">
        <v>66.3</v>
      </c>
      <c r="Q25" s="40">
        <v>9.4</v>
      </c>
      <c r="R25" s="32">
        <v>5</v>
      </c>
    </row>
    <row r="26" spans="1:18" ht="18" customHeight="1">
      <c r="A26" s="33">
        <v>6</v>
      </c>
      <c r="B26" s="46" t="s">
        <v>46</v>
      </c>
      <c r="C26" s="35">
        <f t="shared" si="4"/>
        <v>39163</v>
      </c>
      <c r="D26" s="36">
        <v>9177</v>
      </c>
      <c r="E26" s="36">
        <v>25609</v>
      </c>
      <c r="F26" s="36">
        <v>4377</v>
      </c>
      <c r="G26" s="37">
        <f t="shared" si="5"/>
        <v>18492</v>
      </c>
      <c r="H26" s="36">
        <v>4736</v>
      </c>
      <c r="I26" s="36">
        <v>11853</v>
      </c>
      <c r="J26" s="36">
        <v>1903</v>
      </c>
      <c r="K26" s="38">
        <f t="shared" si="3"/>
        <v>20671</v>
      </c>
      <c r="L26" s="39">
        <v>4441</v>
      </c>
      <c r="M26" s="39">
        <v>13756</v>
      </c>
      <c r="N26" s="39">
        <v>2474</v>
      </c>
      <c r="O26" s="40">
        <v>23.4</v>
      </c>
      <c r="P26" s="40">
        <v>65.4</v>
      </c>
      <c r="Q26" s="40">
        <v>11.2</v>
      </c>
      <c r="R26" s="32">
        <v>6</v>
      </c>
    </row>
    <row r="27" spans="1:18" ht="18" customHeight="1">
      <c r="A27" s="33">
        <v>7</v>
      </c>
      <c r="B27" s="46" t="s">
        <v>47</v>
      </c>
      <c r="C27" s="35">
        <f t="shared" si="4"/>
        <v>31922</v>
      </c>
      <c r="D27" s="36">
        <v>7817</v>
      </c>
      <c r="E27" s="36">
        <v>21046</v>
      </c>
      <c r="F27" s="36">
        <v>3059</v>
      </c>
      <c r="G27" s="37">
        <f t="shared" si="5"/>
        <v>15248</v>
      </c>
      <c r="H27" s="36">
        <v>4021</v>
      </c>
      <c r="I27" s="36">
        <v>9931</v>
      </c>
      <c r="J27" s="36">
        <v>1296</v>
      </c>
      <c r="K27" s="38">
        <f t="shared" si="3"/>
        <v>16674</v>
      </c>
      <c r="L27" s="39">
        <v>3796</v>
      </c>
      <c r="M27" s="39">
        <v>11115</v>
      </c>
      <c r="N27" s="39">
        <v>1763</v>
      </c>
      <c r="O27" s="40">
        <v>24.5</v>
      </c>
      <c r="P27" s="40">
        <v>65.9</v>
      </c>
      <c r="Q27" s="40">
        <v>9.6</v>
      </c>
      <c r="R27" s="32">
        <v>7</v>
      </c>
    </row>
    <row r="28" spans="1:18" ht="18" customHeight="1">
      <c r="A28" s="33">
        <v>8</v>
      </c>
      <c r="B28" s="46" t="s">
        <v>48</v>
      </c>
      <c r="C28" s="35">
        <f t="shared" si="4"/>
        <v>24203</v>
      </c>
      <c r="D28" s="36">
        <v>5109</v>
      </c>
      <c r="E28" s="36">
        <v>15888</v>
      </c>
      <c r="F28" s="36">
        <v>3206</v>
      </c>
      <c r="G28" s="37">
        <f t="shared" si="5"/>
        <v>11124</v>
      </c>
      <c r="H28" s="36">
        <v>2594</v>
      </c>
      <c r="I28" s="36">
        <v>7112</v>
      </c>
      <c r="J28" s="36">
        <v>1418</v>
      </c>
      <c r="K28" s="38">
        <f t="shared" si="3"/>
        <v>13079</v>
      </c>
      <c r="L28" s="39">
        <v>2515</v>
      </c>
      <c r="M28" s="39">
        <v>8776</v>
      </c>
      <c r="N28" s="39">
        <v>1788</v>
      </c>
      <c r="O28" s="40">
        <v>21.1</v>
      </c>
      <c r="P28" s="40">
        <v>65.6</v>
      </c>
      <c r="Q28" s="40">
        <v>13.3</v>
      </c>
      <c r="R28" s="32">
        <v>8</v>
      </c>
    </row>
    <row r="29" spans="1:18" ht="18" customHeight="1">
      <c r="A29" s="33">
        <v>9</v>
      </c>
      <c r="B29" s="46" t="s">
        <v>49</v>
      </c>
      <c r="C29" s="35">
        <f t="shared" si="4"/>
        <v>21611</v>
      </c>
      <c r="D29" s="36">
        <v>4606</v>
      </c>
      <c r="E29" s="36">
        <v>13868</v>
      </c>
      <c r="F29" s="36">
        <v>3137</v>
      </c>
      <c r="G29" s="37">
        <f t="shared" si="5"/>
        <v>9993</v>
      </c>
      <c r="H29" s="36">
        <v>2369</v>
      </c>
      <c r="I29" s="36">
        <v>6262</v>
      </c>
      <c r="J29" s="36">
        <v>1362</v>
      </c>
      <c r="K29" s="38">
        <f t="shared" si="3"/>
        <v>11618</v>
      </c>
      <c r="L29" s="39">
        <v>2237</v>
      </c>
      <c r="M29" s="39">
        <v>7606</v>
      </c>
      <c r="N29" s="39">
        <v>1775</v>
      </c>
      <c r="O29" s="40">
        <v>21.3</v>
      </c>
      <c r="P29" s="40">
        <v>64.2</v>
      </c>
      <c r="Q29" s="40">
        <v>14.5</v>
      </c>
      <c r="R29" s="32">
        <v>9</v>
      </c>
    </row>
    <row r="30" spans="1:18" ht="18" customHeight="1">
      <c r="A30" s="33">
        <v>10</v>
      </c>
      <c r="B30" s="46" t="s">
        <v>50</v>
      </c>
      <c r="C30" s="35">
        <f t="shared" si="4"/>
        <v>22303</v>
      </c>
      <c r="D30" s="36">
        <v>4776</v>
      </c>
      <c r="E30" s="36">
        <v>14514</v>
      </c>
      <c r="F30" s="36">
        <v>3013</v>
      </c>
      <c r="G30" s="37">
        <f t="shared" si="5"/>
        <v>10605</v>
      </c>
      <c r="H30" s="36">
        <v>2443</v>
      </c>
      <c r="I30" s="36">
        <v>6855</v>
      </c>
      <c r="J30" s="36">
        <v>1307</v>
      </c>
      <c r="K30" s="38">
        <f t="shared" si="3"/>
        <v>11698</v>
      </c>
      <c r="L30" s="39">
        <v>2333</v>
      </c>
      <c r="M30" s="39">
        <v>7659</v>
      </c>
      <c r="N30" s="39">
        <v>1706</v>
      </c>
      <c r="O30" s="40">
        <v>21.4</v>
      </c>
      <c r="P30" s="40">
        <v>65.1</v>
      </c>
      <c r="Q30" s="40">
        <v>13.5</v>
      </c>
      <c r="R30" s="32">
        <v>10</v>
      </c>
    </row>
    <row r="31" spans="1:18" ht="18" customHeight="1">
      <c r="A31" s="33">
        <v>11</v>
      </c>
      <c r="B31" s="46" t="s">
        <v>51</v>
      </c>
      <c r="C31" s="35">
        <f t="shared" si="4"/>
        <v>50677</v>
      </c>
      <c r="D31" s="36">
        <v>10982</v>
      </c>
      <c r="E31" s="36">
        <v>32955</v>
      </c>
      <c r="F31" s="36">
        <v>6740</v>
      </c>
      <c r="G31" s="37">
        <f t="shared" si="5"/>
        <v>23426</v>
      </c>
      <c r="H31" s="36">
        <v>5638</v>
      </c>
      <c r="I31" s="36">
        <v>14899</v>
      </c>
      <c r="J31" s="36">
        <v>2889</v>
      </c>
      <c r="K31" s="38">
        <f t="shared" si="3"/>
        <v>27251</v>
      </c>
      <c r="L31" s="39">
        <v>5344</v>
      </c>
      <c r="M31" s="39">
        <v>18056</v>
      </c>
      <c r="N31" s="39">
        <v>3851</v>
      </c>
      <c r="O31" s="40">
        <v>21.7</v>
      </c>
      <c r="P31" s="40">
        <v>65</v>
      </c>
      <c r="Q31" s="40">
        <v>13.3</v>
      </c>
      <c r="R31" s="32">
        <v>11</v>
      </c>
    </row>
    <row r="32" spans="3:18" ht="14.25" customHeight="1">
      <c r="C32" s="35"/>
      <c r="D32" s="36"/>
      <c r="E32" s="36"/>
      <c r="F32" s="36"/>
      <c r="G32" s="37"/>
      <c r="H32" s="36"/>
      <c r="I32" s="36"/>
      <c r="J32" s="36"/>
      <c r="K32" s="38"/>
      <c r="L32" s="39"/>
      <c r="M32" s="39"/>
      <c r="N32" s="39"/>
      <c r="O32" s="40"/>
      <c r="P32" s="40"/>
      <c r="Q32" s="40"/>
      <c r="R32" s="32"/>
    </row>
    <row r="33" spans="1:18" s="11" customFormat="1" ht="18" customHeight="1">
      <c r="A33" s="73" t="s">
        <v>52</v>
      </c>
      <c r="B33" s="86"/>
      <c r="C33" s="19">
        <f>SUM(C34:C36)</f>
        <v>12642</v>
      </c>
      <c r="D33" s="47">
        <f>SUM(D34:D36)</f>
        <v>2404</v>
      </c>
      <c r="E33" s="47">
        <f aca="true" t="shared" si="6" ref="E33:K33">SUM(E34:E36)</f>
        <v>8001</v>
      </c>
      <c r="F33" s="47">
        <f t="shared" si="6"/>
        <v>2237</v>
      </c>
      <c r="G33" s="48">
        <f t="shared" si="6"/>
        <v>5856</v>
      </c>
      <c r="H33" s="47">
        <f t="shared" si="6"/>
        <v>1253</v>
      </c>
      <c r="I33" s="47">
        <f t="shared" si="6"/>
        <v>3619</v>
      </c>
      <c r="J33" s="47">
        <f t="shared" si="6"/>
        <v>984</v>
      </c>
      <c r="K33" s="49">
        <f t="shared" si="6"/>
        <v>6786</v>
      </c>
      <c r="L33" s="50">
        <f>SUM(L34:L36)</f>
        <v>1151</v>
      </c>
      <c r="M33" s="50">
        <f>SUM(M34:M36)</f>
        <v>4382</v>
      </c>
      <c r="N33" s="50">
        <f>SUM(N34:N36)</f>
        <v>1253</v>
      </c>
      <c r="O33" s="51">
        <v>19</v>
      </c>
      <c r="P33" s="51">
        <v>63.3</v>
      </c>
      <c r="Q33" s="51">
        <v>17.7</v>
      </c>
      <c r="R33" s="18" t="s">
        <v>53</v>
      </c>
    </row>
    <row r="34" spans="1:18" ht="18" customHeight="1">
      <c r="A34" s="33">
        <v>12</v>
      </c>
      <c r="B34" s="46" t="s">
        <v>54</v>
      </c>
      <c r="C34" s="35">
        <f>SUM(D34:F34)</f>
        <v>2726</v>
      </c>
      <c r="D34" s="36">
        <v>496</v>
      </c>
      <c r="E34" s="36">
        <v>1765</v>
      </c>
      <c r="F34" s="36">
        <v>465</v>
      </c>
      <c r="G34" s="37">
        <f>SUM(H34:J34)</f>
        <v>1273</v>
      </c>
      <c r="H34" s="36">
        <v>246</v>
      </c>
      <c r="I34" s="36">
        <v>824</v>
      </c>
      <c r="J34" s="36">
        <v>203</v>
      </c>
      <c r="K34" s="38">
        <f aca="true" t="shared" si="7" ref="K34:K105">SUM(L34:N34)</f>
        <v>1453</v>
      </c>
      <c r="L34" s="39">
        <v>250</v>
      </c>
      <c r="M34" s="39">
        <v>941</v>
      </c>
      <c r="N34" s="39">
        <v>262</v>
      </c>
      <c r="O34" s="40">
        <v>18.2</v>
      </c>
      <c r="P34" s="40">
        <v>64.7</v>
      </c>
      <c r="Q34" s="40">
        <v>17.1</v>
      </c>
      <c r="R34" s="32">
        <v>12</v>
      </c>
    </row>
    <row r="35" spans="1:18" ht="18" customHeight="1">
      <c r="A35" s="33">
        <v>13</v>
      </c>
      <c r="B35" s="46" t="s">
        <v>55</v>
      </c>
      <c r="C35" s="35">
        <f>SUM(D35:F35)</f>
        <v>4935</v>
      </c>
      <c r="D35" s="36">
        <v>886</v>
      </c>
      <c r="E35" s="36">
        <v>3089</v>
      </c>
      <c r="F35" s="36">
        <v>960</v>
      </c>
      <c r="G35" s="37">
        <f>SUM(H35:J35)</f>
        <v>2276</v>
      </c>
      <c r="H35" s="36">
        <v>473</v>
      </c>
      <c r="I35" s="36">
        <v>1370</v>
      </c>
      <c r="J35" s="36">
        <v>433</v>
      </c>
      <c r="K35" s="38">
        <f t="shared" si="7"/>
        <v>2659</v>
      </c>
      <c r="L35" s="39">
        <v>413</v>
      </c>
      <c r="M35" s="39">
        <v>1719</v>
      </c>
      <c r="N35" s="39">
        <v>527</v>
      </c>
      <c r="O35" s="40">
        <v>17.9</v>
      </c>
      <c r="P35" s="40">
        <v>62.6</v>
      </c>
      <c r="Q35" s="40">
        <v>19.5</v>
      </c>
      <c r="R35" s="32">
        <v>13</v>
      </c>
    </row>
    <row r="36" spans="1:18" ht="18" customHeight="1">
      <c r="A36" s="33">
        <v>14</v>
      </c>
      <c r="B36" s="46" t="s">
        <v>56</v>
      </c>
      <c r="C36" s="35">
        <f>SUM(D36:F36)</f>
        <v>4981</v>
      </c>
      <c r="D36" s="36">
        <v>1022</v>
      </c>
      <c r="E36" s="36">
        <v>3147</v>
      </c>
      <c r="F36" s="36">
        <v>812</v>
      </c>
      <c r="G36" s="37">
        <f>SUM(H36:J36)</f>
        <v>2307</v>
      </c>
      <c r="H36" s="36">
        <v>534</v>
      </c>
      <c r="I36" s="36">
        <v>1425</v>
      </c>
      <c r="J36" s="36">
        <v>348</v>
      </c>
      <c r="K36" s="38">
        <f t="shared" si="7"/>
        <v>2674</v>
      </c>
      <c r="L36" s="39">
        <v>488</v>
      </c>
      <c r="M36" s="39">
        <v>1722</v>
      </c>
      <c r="N36" s="39">
        <v>464</v>
      </c>
      <c r="O36" s="40">
        <v>20.5</v>
      </c>
      <c r="P36" s="40">
        <v>63.2</v>
      </c>
      <c r="Q36" s="40">
        <v>16.3</v>
      </c>
      <c r="R36" s="32">
        <v>14</v>
      </c>
    </row>
    <row r="37" spans="1:18" ht="14.25" customHeight="1">
      <c r="A37" s="52"/>
      <c r="C37" s="35"/>
      <c r="D37" s="36"/>
      <c r="E37" s="36"/>
      <c r="F37" s="36"/>
      <c r="G37" s="37"/>
      <c r="H37" s="36"/>
      <c r="I37" s="36"/>
      <c r="J37" s="36"/>
      <c r="K37" s="38"/>
      <c r="L37" s="39"/>
      <c r="M37" s="39"/>
      <c r="N37" s="39"/>
      <c r="O37" s="40"/>
      <c r="P37" s="40"/>
      <c r="Q37" s="40"/>
      <c r="R37" s="32"/>
    </row>
    <row r="38" spans="1:18" s="11" customFormat="1" ht="18" customHeight="1">
      <c r="A38" s="73" t="s">
        <v>57</v>
      </c>
      <c r="B38" s="86"/>
      <c r="C38" s="19">
        <f>SUM(C39:C43)</f>
        <v>45786</v>
      </c>
      <c r="D38" s="47">
        <f aca="true" t="shared" si="8" ref="D38:N38">SUM(D39:D43)</f>
        <v>9580</v>
      </c>
      <c r="E38" s="47">
        <f t="shared" si="8"/>
        <v>28900</v>
      </c>
      <c r="F38" s="47">
        <f t="shared" si="8"/>
        <v>7306</v>
      </c>
      <c r="G38" s="48">
        <f t="shared" si="8"/>
        <v>21235</v>
      </c>
      <c r="H38" s="47">
        <f t="shared" si="8"/>
        <v>4817</v>
      </c>
      <c r="I38" s="47">
        <f t="shared" si="8"/>
        <v>13236</v>
      </c>
      <c r="J38" s="47">
        <f t="shared" si="8"/>
        <v>3182</v>
      </c>
      <c r="K38" s="49">
        <f t="shared" si="8"/>
        <v>24551</v>
      </c>
      <c r="L38" s="50">
        <f>SUM(L39:L43)</f>
        <v>4763</v>
      </c>
      <c r="M38" s="50">
        <f>SUM(M39:M43)</f>
        <v>15664</v>
      </c>
      <c r="N38" s="50">
        <f t="shared" si="8"/>
        <v>4124</v>
      </c>
      <c r="O38" s="51">
        <v>20.9</v>
      </c>
      <c r="P38" s="51">
        <v>63.1</v>
      </c>
      <c r="Q38" s="51">
        <v>16</v>
      </c>
      <c r="R38" s="18" t="s">
        <v>58</v>
      </c>
    </row>
    <row r="39" spans="1:18" ht="17.25" customHeight="1">
      <c r="A39" s="33">
        <v>15</v>
      </c>
      <c r="B39" s="46" t="s">
        <v>59</v>
      </c>
      <c r="C39" s="35">
        <f>SUM(D39:F39)</f>
        <v>7825</v>
      </c>
      <c r="D39" s="36">
        <v>1569</v>
      </c>
      <c r="E39" s="36">
        <v>4867</v>
      </c>
      <c r="F39" s="36">
        <v>1389</v>
      </c>
      <c r="G39" s="37">
        <f>SUM(H39:J39)</f>
        <v>3545</v>
      </c>
      <c r="H39" s="36">
        <v>780</v>
      </c>
      <c r="I39" s="36">
        <v>2174</v>
      </c>
      <c r="J39" s="36">
        <v>591</v>
      </c>
      <c r="K39" s="38">
        <f t="shared" si="7"/>
        <v>4280</v>
      </c>
      <c r="L39" s="39">
        <v>789</v>
      </c>
      <c r="M39" s="39">
        <v>2693</v>
      </c>
      <c r="N39" s="39">
        <v>798</v>
      </c>
      <c r="O39" s="40">
        <v>20.1</v>
      </c>
      <c r="P39" s="40">
        <v>62.2</v>
      </c>
      <c r="Q39" s="40">
        <v>17.7</v>
      </c>
      <c r="R39" s="32">
        <v>15</v>
      </c>
    </row>
    <row r="40" spans="1:18" ht="18" customHeight="1">
      <c r="A40" s="33">
        <v>16</v>
      </c>
      <c r="B40" s="46" t="s">
        <v>60</v>
      </c>
      <c r="C40" s="35">
        <f>SUM(D40:F40)</f>
        <v>3207</v>
      </c>
      <c r="D40" s="36">
        <v>736</v>
      </c>
      <c r="E40" s="36">
        <v>2027</v>
      </c>
      <c r="F40" s="36">
        <v>444</v>
      </c>
      <c r="G40" s="37">
        <f>SUM(H40:J40)</f>
        <v>1487</v>
      </c>
      <c r="H40" s="36">
        <v>368</v>
      </c>
      <c r="I40" s="36">
        <v>954</v>
      </c>
      <c r="J40" s="36">
        <v>165</v>
      </c>
      <c r="K40" s="38">
        <f t="shared" si="7"/>
        <v>1720</v>
      </c>
      <c r="L40" s="39">
        <v>368</v>
      </c>
      <c r="M40" s="39">
        <v>1073</v>
      </c>
      <c r="N40" s="39">
        <v>279</v>
      </c>
      <c r="O40" s="40">
        <v>22.9</v>
      </c>
      <c r="P40" s="40">
        <v>63.2</v>
      </c>
      <c r="Q40" s="40">
        <v>13.9</v>
      </c>
      <c r="R40" s="32">
        <v>16</v>
      </c>
    </row>
    <row r="41" spans="1:18" ht="18" customHeight="1">
      <c r="A41" s="33">
        <v>17</v>
      </c>
      <c r="B41" s="46" t="s">
        <v>61</v>
      </c>
      <c r="C41" s="35">
        <f>SUM(D41:F41)</f>
        <v>17901</v>
      </c>
      <c r="D41" s="36">
        <v>3794</v>
      </c>
      <c r="E41" s="36">
        <v>11287</v>
      </c>
      <c r="F41" s="36">
        <v>2820</v>
      </c>
      <c r="G41" s="37">
        <f>SUM(H41:J41)</f>
        <v>8318</v>
      </c>
      <c r="H41" s="36">
        <v>1926</v>
      </c>
      <c r="I41" s="36">
        <v>5135</v>
      </c>
      <c r="J41" s="36">
        <v>1257</v>
      </c>
      <c r="K41" s="38">
        <f t="shared" si="7"/>
        <v>9583</v>
      </c>
      <c r="L41" s="39">
        <v>1868</v>
      </c>
      <c r="M41" s="39">
        <v>6152</v>
      </c>
      <c r="N41" s="39">
        <v>1563</v>
      </c>
      <c r="O41" s="40">
        <v>21.2</v>
      </c>
      <c r="P41" s="40">
        <v>63.1</v>
      </c>
      <c r="Q41" s="40">
        <v>15.7</v>
      </c>
      <c r="R41" s="32">
        <v>17</v>
      </c>
    </row>
    <row r="42" spans="1:18" ht="18" customHeight="1">
      <c r="A42" s="33">
        <v>18</v>
      </c>
      <c r="B42" s="46" t="s">
        <v>62</v>
      </c>
      <c r="C42" s="35">
        <f>SUM(D42:F42)</f>
        <v>5956</v>
      </c>
      <c r="D42" s="36">
        <v>1218</v>
      </c>
      <c r="E42" s="36">
        <v>3829</v>
      </c>
      <c r="F42" s="36">
        <v>909</v>
      </c>
      <c r="G42" s="37">
        <f>SUM(H42:J42)</f>
        <v>2796</v>
      </c>
      <c r="H42" s="36">
        <v>610</v>
      </c>
      <c r="I42" s="36">
        <v>1792</v>
      </c>
      <c r="J42" s="36">
        <v>394</v>
      </c>
      <c r="K42" s="38">
        <f t="shared" si="7"/>
        <v>3160</v>
      </c>
      <c r="L42" s="39">
        <v>608</v>
      </c>
      <c r="M42" s="39">
        <v>2037</v>
      </c>
      <c r="N42" s="39">
        <v>515</v>
      </c>
      <c r="O42" s="40">
        <v>20.5</v>
      </c>
      <c r="P42" s="40">
        <v>64.3</v>
      </c>
      <c r="Q42" s="40">
        <v>15.2</v>
      </c>
      <c r="R42" s="32">
        <v>18</v>
      </c>
    </row>
    <row r="43" spans="1:18" ht="18" customHeight="1">
      <c r="A43" s="33">
        <v>19</v>
      </c>
      <c r="B43" s="46" t="s">
        <v>63</v>
      </c>
      <c r="C43" s="35">
        <f>SUM(D43:F43)</f>
        <v>10897</v>
      </c>
      <c r="D43" s="36">
        <v>2263</v>
      </c>
      <c r="E43" s="36">
        <v>6890</v>
      </c>
      <c r="F43" s="36">
        <v>1744</v>
      </c>
      <c r="G43" s="37">
        <f>SUM(H43:J43)</f>
        <v>5089</v>
      </c>
      <c r="H43" s="36">
        <v>1133</v>
      </c>
      <c r="I43" s="36">
        <v>3181</v>
      </c>
      <c r="J43" s="36">
        <v>775</v>
      </c>
      <c r="K43" s="38">
        <f t="shared" si="7"/>
        <v>5808</v>
      </c>
      <c r="L43" s="39">
        <v>1130</v>
      </c>
      <c r="M43" s="39">
        <v>3709</v>
      </c>
      <c r="N43" s="39">
        <v>969</v>
      </c>
      <c r="O43" s="40">
        <v>20.8</v>
      </c>
      <c r="P43" s="40">
        <v>63.2</v>
      </c>
      <c r="Q43" s="40">
        <v>16</v>
      </c>
      <c r="R43" s="32">
        <v>19</v>
      </c>
    </row>
    <row r="44" spans="1:18" ht="14.25" customHeight="1">
      <c r="A44" s="52"/>
      <c r="C44" s="35"/>
      <c r="D44" s="36"/>
      <c r="E44" s="36"/>
      <c r="F44" s="36"/>
      <c r="G44" s="37"/>
      <c r="H44" s="36"/>
      <c r="I44" s="36"/>
      <c r="J44" s="36"/>
      <c r="K44" s="38"/>
      <c r="L44" s="39"/>
      <c r="M44" s="39"/>
      <c r="N44" s="39"/>
      <c r="O44" s="40"/>
      <c r="P44" s="40"/>
      <c r="Q44" s="40"/>
      <c r="R44" s="32"/>
    </row>
    <row r="45" spans="1:18" s="11" customFormat="1" ht="14.25" customHeight="1">
      <c r="A45" s="73" t="s">
        <v>64</v>
      </c>
      <c r="B45" s="86"/>
      <c r="C45" s="19">
        <f>SUM(C46:C47)</f>
        <v>31596</v>
      </c>
      <c r="D45" s="47">
        <f>SUM(D46:D47)</f>
        <v>6678</v>
      </c>
      <c r="E45" s="47">
        <f>SUM(E46:E47)</f>
        <v>20882</v>
      </c>
      <c r="F45" s="47">
        <f>SUM(F46:F47)</f>
        <v>4036</v>
      </c>
      <c r="G45" s="48">
        <f>SUM(G46+G47)</f>
        <v>14898</v>
      </c>
      <c r="H45" s="47">
        <f aca="true" t="shared" si="9" ref="H45:N45">SUM(H46:H47)</f>
        <v>3409</v>
      </c>
      <c r="I45" s="47">
        <f t="shared" si="9"/>
        <v>9715</v>
      </c>
      <c r="J45" s="47">
        <f t="shared" si="9"/>
        <v>1774</v>
      </c>
      <c r="K45" s="49">
        <f t="shared" si="9"/>
        <v>16698</v>
      </c>
      <c r="L45" s="50">
        <f t="shared" si="9"/>
        <v>3269</v>
      </c>
      <c r="M45" s="50">
        <f t="shared" si="9"/>
        <v>11167</v>
      </c>
      <c r="N45" s="50">
        <f t="shared" si="9"/>
        <v>2262</v>
      </c>
      <c r="O45" s="51">
        <v>21.2</v>
      </c>
      <c r="P45" s="51">
        <v>66.1</v>
      </c>
      <c r="Q45" s="51">
        <v>12.8</v>
      </c>
      <c r="R45" s="18" t="s">
        <v>65</v>
      </c>
    </row>
    <row r="46" spans="1:18" ht="18" customHeight="1">
      <c r="A46" s="33">
        <v>20</v>
      </c>
      <c r="B46" s="46" t="s">
        <v>66</v>
      </c>
      <c r="C46" s="35">
        <f>SUM(D46:F46)</f>
        <v>20326</v>
      </c>
      <c r="D46" s="36">
        <v>4426</v>
      </c>
      <c r="E46" s="36">
        <v>13514</v>
      </c>
      <c r="F46" s="36">
        <v>2386</v>
      </c>
      <c r="G46" s="37">
        <f>SUM(H46:J46)</f>
        <v>9537</v>
      </c>
      <c r="H46" s="36">
        <v>2274</v>
      </c>
      <c r="I46" s="36">
        <v>6221</v>
      </c>
      <c r="J46" s="36">
        <v>1042</v>
      </c>
      <c r="K46" s="38">
        <f t="shared" si="7"/>
        <v>10789</v>
      </c>
      <c r="L46" s="39">
        <v>2152</v>
      </c>
      <c r="M46" s="39">
        <v>7293</v>
      </c>
      <c r="N46" s="39">
        <v>1344</v>
      </c>
      <c r="O46" s="40">
        <v>21.8</v>
      </c>
      <c r="P46" s="40">
        <v>66.5</v>
      </c>
      <c r="Q46" s="40">
        <v>11.7</v>
      </c>
      <c r="R46" s="32">
        <v>20</v>
      </c>
    </row>
    <row r="47" spans="1:18" ht="14.25" customHeight="1">
      <c r="A47" s="33">
        <v>21</v>
      </c>
      <c r="B47" s="46" t="s">
        <v>67</v>
      </c>
      <c r="C47" s="35">
        <f>SUM(D47:F47)</f>
        <v>11270</v>
      </c>
      <c r="D47" s="36">
        <v>2252</v>
      </c>
      <c r="E47" s="36">
        <v>7368</v>
      </c>
      <c r="F47" s="36">
        <v>1650</v>
      </c>
      <c r="G47" s="37">
        <f>SUM(H47:J47)</f>
        <v>5361</v>
      </c>
      <c r="H47" s="36">
        <v>1135</v>
      </c>
      <c r="I47" s="36">
        <v>3494</v>
      </c>
      <c r="J47" s="36">
        <v>732</v>
      </c>
      <c r="K47" s="38">
        <f t="shared" si="7"/>
        <v>5909</v>
      </c>
      <c r="L47" s="39">
        <v>1117</v>
      </c>
      <c r="M47" s="39">
        <v>3874</v>
      </c>
      <c r="N47" s="39">
        <v>918</v>
      </c>
      <c r="O47" s="40">
        <v>20</v>
      </c>
      <c r="P47" s="40">
        <v>65.4</v>
      </c>
      <c r="Q47" s="40">
        <v>14.6</v>
      </c>
      <c r="R47" s="32">
        <v>21</v>
      </c>
    </row>
    <row r="48" spans="1:18" ht="13.5" customHeight="1">
      <c r="A48" s="52"/>
      <c r="C48" s="35"/>
      <c r="D48" s="36"/>
      <c r="E48" s="36"/>
      <c r="F48" s="36"/>
      <c r="G48" s="37"/>
      <c r="H48" s="36"/>
      <c r="I48" s="36"/>
      <c r="J48" s="36"/>
      <c r="K48" s="38"/>
      <c r="L48" s="39"/>
      <c r="M48" s="39"/>
      <c r="N48" s="39"/>
      <c r="O48" s="40"/>
      <c r="P48" s="40"/>
      <c r="Q48" s="40"/>
      <c r="R48" s="32"/>
    </row>
    <row r="49" spans="1:18" s="11" customFormat="1" ht="18" customHeight="1">
      <c r="A49" s="73" t="s">
        <v>68</v>
      </c>
      <c r="B49" s="86"/>
      <c r="C49" s="19">
        <f>SUM(C50:C53)</f>
        <v>39597</v>
      </c>
      <c r="D49" s="47">
        <f aca="true" t="shared" si="10" ref="D49:N49">SUM(D50:D53)</f>
        <v>8543</v>
      </c>
      <c r="E49" s="47">
        <f t="shared" si="10"/>
        <v>26450</v>
      </c>
      <c r="F49" s="47">
        <f t="shared" si="10"/>
        <v>4604</v>
      </c>
      <c r="G49" s="48">
        <f t="shared" si="10"/>
        <v>18860</v>
      </c>
      <c r="H49" s="47">
        <f t="shared" si="10"/>
        <v>4345</v>
      </c>
      <c r="I49" s="47">
        <f t="shared" si="10"/>
        <v>12419</v>
      </c>
      <c r="J49" s="47">
        <f t="shared" si="10"/>
        <v>2096</v>
      </c>
      <c r="K49" s="49">
        <f t="shared" si="10"/>
        <v>20737</v>
      </c>
      <c r="L49" s="50">
        <f>SUM(L50:L53)</f>
        <v>4198</v>
      </c>
      <c r="M49" s="50">
        <f>SUM(M50:M53)</f>
        <v>14031</v>
      </c>
      <c r="N49" s="50">
        <f t="shared" si="10"/>
        <v>2508</v>
      </c>
      <c r="O49" s="51">
        <v>21.6</v>
      </c>
      <c r="P49" s="51">
        <v>66.78</v>
      </c>
      <c r="Q49" s="51">
        <v>11.6</v>
      </c>
      <c r="R49" s="18" t="s">
        <v>69</v>
      </c>
    </row>
    <row r="50" spans="1:18" ht="18" customHeight="1">
      <c r="A50" s="33">
        <v>22</v>
      </c>
      <c r="B50" s="46" t="s">
        <v>70</v>
      </c>
      <c r="C50" s="35">
        <f>SUM(D50:F50)</f>
        <v>6603</v>
      </c>
      <c r="D50" s="36">
        <v>1395</v>
      </c>
      <c r="E50" s="36">
        <v>4404</v>
      </c>
      <c r="F50" s="36">
        <v>804</v>
      </c>
      <c r="G50" s="37">
        <f>SUM(H50:J50)</f>
        <v>3132</v>
      </c>
      <c r="H50" s="36">
        <v>694</v>
      </c>
      <c r="I50" s="36">
        <v>2074</v>
      </c>
      <c r="J50" s="36">
        <v>364</v>
      </c>
      <c r="K50" s="38">
        <f t="shared" si="7"/>
        <v>3471</v>
      </c>
      <c r="L50" s="39">
        <v>701</v>
      </c>
      <c r="M50" s="39">
        <v>2330</v>
      </c>
      <c r="N50" s="39">
        <v>440</v>
      </c>
      <c r="O50" s="40">
        <v>21.1</v>
      </c>
      <c r="P50" s="40">
        <v>66.7</v>
      </c>
      <c r="Q50" s="40">
        <v>12.2</v>
      </c>
      <c r="R50" s="32">
        <v>22</v>
      </c>
    </row>
    <row r="51" spans="1:18" ht="18" customHeight="1">
      <c r="A51" s="33">
        <v>23</v>
      </c>
      <c r="B51" s="46" t="s">
        <v>71</v>
      </c>
      <c r="C51" s="35">
        <f>SUM(D51:F51)</f>
        <v>9965</v>
      </c>
      <c r="D51" s="36">
        <v>2170</v>
      </c>
      <c r="E51" s="36">
        <v>6675</v>
      </c>
      <c r="F51" s="36">
        <v>1120</v>
      </c>
      <c r="G51" s="37">
        <f>SUM(H51:J51)</f>
        <v>4786</v>
      </c>
      <c r="H51" s="36">
        <v>1105</v>
      </c>
      <c r="I51" s="36">
        <v>3162</v>
      </c>
      <c r="J51" s="36">
        <v>519</v>
      </c>
      <c r="K51" s="38">
        <f t="shared" si="7"/>
        <v>5179</v>
      </c>
      <c r="L51" s="39">
        <v>1065</v>
      </c>
      <c r="M51" s="39">
        <v>3513</v>
      </c>
      <c r="N51" s="39">
        <v>601</v>
      </c>
      <c r="O51" s="40">
        <v>21.8</v>
      </c>
      <c r="P51" s="40">
        <v>67</v>
      </c>
      <c r="Q51" s="40">
        <v>11.2</v>
      </c>
      <c r="R51" s="32">
        <v>23</v>
      </c>
    </row>
    <row r="52" spans="1:18" ht="18" customHeight="1">
      <c r="A52" s="33">
        <v>24</v>
      </c>
      <c r="B52" s="46" t="s">
        <v>72</v>
      </c>
      <c r="C52" s="35">
        <f>SUM(D52:F52)</f>
        <v>11658</v>
      </c>
      <c r="D52" s="36">
        <v>2359</v>
      </c>
      <c r="E52" s="36">
        <v>7818</v>
      </c>
      <c r="F52" s="36">
        <v>1481</v>
      </c>
      <c r="G52" s="37">
        <f>SUM(H52:J52)</f>
        <v>5541</v>
      </c>
      <c r="H52" s="36">
        <v>1223</v>
      </c>
      <c r="I52" s="36">
        <v>3644</v>
      </c>
      <c r="J52" s="36">
        <v>674</v>
      </c>
      <c r="K52" s="38">
        <f t="shared" si="7"/>
        <v>6117</v>
      </c>
      <c r="L52" s="39">
        <v>1136</v>
      </c>
      <c r="M52" s="39">
        <v>4174</v>
      </c>
      <c r="N52" s="39">
        <v>807</v>
      </c>
      <c r="O52" s="40">
        <v>20.2</v>
      </c>
      <c r="P52" s="40">
        <v>67.1</v>
      </c>
      <c r="Q52" s="40">
        <v>12.7</v>
      </c>
      <c r="R52" s="32">
        <v>24</v>
      </c>
    </row>
    <row r="53" spans="1:18" ht="18" customHeight="1">
      <c r="A53" s="33">
        <v>25</v>
      </c>
      <c r="B53" s="46" t="s">
        <v>73</v>
      </c>
      <c r="C53" s="35">
        <f>SUM(D53:F53)</f>
        <v>11371</v>
      </c>
      <c r="D53" s="36">
        <v>2619</v>
      </c>
      <c r="E53" s="36">
        <v>7553</v>
      </c>
      <c r="F53" s="36">
        <v>1199</v>
      </c>
      <c r="G53" s="37">
        <f>SUM(H53:J53)</f>
        <v>5401</v>
      </c>
      <c r="H53" s="36">
        <v>1323</v>
      </c>
      <c r="I53" s="36">
        <v>3539</v>
      </c>
      <c r="J53" s="36">
        <v>539</v>
      </c>
      <c r="K53" s="38">
        <f t="shared" si="7"/>
        <v>5970</v>
      </c>
      <c r="L53" s="39">
        <v>1296</v>
      </c>
      <c r="M53" s="39">
        <v>4014</v>
      </c>
      <c r="N53" s="39">
        <v>660</v>
      </c>
      <c r="O53" s="40">
        <v>23</v>
      </c>
      <c r="P53" s="40">
        <v>66.4</v>
      </c>
      <c r="Q53" s="40">
        <v>10.6</v>
      </c>
      <c r="R53" s="32">
        <v>25</v>
      </c>
    </row>
    <row r="54" spans="1:18" ht="14.25" customHeight="1">
      <c r="A54" s="52"/>
      <c r="B54" s="53"/>
      <c r="C54" s="35"/>
      <c r="D54" s="36"/>
      <c r="E54" s="36"/>
      <c r="F54" s="36"/>
      <c r="G54" s="37"/>
      <c r="H54" s="36"/>
      <c r="I54" s="36"/>
      <c r="J54" s="36"/>
      <c r="K54" s="38"/>
      <c r="L54" s="39"/>
      <c r="M54" s="39"/>
      <c r="N54" s="39"/>
      <c r="O54" s="40"/>
      <c r="P54" s="40"/>
      <c r="Q54" s="40"/>
      <c r="R54" s="32"/>
    </row>
    <row r="55" spans="1:18" s="11" customFormat="1" ht="18" customHeight="1">
      <c r="A55" s="73" t="s">
        <v>74</v>
      </c>
      <c r="B55" s="86"/>
      <c r="C55" s="19">
        <f aca="true" t="shared" si="11" ref="C55:C109">SUM(D55:F55)</f>
        <v>20862</v>
      </c>
      <c r="D55" s="47">
        <f aca="true" t="shared" si="12" ref="D55:N55">SUM(D56)</f>
        <v>4791</v>
      </c>
      <c r="E55" s="47">
        <f t="shared" si="12"/>
        <v>13708</v>
      </c>
      <c r="F55" s="47">
        <f t="shared" si="12"/>
        <v>2363</v>
      </c>
      <c r="G55" s="48">
        <f t="shared" si="12"/>
        <v>9894</v>
      </c>
      <c r="H55" s="47">
        <f t="shared" si="12"/>
        <v>2490</v>
      </c>
      <c r="I55" s="47">
        <f t="shared" si="12"/>
        <v>6444</v>
      </c>
      <c r="J55" s="47">
        <f t="shared" si="12"/>
        <v>960</v>
      </c>
      <c r="K55" s="49">
        <f t="shared" si="12"/>
        <v>10968</v>
      </c>
      <c r="L55" s="50">
        <f t="shared" si="12"/>
        <v>2301</v>
      </c>
      <c r="M55" s="50">
        <f t="shared" si="12"/>
        <v>7264</v>
      </c>
      <c r="N55" s="50">
        <f t="shared" si="12"/>
        <v>1403</v>
      </c>
      <c r="O55" s="51">
        <v>23</v>
      </c>
      <c r="P55" s="51">
        <v>65.7</v>
      </c>
      <c r="Q55" s="51">
        <v>11.3</v>
      </c>
      <c r="R55" s="18" t="s">
        <v>75</v>
      </c>
    </row>
    <row r="56" spans="1:18" ht="18" customHeight="1">
      <c r="A56" s="54">
        <v>26</v>
      </c>
      <c r="B56" s="55" t="s">
        <v>76</v>
      </c>
      <c r="C56" s="56">
        <f t="shared" si="11"/>
        <v>20862</v>
      </c>
      <c r="D56" s="57">
        <v>4791</v>
      </c>
      <c r="E56" s="57">
        <v>13708</v>
      </c>
      <c r="F56" s="57">
        <v>2363</v>
      </c>
      <c r="G56" s="58">
        <f>SUM(H56:J56)</f>
        <v>9894</v>
      </c>
      <c r="H56" s="57">
        <v>2490</v>
      </c>
      <c r="I56" s="57">
        <v>6444</v>
      </c>
      <c r="J56" s="57">
        <v>960</v>
      </c>
      <c r="K56" s="59">
        <f t="shared" si="7"/>
        <v>10968</v>
      </c>
      <c r="L56" s="60">
        <v>2301</v>
      </c>
      <c r="M56" s="60">
        <v>7264</v>
      </c>
      <c r="N56" s="60">
        <v>1403</v>
      </c>
      <c r="O56" s="61">
        <v>23</v>
      </c>
      <c r="P56" s="61">
        <v>65.7</v>
      </c>
      <c r="Q56" s="61">
        <v>11.3</v>
      </c>
      <c r="R56" s="62">
        <v>26</v>
      </c>
    </row>
    <row r="57" spans="1:11" ht="12">
      <c r="A57" s="3" t="s">
        <v>77</v>
      </c>
      <c r="K57" s="63"/>
    </row>
    <row r="58" ht="12">
      <c r="A58" s="3" t="s">
        <v>78</v>
      </c>
    </row>
    <row r="59" spans="1:18" s="1" customFormat="1" ht="15.75" customHeight="1">
      <c r="A59" s="96" t="s">
        <v>128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2:18" ht="12.7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4"/>
      <c r="Q60" s="64"/>
      <c r="R60" s="5"/>
    </row>
    <row r="61" spans="1:18" s="8" customFormat="1" ht="11.25" customHeight="1" thickTop="1">
      <c r="A61" s="87" t="s">
        <v>1</v>
      </c>
      <c r="B61" s="88"/>
      <c r="C61" s="77" t="s">
        <v>2</v>
      </c>
      <c r="D61" s="93"/>
      <c r="E61" s="93"/>
      <c r="F61" s="88"/>
      <c r="G61" s="77" t="s">
        <v>3</v>
      </c>
      <c r="H61" s="93"/>
      <c r="I61" s="93"/>
      <c r="J61" s="88"/>
      <c r="K61" s="77" t="s">
        <v>4</v>
      </c>
      <c r="L61" s="93"/>
      <c r="M61" s="93"/>
      <c r="N61" s="88"/>
      <c r="O61" s="77" t="s">
        <v>79</v>
      </c>
      <c r="P61" s="78"/>
      <c r="Q61" s="79"/>
      <c r="R61" s="6" t="s">
        <v>6</v>
      </c>
    </row>
    <row r="62" spans="1:18" s="8" customFormat="1" ht="11.25" customHeight="1">
      <c r="A62" s="89"/>
      <c r="B62" s="90"/>
      <c r="C62" s="94"/>
      <c r="D62" s="91"/>
      <c r="E62" s="91"/>
      <c r="F62" s="92"/>
      <c r="G62" s="94"/>
      <c r="H62" s="91"/>
      <c r="I62" s="91"/>
      <c r="J62" s="92"/>
      <c r="K62" s="94"/>
      <c r="L62" s="91"/>
      <c r="M62" s="91"/>
      <c r="N62" s="92"/>
      <c r="O62" s="80"/>
      <c r="P62" s="81"/>
      <c r="Q62" s="82"/>
      <c r="R62" s="65" t="s">
        <v>7</v>
      </c>
    </row>
    <row r="63" spans="1:18" s="8" customFormat="1" ht="11.25" customHeight="1">
      <c r="A63" s="89"/>
      <c r="B63" s="90"/>
      <c r="C63" s="75" t="s">
        <v>12</v>
      </c>
      <c r="D63" s="75" t="s">
        <v>9</v>
      </c>
      <c r="E63" s="75" t="s">
        <v>10</v>
      </c>
      <c r="F63" s="75" t="s">
        <v>11</v>
      </c>
      <c r="G63" s="75" t="s">
        <v>12</v>
      </c>
      <c r="H63" s="75" t="s">
        <v>9</v>
      </c>
      <c r="I63" s="84" t="s">
        <v>10</v>
      </c>
      <c r="J63" s="85" t="s">
        <v>11</v>
      </c>
      <c r="K63" s="75" t="s">
        <v>80</v>
      </c>
      <c r="L63" s="75" t="s">
        <v>9</v>
      </c>
      <c r="M63" s="75" t="s">
        <v>10</v>
      </c>
      <c r="N63" s="75" t="s">
        <v>11</v>
      </c>
      <c r="O63" s="75" t="s">
        <v>9</v>
      </c>
      <c r="P63" s="75" t="s">
        <v>10</v>
      </c>
      <c r="Q63" s="75" t="s">
        <v>11</v>
      </c>
      <c r="R63" s="65" t="s">
        <v>13</v>
      </c>
    </row>
    <row r="64" spans="1:18" s="8" customFormat="1" ht="11.25" customHeight="1">
      <c r="A64" s="91"/>
      <c r="B64" s="92"/>
      <c r="C64" s="83"/>
      <c r="D64" s="76"/>
      <c r="E64" s="76"/>
      <c r="F64" s="76"/>
      <c r="G64" s="83"/>
      <c r="H64" s="76"/>
      <c r="I64" s="80"/>
      <c r="J64" s="82"/>
      <c r="K64" s="83"/>
      <c r="L64" s="76"/>
      <c r="M64" s="76"/>
      <c r="N64" s="76"/>
      <c r="O64" s="76"/>
      <c r="P64" s="76"/>
      <c r="Q64" s="76"/>
      <c r="R64" s="66" t="s">
        <v>14</v>
      </c>
    </row>
    <row r="65" spans="1:18" s="11" customFormat="1" ht="18" customHeight="1">
      <c r="A65" s="73" t="s">
        <v>81</v>
      </c>
      <c r="B65" s="74"/>
      <c r="C65" s="67">
        <f t="shared" si="11"/>
        <v>43454</v>
      </c>
      <c r="D65" s="50">
        <f>SUM(D66:D73)</f>
        <v>9714</v>
      </c>
      <c r="E65" s="50">
        <f>SUM(E66:E73)</f>
        <v>27736</v>
      </c>
      <c r="F65" s="50">
        <f>SUM(F66:F73)</f>
        <v>6004</v>
      </c>
      <c r="G65" s="49">
        <f aca="true" t="shared" si="13" ref="G65:M65">SUM(G66:G73)</f>
        <v>20123</v>
      </c>
      <c r="H65" s="50">
        <f t="shared" si="13"/>
        <v>4896</v>
      </c>
      <c r="I65" s="50">
        <f t="shared" si="13"/>
        <v>12707</v>
      </c>
      <c r="J65" s="50">
        <f t="shared" si="13"/>
        <v>2520</v>
      </c>
      <c r="K65" s="49">
        <f t="shared" si="13"/>
        <v>23331</v>
      </c>
      <c r="L65" s="50">
        <f t="shared" si="13"/>
        <v>4818</v>
      </c>
      <c r="M65" s="50">
        <f t="shared" si="13"/>
        <v>15029</v>
      </c>
      <c r="N65" s="50">
        <f>SUM(N66:N73)</f>
        <v>3484</v>
      </c>
      <c r="O65" s="68">
        <v>22.4</v>
      </c>
      <c r="P65" s="68">
        <v>63.8</v>
      </c>
      <c r="Q65" s="68">
        <v>13.8</v>
      </c>
      <c r="R65" s="18" t="s">
        <v>82</v>
      </c>
    </row>
    <row r="66" spans="1:18" ht="18" customHeight="1">
      <c r="A66" s="33">
        <v>27</v>
      </c>
      <c r="B66" s="46" t="s">
        <v>83</v>
      </c>
      <c r="C66" s="69">
        <f t="shared" si="11"/>
        <v>3895</v>
      </c>
      <c r="D66" s="39">
        <v>817</v>
      </c>
      <c r="E66" s="39">
        <v>2506</v>
      </c>
      <c r="F66" s="39">
        <v>572</v>
      </c>
      <c r="G66" s="38">
        <f aca="true" t="shared" si="14" ref="G66:G73">SUM(H66:J66)</f>
        <v>1741</v>
      </c>
      <c r="H66" s="39">
        <v>417</v>
      </c>
      <c r="I66" s="39">
        <v>1111</v>
      </c>
      <c r="J66" s="39">
        <v>213</v>
      </c>
      <c r="K66" s="38">
        <f t="shared" si="7"/>
        <v>2154</v>
      </c>
      <c r="L66" s="39">
        <v>400</v>
      </c>
      <c r="M66" s="39">
        <v>1395</v>
      </c>
      <c r="N66" s="39">
        <v>359</v>
      </c>
      <c r="O66" s="70">
        <v>21</v>
      </c>
      <c r="P66" s="70">
        <v>64.3</v>
      </c>
      <c r="Q66" s="70">
        <v>14.7</v>
      </c>
      <c r="R66" s="32">
        <v>27</v>
      </c>
    </row>
    <row r="67" spans="1:18" ht="18" customHeight="1">
      <c r="A67" s="33">
        <v>28</v>
      </c>
      <c r="B67" s="46" t="s">
        <v>84</v>
      </c>
      <c r="C67" s="69">
        <f t="shared" si="11"/>
        <v>7047</v>
      </c>
      <c r="D67" s="39">
        <v>1460</v>
      </c>
      <c r="E67" s="39">
        <v>4638</v>
      </c>
      <c r="F67" s="39">
        <v>949</v>
      </c>
      <c r="G67" s="38">
        <f t="shared" si="14"/>
        <v>3289</v>
      </c>
      <c r="H67" s="39">
        <v>747</v>
      </c>
      <c r="I67" s="39">
        <v>2114</v>
      </c>
      <c r="J67" s="39">
        <v>428</v>
      </c>
      <c r="K67" s="38">
        <f t="shared" si="7"/>
        <v>3758</v>
      </c>
      <c r="L67" s="39">
        <v>713</v>
      </c>
      <c r="M67" s="39">
        <v>2524</v>
      </c>
      <c r="N67" s="39">
        <v>521</v>
      </c>
      <c r="O67" s="70">
        <v>20.7</v>
      </c>
      <c r="P67" s="70">
        <v>65.8</v>
      </c>
      <c r="Q67" s="70">
        <v>13.5</v>
      </c>
      <c r="R67" s="32">
        <v>28</v>
      </c>
    </row>
    <row r="68" spans="1:18" ht="18" customHeight="1">
      <c r="A68" s="33">
        <v>29</v>
      </c>
      <c r="B68" s="46" t="s">
        <v>85</v>
      </c>
      <c r="C68" s="69">
        <f t="shared" si="11"/>
        <v>2912</v>
      </c>
      <c r="D68" s="39">
        <v>566</v>
      </c>
      <c r="E68" s="39">
        <v>1944</v>
      </c>
      <c r="F68" s="39">
        <v>402</v>
      </c>
      <c r="G68" s="38">
        <f t="shared" si="14"/>
        <v>1368</v>
      </c>
      <c r="H68" s="39">
        <v>275</v>
      </c>
      <c r="I68" s="39">
        <v>920</v>
      </c>
      <c r="J68" s="39">
        <v>173</v>
      </c>
      <c r="K68" s="38">
        <f t="shared" si="7"/>
        <v>1544</v>
      </c>
      <c r="L68" s="39">
        <v>291</v>
      </c>
      <c r="M68" s="39">
        <v>1024</v>
      </c>
      <c r="N68" s="39">
        <v>229</v>
      </c>
      <c r="O68" s="70">
        <v>19.4</v>
      </c>
      <c r="P68" s="70">
        <v>66.8</v>
      </c>
      <c r="Q68" s="70">
        <v>13.8</v>
      </c>
      <c r="R68" s="32">
        <v>29</v>
      </c>
    </row>
    <row r="69" spans="1:18" ht="18" customHeight="1">
      <c r="A69" s="33">
        <v>30</v>
      </c>
      <c r="B69" s="46" t="s">
        <v>86</v>
      </c>
      <c r="C69" s="69">
        <f t="shared" si="11"/>
        <v>5606</v>
      </c>
      <c r="D69" s="39">
        <v>1245</v>
      </c>
      <c r="E69" s="39">
        <v>3579</v>
      </c>
      <c r="F69" s="39">
        <v>782</v>
      </c>
      <c r="G69" s="38">
        <f t="shared" si="14"/>
        <v>2650</v>
      </c>
      <c r="H69" s="39">
        <v>622</v>
      </c>
      <c r="I69" s="39">
        <v>1661</v>
      </c>
      <c r="J69" s="39">
        <v>367</v>
      </c>
      <c r="K69" s="38">
        <f t="shared" si="7"/>
        <v>2956</v>
      </c>
      <c r="L69" s="39">
        <v>623</v>
      </c>
      <c r="M69" s="39">
        <v>1918</v>
      </c>
      <c r="N69" s="39">
        <v>415</v>
      </c>
      <c r="O69" s="70">
        <v>22.2</v>
      </c>
      <c r="P69" s="70">
        <v>63.8</v>
      </c>
      <c r="Q69" s="70">
        <v>14</v>
      </c>
      <c r="R69" s="32">
        <v>30</v>
      </c>
    </row>
    <row r="70" spans="1:18" ht="18" customHeight="1">
      <c r="A70" s="33">
        <v>31</v>
      </c>
      <c r="B70" s="46" t="s">
        <v>87</v>
      </c>
      <c r="C70" s="69">
        <f t="shared" si="11"/>
        <v>3671</v>
      </c>
      <c r="D70" s="39">
        <v>717</v>
      </c>
      <c r="E70" s="39">
        <v>2430</v>
      </c>
      <c r="F70" s="39">
        <v>524</v>
      </c>
      <c r="G70" s="38">
        <f t="shared" si="14"/>
        <v>1742</v>
      </c>
      <c r="H70" s="39">
        <v>347</v>
      </c>
      <c r="I70" s="39">
        <v>1152</v>
      </c>
      <c r="J70" s="39">
        <v>243</v>
      </c>
      <c r="K70" s="38">
        <f t="shared" si="7"/>
        <v>1929</v>
      </c>
      <c r="L70" s="39">
        <v>370</v>
      </c>
      <c r="M70" s="39">
        <v>1278</v>
      </c>
      <c r="N70" s="39">
        <v>281</v>
      </c>
      <c r="O70" s="70">
        <v>19.5</v>
      </c>
      <c r="P70" s="70">
        <v>66.2</v>
      </c>
      <c r="Q70" s="70">
        <v>14.3</v>
      </c>
      <c r="R70" s="32">
        <v>31</v>
      </c>
    </row>
    <row r="71" spans="1:18" ht="18" customHeight="1">
      <c r="A71" s="33">
        <v>32</v>
      </c>
      <c r="B71" s="46" t="s">
        <v>88</v>
      </c>
      <c r="C71" s="69">
        <f t="shared" si="11"/>
        <v>5696</v>
      </c>
      <c r="D71" s="39">
        <v>1326</v>
      </c>
      <c r="E71" s="39">
        <v>3570</v>
      </c>
      <c r="F71" s="39">
        <v>800</v>
      </c>
      <c r="G71" s="38">
        <f t="shared" si="14"/>
        <v>2658</v>
      </c>
      <c r="H71" s="39">
        <v>685</v>
      </c>
      <c r="I71" s="39">
        <v>1669</v>
      </c>
      <c r="J71" s="39">
        <v>304</v>
      </c>
      <c r="K71" s="38">
        <f t="shared" si="7"/>
        <v>3038</v>
      </c>
      <c r="L71" s="39">
        <v>641</v>
      </c>
      <c r="M71" s="39">
        <v>1901</v>
      </c>
      <c r="N71" s="39">
        <v>496</v>
      </c>
      <c r="O71" s="70">
        <v>23.3</v>
      </c>
      <c r="P71" s="70">
        <v>62.7</v>
      </c>
      <c r="Q71" s="70">
        <v>14</v>
      </c>
      <c r="R71" s="32">
        <v>32</v>
      </c>
    </row>
    <row r="72" spans="1:18" ht="18" customHeight="1">
      <c r="A72" s="33">
        <v>33</v>
      </c>
      <c r="B72" s="46" t="s">
        <v>89</v>
      </c>
      <c r="C72" s="69">
        <f t="shared" si="11"/>
        <v>3100</v>
      </c>
      <c r="D72" s="39">
        <v>755</v>
      </c>
      <c r="E72" s="39">
        <v>1948</v>
      </c>
      <c r="F72" s="39">
        <v>397</v>
      </c>
      <c r="G72" s="38">
        <f t="shared" si="14"/>
        <v>1383</v>
      </c>
      <c r="H72" s="39">
        <v>361</v>
      </c>
      <c r="I72" s="39">
        <v>861</v>
      </c>
      <c r="J72" s="39">
        <v>161</v>
      </c>
      <c r="K72" s="38">
        <f t="shared" si="7"/>
        <v>1717</v>
      </c>
      <c r="L72" s="39">
        <v>394</v>
      </c>
      <c r="M72" s="39">
        <v>1087</v>
      </c>
      <c r="N72" s="39">
        <v>236</v>
      </c>
      <c r="O72" s="70">
        <v>24.4</v>
      </c>
      <c r="P72" s="70">
        <v>62.8</v>
      </c>
      <c r="Q72" s="70">
        <v>12.8</v>
      </c>
      <c r="R72" s="32">
        <v>33</v>
      </c>
    </row>
    <row r="73" spans="1:18" ht="18" customHeight="1">
      <c r="A73" s="33">
        <v>34</v>
      </c>
      <c r="B73" s="46" t="s">
        <v>90</v>
      </c>
      <c r="C73" s="69">
        <f t="shared" si="11"/>
        <v>11527</v>
      </c>
      <c r="D73" s="39">
        <v>2828</v>
      </c>
      <c r="E73" s="39">
        <v>7121</v>
      </c>
      <c r="F73" s="39">
        <v>1578</v>
      </c>
      <c r="G73" s="38">
        <f t="shared" si="14"/>
        <v>5292</v>
      </c>
      <c r="H73" s="39">
        <v>1442</v>
      </c>
      <c r="I73" s="39">
        <v>3219</v>
      </c>
      <c r="J73" s="39">
        <v>631</v>
      </c>
      <c r="K73" s="38">
        <f t="shared" si="7"/>
        <v>6235</v>
      </c>
      <c r="L73" s="39">
        <v>1386</v>
      </c>
      <c r="M73" s="39">
        <v>3902</v>
      </c>
      <c r="N73" s="39">
        <v>947</v>
      </c>
      <c r="O73" s="70">
        <v>24.5</v>
      </c>
      <c r="P73" s="70">
        <v>61.8</v>
      </c>
      <c r="Q73" s="70">
        <v>13.7</v>
      </c>
      <c r="R73" s="32">
        <v>34</v>
      </c>
    </row>
    <row r="74" spans="1:18" ht="15" customHeight="1">
      <c r="A74" s="33"/>
      <c r="B74" s="46"/>
      <c r="C74" s="69"/>
      <c r="D74" s="39"/>
      <c r="E74" s="39"/>
      <c r="F74" s="39"/>
      <c r="G74" s="38"/>
      <c r="H74" s="39"/>
      <c r="I74" s="39"/>
      <c r="J74" s="39"/>
      <c r="K74" s="38"/>
      <c r="L74" s="39"/>
      <c r="M74" s="39"/>
      <c r="N74" s="39"/>
      <c r="O74" s="70"/>
      <c r="P74" s="70"/>
      <c r="Q74" s="70"/>
      <c r="R74" s="32"/>
    </row>
    <row r="75" spans="1:18" s="11" customFormat="1" ht="18" customHeight="1">
      <c r="A75" s="73" t="s">
        <v>91</v>
      </c>
      <c r="B75" s="74"/>
      <c r="C75" s="67">
        <f t="shared" si="11"/>
        <v>65222</v>
      </c>
      <c r="D75" s="50">
        <f>SUM(D76:D83)</f>
        <v>13217</v>
      </c>
      <c r="E75" s="50">
        <f>SUM(E76:E83)</f>
        <v>43136</v>
      </c>
      <c r="F75" s="50">
        <f>SUM(F76:F83)</f>
        <v>8869</v>
      </c>
      <c r="G75" s="49">
        <f>SUM(G76:G83)</f>
        <v>30953</v>
      </c>
      <c r="H75" s="50">
        <f aca="true" t="shared" si="15" ref="H75:N75">SUM(H76:H83)</f>
        <v>6776</v>
      </c>
      <c r="I75" s="50">
        <f t="shared" si="15"/>
        <v>20142</v>
      </c>
      <c r="J75" s="50">
        <f t="shared" si="15"/>
        <v>4035</v>
      </c>
      <c r="K75" s="49">
        <f t="shared" si="15"/>
        <v>34269</v>
      </c>
      <c r="L75" s="50">
        <f t="shared" si="15"/>
        <v>6441</v>
      </c>
      <c r="M75" s="50">
        <f t="shared" si="15"/>
        <v>22994</v>
      </c>
      <c r="N75" s="50">
        <f t="shared" si="15"/>
        <v>4834</v>
      </c>
      <c r="O75" s="68">
        <v>20.3</v>
      </c>
      <c r="P75" s="68">
        <v>66.1</v>
      </c>
      <c r="Q75" s="68">
        <v>13.6</v>
      </c>
      <c r="R75" s="18" t="s">
        <v>92</v>
      </c>
    </row>
    <row r="76" spans="1:18" ht="18" customHeight="1">
      <c r="A76" s="33">
        <v>35</v>
      </c>
      <c r="B76" s="46" t="s">
        <v>93</v>
      </c>
      <c r="C76" s="69">
        <f>SUM(D76:F76)</f>
        <v>11709</v>
      </c>
      <c r="D76" s="39">
        <v>2452</v>
      </c>
      <c r="E76" s="39">
        <v>7766</v>
      </c>
      <c r="F76" s="39">
        <v>1491</v>
      </c>
      <c r="G76" s="38">
        <f>SUM(H76:J76)</f>
        <v>5601</v>
      </c>
      <c r="H76" s="39">
        <v>1230</v>
      </c>
      <c r="I76" s="39">
        <v>3678</v>
      </c>
      <c r="J76" s="39">
        <v>693</v>
      </c>
      <c r="K76" s="38">
        <f t="shared" si="7"/>
        <v>6108</v>
      </c>
      <c r="L76" s="39">
        <v>1222</v>
      </c>
      <c r="M76" s="39">
        <v>4088</v>
      </c>
      <c r="N76" s="39">
        <v>798</v>
      </c>
      <c r="O76" s="70">
        <v>20.9</v>
      </c>
      <c r="P76" s="70">
        <v>66.3</v>
      </c>
      <c r="Q76" s="70">
        <v>12.8</v>
      </c>
      <c r="R76" s="32">
        <v>35</v>
      </c>
    </row>
    <row r="77" spans="1:18" ht="18" customHeight="1">
      <c r="A77" s="33">
        <v>36</v>
      </c>
      <c r="B77" s="46" t="s">
        <v>94</v>
      </c>
      <c r="C77" s="69">
        <f t="shared" si="11"/>
        <v>18731</v>
      </c>
      <c r="D77" s="39">
        <v>3980</v>
      </c>
      <c r="E77" s="39">
        <v>12535</v>
      </c>
      <c r="F77" s="39">
        <v>2216</v>
      </c>
      <c r="G77" s="38">
        <f aca="true" t="shared" si="16" ref="G77:G83">SUM(H77:J77)</f>
        <v>8932</v>
      </c>
      <c r="H77" s="39">
        <v>2111</v>
      </c>
      <c r="I77" s="39">
        <v>5824</v>
      </c>
      <c r="J77" s="39">
        <v>997</v>
      </c>
      <c r="K77" s="38">
        <f t="shared" si="7"/>
        <v>9799</v>
      </c>
      <c r="L77" s="39">
        <v>1869</v>
      </c>
      <c r="M77" s="39">
        <v>6711</v>
      </c>
      <c r="N77" s="39">
        <v>1219</v>
      </c>
      <c r="O77" s="70">
        <v>21.2</v>
      </c>
      <c r="P77" s="70">
        <v>66.9</v>
      </c>
      <c r="Q77" s="70">
        <v>11.9</v>
      </c>
      <c r="R77" s="32">
        <v>36</v>
      </c>
    </row>
    <row r="78" spans="1:18" ht="18" customHeight="1">
      <c r="A78" s="33">
        <v>37</v>
      </c>
      <c r="B78" s="46" t="s">
        <v>95</v>
      </c>
      <c r="C78" s="69">
        <f t="shared" si="11"/>
        <v>3589</v>
      </c>
      <c r="D78" s="39">
        <v>676</v>
      </c>
      <c r="E78" s="39">
        <v>2393</v>
      </c>
      <c r="F78" s="39">
        <v>520</v>
      </c>
      <c r="G78" s="38">
        <f t="shared" si="16"/>
        <v>1686</v>
      </c>
      <c r="H78" s="39">
        <v>337</v>
      </c>
      <c r="I78" s="39">
        <v>1119</v>
      </c>
      <c r="J78" s="39">
        <v>230</v>
      </c>
      <c r="K78" s="38">
        <f t="shared" si="7"/>
        <v>1903</v>
      </c>
      <c r="L78" s="39">
        <v>339</v>
      </c>
      <c r="M78" s="39">
        <v>1274</v>
      </c>
      <c r="N78" s="39">
        <v>290</v>
      </c>
      <c r="O78" s="70">
        <v>18.9</v>
      </c>
      <c r="P78" s="70">
        <v>66.7</v>
      </c>
      <c r="Q78" s="70">
        <v>14.4</v>
      </c>
      <c r="R78" s="32">
        <v>37</v>
      </c>
    </row>
    <row r="79" spans="1:18" ht="18" customHeight="1">
      <c r="A79" s="33">
        <v>38</v>
      </c>
      <c r="B79" s="46" t="s">
        <v>96</v>
      </c>
      <c r="C79" s="69">
        <f t="shared" si="11"/>
        <v>9504</v>
      </c>
      <c r="D79" s="39">
        <v>1905</v>
      </c>
      <c r="E79" s="39">
        <v>6058</v>
      </c>
      <c r="F79" s="39">
        <v>1541</v>
      </c>
      <c r="G79" s="38">
        <f t="shared" si="16"/>
        <v>4508</v>
      </c>
      <c r="H79" s="39">
        <v>981</v>
      </c>
      <c r="I79" s="39">
        <v>2799</v>
      </c>
      <c r="J79" s="39">
        <v>728</v>
      </c>
      <c r="K79" s="38">
        <f t="shared" si="7"/>
        <v>4996</v>
      </c>
      <c r="L79" s="39">
        <v>924</v>
      </c>
      <c r="M79" s="39">
        <v>3259</v>
      </c>
      <c r="N79" s="39">
        <v>813</v>
      </c>
      <c r="O79" s="70">
        <v>20</v>
      </c>
      <c r="P79" s="70">
        <v>63.7</v>
      </c>
      <c r="Q79" s="70">
        <v>16.3</v>
      </c>
      <c r="R79" s="32">
        <v>38</v>
      </c>
    </row>
    <row r="80" spans="1:18" ht="18" customHeight="1">
      <c r="A80" s="33">
        <v>39</v>
      </c>
      <c r="B80" s="46" t="s">
        <v>97</v>
      </c>
      <c r="C80" s="69">
        <f t="shared" si="11"/>
        <v>5122</v>
      </c>
      <c r="D80" s="39">
        <v>1009</v>
      </c>
      <c r="E80" s="39">
        <v>3305</v>
      </c>
      <c r="F80" s="39">
        <v>808</v>
      </c>
      <c r="G80" s="38">
        <f t="shared" si="16"/>
        <v>2412</v>
      </c>
      <c r="H80" s="39">
        <v>514</v>
      </c>
      <c r="I80" s="39">
        <v>1540</v>
      </c>
      <c r="J80" s="39">
        <v>358</v>
      </c>
      <c r="K80" s="38">
        <f t="shared" si="7"/>
        <v>2710</v>
      </c>
      <c r="L80" s="39">
        <v>495</v>
      </c>
      <c r="M80" s="39">
        <v>1765</v>
      </c>
      <c r="N80" s="39">
        <v>450</v>
      </c>
      <c r="O80" s="70">
        <v>19.7</v>
      </c>
      <c r="P80" s="70">
        <v>64.5</v>
      </c>
      <c r="Q80" s="70">
        <v>15.8</v>
      </c>
      <c r="R80" s="32">
        <v>39</v>
      </c>
    </row>
    <row r="81" spans="1:18" ht="18" customHeight="1">
      <c r="A81" s="33">
        <v>40</v>
      </c>
      <c r="B81" s="46" t="s">
        <v>98</v>
      </c>
      <c r="C81" s="69">
        <f t="shared" si="11"/>
        <v>8015</v>
      </c>
      <c r="D81" s="39">
        <v>1497</v>
      </c>
      <c r="E81" s="39">
        <v>5361</v>
      </c>
      <c r="F81" s="39">
        <v>1157</v>
      </c>
      <c r="G81" s="38">
        <f>SUM(H81:J81)</f>
        <v>3793</v>
      </c>
      <c r="H81" s="39">
        <v>751</v>
      </c>
      <c r="I81" s="39">
        <v>2525</v>
      </c>
      <c r="J81" s="39">
        <v>517</v>
      </c>
      <c r="K81" s="38">
        <f t="shared" si="7"/>
        <v>4222</v>
      </c>
      <c r="L81" s="39">
        <v>746</v>
      </c>
      <c r="M81" s="39">
        <v>2836</v>
      </c>
      <c r="N81" s="39">
        <v>640</v>
      </c>
      <c r="O81" s="70">
        <v>18.7</v>
      </c>
      <c r="P81" s="70">
        <v>66.9</v>
      </c>
      <c r="Q81" s="70">
        <v>14.4</v>
      </c>
      <c r="R81" s="32">
        <v>40</v>
      </c>
    </row>
    <row r="82" spans="1:18" ht="18" customHeight="1">
      <c r="A82" s="33">
        <v>41</v>
      </c>
      <c r="B82" s="46" t="s">
        <v>99</v>
      </c>
      <c r="C82" s="69">
        <f t="shared" si="11"/>
        <v>2978</v>
      </c>
      <c r="D82" s="39">
        <v>556</v>
      </c>
      <c r="E82" s="39">
        <v>1966</v>
      </c>
      <c r="F82" s="39">
        <v>456</v>
      </c>
      <c r="G82" s="38">
        <f t="shared" si="16"/>
        <v>1380</v>
      </c>
      <c r="H82" s="39">
        <v>276</v>
      </c>
      <c r="I82" s="39">
        <v>920</v>
      </c>
      <c r="J82" s="39">
        <v>184</v>
      </c>
      <c r="K82" s="38">
        <f t="shared" si="7"/>
        <v>1598</v>
      </c>
      <c r="L82" s="39">
        <v>280</v>
      </c>
      <c r="M82" s="39">
        <v>1046</v>
      </c>
      <c r="N82" s="39">
        <v>272</v>
      </c>
      <c r="O82" s="70">
        <v>18.7</v>
      </c>
      <c r="P82" s="70">
        <v>66</v>
      </c>
      <c r="Q82" s="70">
        <v>15.3</v>
      </c>
      <c r="R82" s="32">
        <v>41</v>
      </c>
    </row>
    <row r="83" spans="1:18" ht="18" customHeight="1">
      <c r="A83" s="33">
        <v>42</v>
      </c>
      <c r="B83" s="46" t="s">
        <v>100</v>
      </c>
      <c r="C83" s="69">
        <f t="shared" si="11"/>
        <v>5574</v>
      </c>
      <c r="D83" s="39">
        <v>1142</v>
      </c>
      <c r="E83" s="39">
        <v>3752</v>
      </c>
      <c r="F83" s="39">
        <v>680</v>
      </c>
      <c r="G83" s="38">
        <f t="shared" si="16"/>
        <v>2641</v>
      </c>
      <c r="H83" s="39">
        <v>576</v>
      </c>
      <c r="I83" s="39">
        <v>1737</v>
      </c>
      <c r="J83" s="39">
        <v>328</v>
      </c>
      <c r="K83" s="38">
        <f t="shared" si="7"/>
        <v>2933</v>
      </c>
      <c r="L83" s="39">
        <v>566</v>
      </c>
      <c r="M83" s="39">
        <v>2015</v>
      </c>
      <c r="N83" s="39">
        <v>352</v>
      </c>
      <c r="O83" s="70">
        <v>20.5</v>
      </c>
      <c r="P83" s="70">
        <v>67.3</v>
      </c>
      <c r="Q83" s="70">
        <v>12.2</v>
      </c>
      <c r="R83" s="32">
        <v>42</v>
      </c>
    </row>
    <row r="84" spans="1:18" ht="15" customHeight="1">
      <c r="A84" s="33"/>
      <c r="B84" s="46"/>
      <c r="C84" s="69"/>
      <c r="D84" s="39"/>
      <c r="E84" s="39"/>
      <c r="F84" s="39"/>
      <c r="G84" s="38"/>
      <c r="H84" s="39"/>
      <c r="I84" s="39"/>
      <c r="J84" s="39"/>
      <c r="K84" s="38"/>
      <c r="L84" s="39"/>
      <c r="M84" s="39"/>
      <c r="N84" s="39"/>
      <c r="O84" s="70"/>
      <c r="P84" s="70"/>
      <c r="Q84" s="70"/>
      <c r="R84" s="32"/>
    </row>
    <row r="85" spans="1:18" s="11" customFormat="1" ht="18" customHeight="1">
      <c r="A85" s="73" t="s">
        <v>101</v>
      </c>
      <c r="B85" s="74"/>
      <c r="C85" s="67">
        <f>SUM(C86:C88)</f>
        <v>14156</v>
      </c>
      <c r="D85" s="50">
        <f>SUM(D86:D88)</f>
        <v>3014</v>
      </c>
      <c r="E85" s="50">
        <f>SUM(E86:E88)</f>
        <v>9222</v>
      </c>
      <c r="F85" s="50">
        <f>SUM(F86:F88)</f>
        <v>1920</v>
      </c>
      <c r="G85" s="49">
        <f aca="true" t="shared" si="17" ref="G85:N85">SUM(G86:G88)</f>
        <v>6773</v>
      </c>
      <c r="H85" s="50">
        <f t="shared" si="17"/>
        <v>1520</v>
      </c>
      <c r="I85" s="50">
        <f t="shared" si="17"/>
        <v>4346</v>
      </c>
      <c r="J85" s="50">
        <f t="shared" si="17"/>
        <v>907</v>
      </c>
      <c r="K85" s="49">
        <f t="shared" si="17"/>
        <v>7383</v>
      </c>
      <c r="L85" s="50">
        <f t="shared" si="17"/>
        <v>1494</v>
      </c>
      <c r="M85" s="50">
        <f t="shared" si="17"/>
        <v>4876</v>
      </c>
      <c r="N85" s="50">
        <f t="shared" si="17"/>
        <v>1013</v>
      </c>
      <c r="O85" s="68">
        <v>21.3</v>
      </c>
      <c r="P85" s="68">
        <v>65.1</v>
      </c>
      <c r="Q85" s="68">
        <v>13.6</v>
      </c>
      <c r="R85" s="18" t="s">
        <v>102</v>
      </c>
    </row>
    <row r="86" spans="1:18" ht="18" customHeight="1">
      <c r="A86" s="33">
        <v>43</v>
      </c>
      <c r="B86" s="46" t="s">
        <v>103</v>
      </c>
      <c r="C86" s="69">
        <f t="shared" si="11"/>
        <v>4638</v>
      </c>
      <c r="D86" s="39">
        <v>1033</v>
      </c>
      <c r="E86" s="39">
        <v>3038</v>
      </c>
      <c r="F86" s="39">
        <v>567</v>
      </c>
      <c r="G86" s="38">
        <f>SUM(H86:J86)</f>
        <v>2227</v>
      </c>
      <c r="H86" s="39">
        <v>523</v>
      </c>
      <c r="I86" s="39">
        <v>1445</v>
      </c>
      <c r="J86" s="39">
        <v>259</v>
      </c>
      <c r="K86" s="38">
        <f t="shared" si="7"/>
        <v>2411</v>
      </c>
      <c r="L86" s="39">
        <v>510</v>
      </c>
      <c r="M86" s="39">
        <v>1593</v>
      </c>
      <c r="N86" s="39">
        <v>308</v>
      </c>
      <c r="O86" s="70">
        <v>22.3</v>
      </c>
      <c r="P86" s="70">
        <v>65.5</v>
      </c>
      <c r="Q86" s="70">
        <v>12.2</v>
      </c>
      <c r="R86" s="32">
        <v>43</v>
      </c>
    </row>
    <row r="87" spans="1:18" ht="18" customHeight="1">
      <c r="A87" s="33">
        <v>44</v>
      </c>
      <c r="B87" s="46" t="s">
        <v>104</v>
      </c>
      <c r="C87" s="69">
        <f t="shared" si="11"/>
        <v>5919</v>
      </c>
      <c r="D87" s="39">
        <v>1229</v>
      </c>
      <c r="E87" s="39">
        <v>3878</v>
      </c>
      <c r="F87" s="39">
        <v>812</v>
      </c>
      <c r="G87" s="38">
        <f>SUM(H87:J87)</f>
        <v>2873</v>
      </c>
      <c r="H87" s="39">
        <v>639</v>
      </c>
      <c r="I87" s="39">
        <v>1839</v>
      </c>
      <c r="J87" s="39">
        <v>395</v>
      </c>
      <c r="K87" s="38">
        <f t="shared" si="7"/>
        <v>3046</v>
      </c>
      <c r="L87" s="39">
        <v>590</v>
      </c>
      <c r="M87" s="39">
        <v>2039</v>
      </c>
      <c r="N87" s="39">
        <v>417</v>
      </c>
      <c r="O87" s="70">
        <v>20.8</v>
      </c>
      <c r="P87" s="70">
        <v>65.5</v>
      </c>
      <c r="Q87" s="70">
        <v>13.7</v>
      </c>
      <c r="R87" s="32">
        <v>44</v>
      </c>
    </row>
    <row r="88" spans="1:18" ht="18" customHeight="1">
      <c r="A88" s="33">
        <v>45</v>
      </c>
      <c r="B88" s="46" t="s">
        <v>105</v>
      </c>
      <c r="C88" s="69">
        <f>SUM(D88:F88)</f>
        <v>3599</v>
      </c>
      <c r="D88" s="39">
        <v>752</v>
      </c>
      <c r="E88" s="39">
        <v>2306</v>
      </c>
      <c r="F88" s="39">
        <v>541</v>
      </c>
      <c r="G88" s="38">
        <f>SUM(H88:J88)</f>
        <v>1673</v>
      </c>
      <c r="H88" s="39">
        <v>358</v>
      </c>
      <c r="I88" s="39">
        <v>1062</v>
      </c>
      <c r="J88" s="39">
        <v>253</v>
      </c>
      <c r="K88" s="38">
        <f>SUM(L88:N88)</f>
        <v>1926</v>
      </c>
      <c r="L88" s="39">
        <v>394</v>
      </c>
      <c r="M88" s="39">
        <v>1244</v>
      </c>
      <c r="N88" s="39">
        <v>288</v>
      </c>
      <c r="O88" s="70">
        <v>20.9</v>
      </c>
      <c r="P88" s="70">
        <v>64.1</v>
      </c>
      <c r="Q88" s="70">
        <v>15</v>
      </c>
      <c r="R88" s="32">
        <v>45</v>
      </c>
    </row>
    <row r="89" spans="1:18" ht="15" customHeight="1">
      <c r="A89" s="33"/>
      <c r="B89" s="46"/>
      <c r="C89" s="69"/>
      <c r="D89" s="39"/>
      <c r="E89" s="39"/>
      <c r="F89" s="39"/>
      <c r="G89" s="38"/>
      <c r="H89" s="39"/>
      <c r="I89" s="39"/>
      <c r="J89" s="39"/>
      <c r="K89" s="38"/>
      <c r="L89" s="39"/>
      <c r="M89" s="39"/>
      <c r="N89" s="39"/>
      <c r="O89" s="70"/>
      <c r="P89" s="70"/>
      <c r="Q89" s="70"/>
      <c r="R89" s="32"/>
    </row>
    <row r="90" spans="1:18" s="11" customFormat="1" ht="18" customHeight="1">
      <c r="A90" s="73" t="s">
        <v>106</v>
      </c>
      <c r="B90" s="74"/>
      <c r="C90" s="67">
        <f>SUM(C91:C92)</f>
        <v>37208</v>
      </c>
      <c r="D90" s="50">
        <f aca="true" t="shared" si="18" ref="D90:N90">SUM(D91:D92)</f>
        <v>8869</v>
      </c>
      <c r="E90" s="50">
        <f t="shared" si="18"/>
        <v>24038</v>
      </c>
      <c r="F90" s="50">
        <f t="shared" si="18"/>
        <v>4301</v>
      </c>
      <c r="G90" s="49">
        <f t="shared" si="18"/>
        <v>17661</v>
      </c>
      <c r="H90" s="50">
        <f t="shared" si="18"/>
        <v>4517</v>
      </c>
      <c r="I90" s="50">
        <f t="shared" si="18"/>
        <v>11179</v>
      </c>
      <c r="J90" s="50">
        <f t="shared" si="18"/>
        <v>1965</v>
      </c>
      <c r="K90" s="49">
        <f t="shared" si="18"/>
        <v>19547</v>
      </c>
      <c r="L90" s="50">
        <f t="shared" si="18"/>
        <v>4352</v>
      </c>
      <c r="M90" s="50">
        <f t="shared" si="18"/>
        <v>12859</v>
      </c>
      <c r="N90" s="50">
        <f t="shared" si="18"/>
        <v>2336</v>
      </c>
      <c r="O90" s="68">
        <v>23.8</v>
      </c>
      <c r="P90" s="68">
        <v>64.6</v>
      </c>
      <c r="Q90" s="68">
        <v>11.6</v>
      </c>
      <c r="R90" s="18" t="s">
        <v>107</v>
      </c>
    </row>
    <row r="91" spans="1:18" ht="18" customHeight="1">
      <c r="A91" s="33">
        <v>46</v>
      </c>
      <c r="B91" s="46" t="s">
        <v>108</v>
      </c>
      <c r="C91" s="69">
        <f t="shared" si="11"/>
        <v>14839</v>
      </c>
      <c r="D91" s="39">
        <v>3482</v>
      </c>
      <c r="E91" s="39">
        <v>9575</v>
      </c>
      <c r="F91" s="39">
        <v>1782</v>
      </c>
      <c r="G91" s="38">
        <f>SUM(H91:J91)</f>
        <v>7030</v>
      </c>
      <c r="H91" s="39">
        <v>1791</v>
      </c>
      <c r="I91" s="39">
        <v>4420</v>
      </c>
      <c r="J91" s="39">
        <v>819</v>
      </c>
      <c r="K91" s="38">
        <f t="shared" si="7"/>
        <v>7809</v>
      </c>
      <c r="L91" s="39">
        <v>1691</v>
      </c>
      <c r="M91" s="39">
        <v>5155</v>
      </c>
      <c r="N91" s="39">
        <v>963</v>
      </c>
      <c r="O91" s="70">
        <v>23.4</v>
      </c>
      <c r="P91" s="70">
        <v>64.5</v>
      </c>
      <c r="Q91" s="70">
        <v>12.1</v>
      </c>
      <c r="R91" s="32">
        <v>46</v>
      </c>
    </row>
    <row r="92" spans="1:18" ht="18" customHeight="1">
      <c r="A92" s="33">
        <v>47</v>
      </c>
      <c r="B92" s="46" t="s">
        <v>109</v>
      </c>
      <c r="C92" s="69">
        <f t="shared" si="11"/>
        <v>22369</v>
      </c>
      <c r="D92" s="39">
        <v>5387</v>
      </c>
      <c r="E92" s="39">
        <v>14463</v>
      </c>
      <c r="F92" s="39">
        <v>2519</v>
      </c>
      <c r="G92" s="38">
        <f>SUM(H92:J92)</f>
        <v>10631</v>
      </c>
      <c r="H92" s="39">
        <v>2726</v>
      </c>
      <c r="I92" s="39">
        <v>6759</v>
      </c>
      <c r="J92" s="39">
        <v>1146</v>
      </c>
      <c r="K92" s="38">
        <f t="shared" si="7"/>
        <v>11738</v>
      </c>
      <c r="L92" s="39">
        <v>2661</v>
      </c>
      <c r="M92" s="39">
        <v>7704</v>
      </c>
      <c r="N92" s="39">
        <v>1373</v>
      </c>
      <c r="O92" s="70">
        <v>24.1</v>
      </c>
      <c r="P92" s="70">
        <v>64.7</v>
      </c>
      <c r="Q92" s="70">
        <v>11.2</v>
      </c>
      <c r="R92" s="32">
        <v>47</v>
      </c>
    </row>
    <row r="93" spans="1:18" ht="15.75" customHeight="1">
      <c r="A93" s="33"/>
      <c r="B93" s="46"/>
      <c r="C93" s="69"/>
      <c r="D93" s="39"/>
      <c r="E93" s="39"/>
      <c r="F93" s="39"/>
      <c r="G93" s="38"/>
      <c r="H93" s="39"/>
      <c r="I93" s="39"/>
      <c r="J93" s="39"/>
      <c r="K93" s="38"/>
      <c r="L93" s="39"/>
      <c r="M93" s="39"/>
      <c r="N93" s="39"/>
      <c r="O93" s="70"/>
      <c r="P93" s="70"/>
      <c r="Q93" s="70"/>
      <c r="R93" s="32"/>
    </row>
    <row r="94" spans="1:18" s="11" customFormat="1" ht="18" customHeight="1">
      <c r="A94" s="73" t="s">
        <v>110</v>
      </c>
      <c r="B94" s="74"/>
      <c r="C94" s="67">
        <f>SUM(C95:C99)</f>
        <v>19680</v>
      </c>
      <c r="D94" s="50">
        <f aca="true" t="shared" si="19" ref="D94:N94">SUM(D95:D99)</f>
        <v>4650</v>
      </c>
      <c r="E94" s="50">
        <f t="shared" si="19"/>
        <v>12324</v>
      </c>
      <c r="F94" s="50">
        <f t="shared" si="19"/>
        <v>2706</v>
      </c>
      <c r="G94" s="49">
        <f t="shared" si="19"/>
        <v>9351</v>
      </c>
      <c r="H94" s="50">
        <f t="shared" si="19"/>
        <v>2409</v>
      </c>
      <c r="I94" s="50">
        <f t="shared" si="19"/>
        <v>5718</v>
      </c>
      <c r="J94" s="50">
        <f t="shared" si="19"/>
        <v>1224</v>
      </c>
      <c r="K94" s="49">
        <f t="shared" si="19"/>
        <v>10329</v>
      </c>
      <c r="L94" s="50">
        <f t="shared" si="19"/>
        <v>2241</v>
      </c>
      <c r="M94" s="50">
        <f t="shared" si="19"/>
        <v>6606</v>
      </c>
      <c r="N94" s="50">
        <f t="shared" si="19"/>
        <v>1482</v>
      </c>
      <c r="O94" s="68">
        <v>23.6</v>
      </c>
      <c r="P94" s="68">
        <v>62.6</v>
      </c>
      <c r="Q94" s="68">
        <v>13.8</v>
      </c>
      <c r="R94" s="18" t="s">
        <v>111</v>
      </c>
    </row>
    <row r="95" spans="1:18" ht="18" customHeight="1">
      <c r="A95" s="33">
        <v>48</v>
      </c>
      <c r="B95" s="46" t="s">
        <v>112</v>
      </c>
      <c r="C95" s="69">
        <f t="shared" si="11"/>
        <v>2164</v>
      </c>
      <c r="D95" s="39">
        <v>508</v>
      </c>
      <c r="E95" s="39">
        <v>1406</v>
      </c>
      <c r="F95" s="39">
        <v>250</v>
      </c>
      <c r="G95" s="38">
        <f>SUM(H95:J95)</f>
        <v>1090</v>
      </c>
      <c r="H95" s="39">
        <v>270</v>
      </c>
      <c r="I95" s="39">
        <v>694</v>
      </c>
      <c r="J95" s="39">
        <v>126</v>
      </c>
      <c r="K95" s="38">
        <f t="shared" si="7"/>
        <v>1074</v>
      </c>
      <c r="L95" s="39">
        <v>238</v>
      </c>
      <c r="M95" s="39">
        <v>712</v>
      </c>
      <c r="N95" s="39">
        <v>124</v>
      </c>
      <c r="O95" s="70">
        <v>23.5</v>
      </c>
      <c r="P95" s="70">
        <v>65</v>
      </c>
      <c r="Q95" s="70">
        <v>11.5</v>
      </c>
      <c r="R95" s="32">
        <v>48</v>
      </c>
    </row>
    <row r="96" spans="1:18" ht="18" customHeight="1">
      <c r="A96" s="33">
        <v>49</v>
      </c>
      <c r="B96" s="46" t="s">
        <v>113</v>
      </c>
      <c r="C96" s="69">
        <f t="shared" si="11"/>
        <v>2140</v>
      </c>
      <c r="D96" s="39">
        <v>536</v>
      </c>
      <c r="E96" s="39">
        <v>1266</v>
      </c>
      <c r="F96" s="39">
        <v>338</v>
      </c>
      <c r="G96" s="38">
        <f>SUM(H96:J96)</f>
        <v>1006</v>
      </c>
      <c r="H96" s="39">
        <v>269</v>
      </c>
      <c r="I96" s="39">
        <v>586</v>
      </c>
      <c r="J96" s="39">
        <v>151</v>
      </c>
      <c r="K96" s="38">
        <f t="shared" si="7"/>
        <v>1134</v>
      </c>
      <c r="L96" s="39">
        <v>267</v>
      </c>
      <c r="M96" s="39">
        <v>680</v>
      </c>
      <c r="N96" s="39">
        <v>187</v>
      </c>
      <c r="O96" s="70">
        <v>25.1</v>
      </c>
      <c r="P96" s="70">
        <v>59.2</v>
      </c>
      <c r="Q96" s="70">
        <v>15.7</v>
      </c>
      <c r="R96" s="32">
        <v>49</v>
      </c>
    </row>
    <row r="97" spans="1:18" ht="18" customHeight="1">
      <c r="A97" s="33">
        <v>50</v>
      </c>
      <c r="B97" s="46" t="s">
        <v>114</v>
      </c>
      <c r="C97" s="69">
        <f t="shared" si="11"/>
        <v>1768</v>
      </c>
      <c r="D97" s="39">
        <v>429</v>
      </c>
      <c r="E97" s="39">
        <v>1093</v>
      </c>
      <c r="F97" s="39">
        <v>246</v>
      </c>
      <c r="G97" s="38">
        <f>SUM(H97:J97)</f>
        <v>862</v>
      </c>
      <c r="H97" s="39">
        <v>236</v>
      </c>
      <c r="I97" s="39">
        <v>507</v>
      </c>
      <c r="J97" s="39">
        <v>119</v>
      </c>
      <c r="K97" s="38">
        <f t="shared" si="7"/>
        <v>906</v>
      </c>
      <c r="L97" s="39">
        <v>193</v>
      </c>
      <c r="M97" s="39">
        <v>586</v>
      </c>
      <c r="N97" s="39">
        <v>127</v>
      </c>
      <c r="O97" s="70">
        <v>24.3</v>
      </c>
      <c r="P97" s="70">
        <v>61.8</v>
      </c>
      <c r="Q97" s="70">
        <v>13.9</v>
      </c>
      <c r="R97" s="32">
        <v>50</v>
      </c>
    </row>
    <row r="98" spans="1:18" ht="18" customHeight="1">
      <c r="A98" s="33">
        <v>51</v>
      </c>
      <c r="B98" s="46" t="s">
        <v>115</v>
      </c>
      <c r="C98" s="69">
        <f t="shared" si="11"/>
        <v>4701</v>
      </c>
      <c r="D98" s="39">
        <v>1131</v>
      </c>
      <c r="E98" s="39">
        <v>2936</v>
      </c>
      <c r="F98" s="39">
        <v>634</v>
      </c>
      <c r="G98" s="38">
        <f>SUM(H98:J98)</f>
        <v>2246</v>
      </c>
      <c r="H98" s="39">
        <v>598</v>
      </c>
      <c r="I98" s="39">
        <v>1350</v>
      </c>
      <c r="J98" s="39">
        <v>298</v>
      </c>
      <c r="K98" s="38">
        <f t="shared" si="7"/>
        <v>2455</v>
      </c>
      <c r="L98" s="39">
        <v>533</v>
      </c>
      <c r="M98" s="39">
        <v>1586</v>
      </c>
      <c r="N98" s="39">
        <v>336</v>
      </c>
      <c r="O98" s="70">
        <v>24.1</v>
      </c>
      <c r="P98" s="70">
        <v>62.5</v>
      </c>
      <c r="Q98" s="70">
        <v>13.4</v>
      </c>
      <c r="R98" s="32">
        <v>51</v>
      </c>
    </row>
    <row r="99" spans="1:18" ht="18" customHeight="1">
      <c r="A99" s="33">
        <v>52</v>
      </c>
      <c r="B99" s="46" t="s">
        <v>116</v>
      </c>
      <c r="C99" s="69">
        <f t="shared" si="11"/>
        <v>8907</v>
      </c>
      <c r="D99" s="39">
        <v>2046</v>
      </c>
      <c r="E99" s="39">
        <v>5623</v>
      </c>
      <c r="F99" s="39">
        <v>1238</v>
      </c>
      <c r="G99" s="38">
        <f>SUM(H99:J99)</f>
        <v>4147</v>
      </c>
      <c r="H99" s="39">
        <v>1036</v>
      </c>
      <c r="I99" s="39">
        <v>2581</v>
      </c>
      <c r="J99" s="39">
        <v>530</v>
      </c>
      <c r="K99" s="38">
        <f t="shared" si="7"/>
        <v>4760</v>
      </c>
      <c r="L99" s="39">
        <v>1010</v>
      </c>
      <c r="M99" s="39">
        <v>3042</v>
      </c>
      <c r="N99" s="39">
        <v>708</v>
      </c>
      <c r="O99" s="70">
        <v>23</v>
      </c>
      <c r="P99" s="70">
        <v>63.1</v>
      </c>
      <c r="Q99" s="70">
        <v>13.9</v>
      </c>
      <c r="R99" s="32">
        <v>52</v>
      </c>
    </row>
    <row r="100" spans="1:18" ht="15.75" customHeight="1">
      <c r="A100" s="33"/>
      <c r="B100" s="46"/>
      <c r="C100" s="69"/>
      <c r="D100" s="39"/>
      <c r="E100" s="39"/>
      <c r="F100" s="39"/>
      <c r="G100" s="38"/>
      <c r="H100" s="39"/>
      <c r="I100" s="39"/>
      <c r="J100" s="39"/>
      <c r="K100" s="38"/>
      <c r="L100" s="39"/>
      <c r="M100" s="39"/>
      <c r="N100" s="39"/>
      <c r="O100" s="70"/>
      <c r="P100" s="70"/>
      <c r="Q100" s="70"/>
      <c r="R100" s="32"/>
    </row>
    <row r="101" spans="1:18" s="11" customFormat="1" ht="18" customHeight="1">
      <c r="A101" s="73" t="s">
        <v>117</v>
      </c>
      <c r="B101" s="74"/>
      <c r="C101" s="67">
        <f>SUM(C102:C105)</f>
        <v>23058</v>
      </c>
      <c r="D101" s="50">
        <f>SUM(D102:D105)</f>
        <v>4896</v>
      </c>
      <c r="E101" s="50">
        <f aca="true" t="shared" si="20" ref="E101:N101">SUM(E102:E105)</f>
        <v>14655</v>
      </c>
      <c r="F101" s="50">
        <f t="shared" si="20"/>
        <v>3507</v>
      </c>
      <c r="G101" s="49">
        <f t="shared" si="20"/>
        <v>10747</v>
      </c>
      <c r="H101" s="50">
        <f t="shared" si="20"/>
        <v>2527</v>
      </c>
      <c r="I101" s="50">
        <f t="shared" si="20"/>
        <v>6661</v>
      </c>
      <c r="J101" s="50">
        <f t="shared" si="20"/>
        <v>1559</v>
      </c>
      <c r="K101" s="49">
        <f t="shared" si="20"/>
        <v>12311</v>
      </c>
      <c r="L101" s="50">
        <f t="shared" si="20"/>
        <v>2369</v>
      </c>
      <c r="M101" s="50">
        <f t="shared" si="20"/>
        <v>7994</v>
      </c>
      <c r="N101" s="50">
        <f t="shared" si="20"/>
        <v>1948</v>
      </c>
      <c r="O101" s="68">
        <v>21.2</v>
      </c>
      <c r="P101" s="68">
        <v>63.6</v>
      </c>
      <c r="Q101" s="68">
        <v>15.2</v>
      </c>
      <c r="R101" s="18" t="s">
        <v>118</v>
      </c>
    </row>
    <row r="102" spans="1:18" ht="18" customHeight="1">
      <c r="A102" s="33">
        <v>53</v>
      </c>
      <c r="B102" s="46" t="s">
        <v>119</v>
      </c>
      <c r="C102" s="69">
        <f t="shared" si="11"/>
        <v>5502</v>
      </c>
      <c r="D102" s="39">
        <v>1081</v>
      </c>
      <c r="E102" s="39">
        <v>3563</v>
      </c>
      <c r="F102" s="39">
        <v>858</v>
      </c>
      <c r="G102" s="38">
        <f>SUM(H102:J102)</f>
        <v>2530</v>
      </c>
      <c r="H102" s="39">
        <v>552</v>
      </c>
      <c r="I102" s="39">
        <v>1621</v>
      </c>
      <c r="J102" s="39">
        <v>357</v>
      </c>
      <c r="K102" s="38">
        <f t="shared" si="7"/>
        <v>2972</v>
      </c>
      <c r="L102" s="39">
        <v>529</v>
      </c>
      <c r="M102" s="39">
        <v>1942</v>
      </c>
      <c r="N102" s="39">
        <v>501</v>
      </c>
      <c r="O102" s="70">
        <v>19.6</v>
      </c>
      <c r="P102" s="70">
        <v>64.8</v>
      </c>
      <c r="Q102" s="70">
        <v>15.6</v>
      </c>
      <c r="R102" s="32">
        <v>53</v>
      </c>
    </row>
    <row r="103" spans="1:18" ht="18" customHeight="1">
      <c r="A103" s="33">
        <v>54</v>
      </c>
      <c r="B103" s="46" t="s">
        <v>120</v>
      </c>
      <c r="C103" s="69">
        <f t="shared" si="11"/>
        <v>5244</v>
      </c>
      <c r="D103" s="39">
        <v>1111</v>
      </c>
      <c r="E103" s="39">
        <v>3371</v>
      </c>
      <c r="F103" s="39">
        <v>762</v>
      </c>
      <c r="G103" s="38">
        <f>SUM(H103:J103)</f>
        <v>2456</v>
      </c>
      <c r="H103" s="39">
        <v>582</v>
      </c>
      <c r="I103" s="39">
        <v>1514</v>
      </c>
      <c r="J103" s="39">
        <v>360</v>
      </c>
      <c r="K103" s="38">
        <f t="shared" si="7"/>
        <v>2788</v>
      </c>
      <c r="L103" s="39">
        <v>529</v>
      </c>
      <c r="M103" s="39">
        <v>1857</v>
      </c>
      <c r="N103" s="39">
        <v>402</v>
      </c>
      <c r="O103" s="70">
        <v>21.2</v>
      </c>
      <c r="P103" s="70">
        <v>64.3</v>
      </c>
      <c r="Q103" s="70">
        <v>14.5</v>
      </c>
      <c r="R103" s="32">
        <v>54</v>
      </c>
    </row>
    <row r="104" spans="1:18" ht="18" customHeight="1">
      <c r="A104" s="33">
        <v>55</v>
      </c>
      <c r="B104" s="46" t="s">
        <v>121</v>
      </c>
      <c r="C104" s="69">
        <f t="shared" si="11"/>
        <v>7337</v>
      </c>
      <c r="D104" s="39">
        <v>1632</v>
      </c>
      <c r="E104" s="39">
        <v>4572</v>
      </c>
      <c r="F104" s="39">
        <v>1133</v>
      </c>
      <c r="G104" s="38">
        <f>SUM(H104:J104)</f>
        <v>3432</v>
      </c>
      <c r="H104" s="39">
        <v>852</v>
      </c>
      <c r="I104" s="39">
        <v>2063</v>
      </c>
      <c r="J104" s="39">
        <v>517</v>
      </c>
      <c r="K104" s="38">
        <f t="shared" si="7"/>
        <v>3905</v>
      </c>
      <c r="L104" s="39">
        <v>780</v>
      </c>
      <c r="M104" s="39">
        <v>2509</v>
      </c>
      <c r="N104" s="39">
        <v>616</v>
      </c>
      <c r="O104" s="70">
        <v>22.3</v>
      </c>
      <c r="P104" s="70">
        <v>62.3</v>
      </c>
      <c r="Q104" s="70">
        <v>15.4</v>
      </c>
      <c r="R104" s="32">
        <v>55</v>
      </c>
    </row>
    <row r="105" spans="1:18" ht="18" customHeight="1">
      <c r="A105" s="33">
        <v>56</v>
      </c>
      <c r="B105" s="46" t="s">
        <v>122</v>
      </c>
      <c r="C105" s="69">
        <f t="shared" si="11"/>
        <v>4975</v>
      </c>
      <c r="D105" s="39">
        <v>1072</v>
      </c>
      <c r="E105" s="39">
        <v>3149</v>
      </c>
      <c r="F105" s="39">
        <v>754</v>
      </c>
      <c r="G105" s="38">
        <f>SUM(H105:J105)</f>
        <v>2329</v>
      </c>
      <c r="H105" s="39">
        <v>541</v>
      </c>
      <c r="I105" s="39">
        <v>1463</v>
      </c>
      <c r="J105" s="39">
        <v>325</v>
      </c>
      <c r="K105" s="38">
        <f t="shared" si="7"/>
        <v>2646</v>
      </c>
      <c r="L105" s="39">
        <v>531</v>
      </c>
      <c r="M105" s="39">
        <v>1686</v>
      </c>
      <c r="N105" s="39">
        <v>429</v>
      </c>
      <c r="O105" s="70">
        <v>21.5</v>
      </c>
      <c r="P105" s="70">
        <v>63.3</v>
      </c>
      <c r="Q105" s="70">
        <v>15.2</v>
      </c>
      <c r="R105" s="32">
        <v>56</v>
      </c>
    </row>
    <row r="106" spans="1:18" ht="14.25" customHeight="1">
      <c r="A106" s="33"/>
      <c r="B106" s="46"/>
      <c r="C106" s="69"/>
      <c r="D106" s="39"/>
      <c r="E106" s="39"/>
      <c r="F106" s="39"/>
      <c r="G106" s="38"/>
      <c r="H106" s="39"/>
      <c r="I106" s="39"/>
      <c r="J106" s="39"/>
      <c r="K106" s="38"/>
      <c r="L106" s="39"/>
      <c r="M106" s="39"/>
      <c r="N106" s="39"/>
      <c r="O106" s="70"/>
      <c r="P106" s="70"/>
      <c r="Q106" s="70"/>
      <c r="R106" s="32"/>
    </row>
    <row r="107" spans="1:18" s="11" customFormat="1" ht="18" customHeight="1">
      <c r="A107" s="73" t="s">
        <v>123</v>
      </c>
      <c r="B107" s="74"/>
      <c r="C107" s="67">
        <f>SUM(C108:C109)</f>
        <v>17100</v>
      </c>
      <c r="D107" s="50">
        <f aca="true" t="shared" si="21" ref="D107:N107">SUM(D108:D109)</f>
        <v>3443</v>
      </c>
      <c r="E107" s="50">
        <f t="shared" si="21"/>
        <v>10885</v>
      </c>
      <c r="F107" s="50">
        <f t="shared" si="21"/>
        <v>2772</v>
      </c>
      <c r="G107" s="49">
        <f t="shared" si="21"/>
        <v>8048</v>
      </c>
      <c r="H107" s="50">
        <f t="shared" si="21"/>
        <v>1784</v>
      </c>
      <c r="I107" s="50">
        <f t="shared" si="21"/>
        <v>5047</v>
      </c>
      <c r="J107" s="50">
        <f t="shared" si="21"/>
        <v>1217</v>
      </c>
      <c r="K107" s="49">
        <f t="shared" si="21"/>
        <v>9052</v>
      </c>
      <c r="L107" s="50">
        <f t="shared" si="21"/>
        <v>1659</v>
      </c>
      <c r="M107" s="50">
        <f t="shared" si="21"/>
        <v>5838</v>
      </c>
      <c r="N107" s="50">
        <f t="shared" si="21"/>
        <v>1555</v>
      </c>
      <c r="O107" s="68">
        <v>20.1</v>
      </c>
      <c r="P107" s="68">
        <v>63.7</v>
      </c>
      <c r="Q107" s="68">
        <v>16.2</v>
      </c>
      <c r="R107" s="18" t="s">
        <v>124</v>
      </c>
    </row>
    <row r="108" spans="1:18" ht="18" customHeight="1">
      <c r="A108" s="33">
        <v>57</v>
      </c>
      <c r="B108" s="46" t="s">
        <v>125</v>
      </c>
      <c r="C108" s="69">
        <f t="shared" si="11"/>
        <v>6809</v>
      </c>
      <c r="D108" s="39">
        <v>1389</v>
      </c>
      <c r="E108" s="39">
        <v>4286</v>
      </c>
      <c r="F108" s="39">
        <v>1134</v>
      </c>
      <c r="G108" s="38">
        <f>SUM(H108:J108)</f>
        <v>3187</v>
      </c>
      <c r="H108" s="39">
        <v>708</v>
      </c>
      <c r="I108" s="39">
        <v>1982</v>
      </c>
      <c r="J108" s="39">
        <v>497</v>
      </c>
      <c r="K108" s="38">
        <f>SUM(L108:N108)</f>
        <v>3622</v>
      </c>
      <c r="L108" s="39">
        <v>681</v>
      </c>
      <c r="M108" s="39">
        <v>2304</v>
      </c>
      <c r="N108" s="39">
        <v>637</v>
      </c>
      <c r="O108" s="70">
        <v>20.4</v>
      </c>
      <c r="P108" s="70">
        <v>62.9</v>
      </c>
      <c r="Q108" s="70">
        <v>16.7</v>
      </c>
      <c r="R108" s="32">
        <v>57</v>
      </c>
    </row>
    <row r="109" spans="1:18" ht="18" customHeight="1">
      <c r="A109" s="54">
        <v>58</v>
      </c>
      <c r="B109" s="55" t="s">
        <v>126</v>
      </c>
      <c r="C109" s="71">
        <f t="shared" si="11"/>
        <v>10291</v>
      </c>
      <c r="D109" s="60">
        <v>2054</v>
      </c>
      <c r="E109" s="60">
        <v>6599</v>
      </c>
      <c r="F109" s="60">
        <v>1638</v>
      </c>
      <c r="G109" s="59">
        <f>SUM(H109:J109)</f>
        <v>4861</v>
      </c>
      <c r="H109" s="60">
        <v>1076</v>
      </c>
      <c r="I109" s="60">
        <v>3065</v>
      </c>
      <c r="J109" s="60">
        <v>720</v>
      </c>
      <c r="K109" s="59">
        <f>SUM(L109:N109)</f>
        <v>5430</v>
      </c>
      <c r="L109" s="60">
        <v>978</v>
      </c>
      <c r="M109" s="60">
        <v>3534</v>
      </c>
      <c r="N109" s="60">
        <v>918</v>
      </c>
      <c r="O109" s="72">
        <v>20</v>
      </c>
      <c r="P109" s="72">
        <v>64.1</v>
      </c>
      <c r="Q109" s="72">
        <v>15.9</v>
      </c>
      <c r="R109" s="62">
        <v>58</v>
      </c>
    </row>
  </sheetData>
  <sheetProtection/>
  <mergeCells count="59">
    <mergeCell ref="A1:R1"/>
    <mergeCell ref="A59:R59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3:B33"/>
    <mergeCell ref="A38:B38"/>
    <mergeCell ref="A45:B45"/>
    <mergeCell ref="A49:B49"/>
    <mergeCell ref="A55:B55"/>
    <mergeCell ref="A61:B64"/>
    <mergeCell ref="C61:F62"/>
    <mergeCell ref="G61:J62"/>
    <mergeCell ref="K61:N62"/>
    <mergeCell ref="L63:L64"/>
    <mergeCell ref="M63:M64"/>
    <mergeCell ref="N63:N64"/>
    <mergeCell ref="Q63:Q64"/>
    <mergeCell ref="A65:B65"/>
    <mergeCell ref="A75:B75"/>
    <mergeCell ref="A85:B85"/>
    <mergeCell ref="O61:Q62"/>
    <mergeCell ref="C63:C64"/>
    <mergeCell ref="D63:D64"/>
    <mergeCell ref="E63:E64"/>
    <mergeCell ref="F63:F64"/>
    <mergeCell ref="G63:G64"/>
    <mergeCell ref="A90:B90"/>
    <mergeCell ref="A94:B94"/>
    <mergeCell ref="A101:B101"/>
    <mergeCell ref="A107:B107"/>
    <mergeCell ref="O63:O64"/>
    <mergeCell ref="P63:P64"/>
    <mergeCell ref="H63:H64"/>
    <mergeCell ref="I63:I64"/>
    <mergeCell ref="J63:J64"/>
    <mergeCell ref="K63:K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8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2009-04-28T05:03:14Z</dcterms:created>
  <dcterms:modified xsi:type="dcterms:W3CDTF">2009-04-28T06:43:27Z</dcterms:modified>
  <cp:category/>
  <cp:version/>
  <cp:contentType/>
  <cp:contentStatus/>
</cp:coreProperties>
</file>