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'208'!$B$1:$D$14</definedName>
    <definedName name="_10.電気_ガスおよび水道">#REF!</definedName>
    <definedName name="_xlnm.Print_Area" localSheetId="0">'208'!$A$1:$Q$82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<sst xmlns="http://schemas.openxmlformats.org/spreadsheetml/2006/main" count="173" uniqueCount="170">
  <si>
    <t>208． 市    町    村    税    徴    収    状    況</t>
  </si>
  <si>
    <t>（単位　1000円）</t>
  </si>
  <si>
    <t>年度および</t>
  </si>
  <si>
    <t>総                   額</t>
  </si>
  <si>
    <t>普                       通                         税</t>
  </si>
  <si>
    <t>目 的 税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</si>
  <si>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</si>
  <si>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</si>
  <si>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</si>
  <si>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</si>
  <si>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</si>
  <si>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</si>
  <si>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</si>
  <si>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</si>
  <si>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</si>
  <si>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　 町　 村　　　たばこ消費税</t>
  </si>
  <si>
    <t>電  気  税</t>
  </si>
  <si>
    <t>ガ  ス  税</t>
  </si>
  <si>
    <t>鉱 産 税</t>
  </si>
  <si>
    <t>木材取引税</t>
  </si>
  <si>
    <t>特別土地   保 有 税</t>
  </si>
  <si>
    <t>昭和47年度</t>
  </si>
  <si>
    <t>47</t>
  </si>
  <si>
    <t>48</t>
  </si>
  <si>
    <t>48</t>
  </si>
  <si>
    <t>49</t>
  </si>
  <si>
    <t>50</t>
  </si>
  <si>
    <t>50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</si>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</sst>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distributed"/>
      <protection locked="0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Border="1" applyAlignment="1" applyProtection="1">
      <alignment horizontal="center"/>
      <protection/>
    </xf>
    <xf numFmtId="178" fontId="8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1" xfId="0" applyNumberFormat="1" applyFont="1" applyBorder="1" applyAlignment="1" applyProtection="1">
      <alignment horizontal="left"/>
      <protection/>
    </xf>
    <xf numFmtId="178" fontId="6" fillId="0" borderId="11" xfId="0" applyNumberFormat="1" applyFont="1" applyBorder="1" applyAlignment="1" applyProtection="1">
      <alignment horizontal="distributed"/>
      <protection locked="0"/>
    </xf>
    <xf numFmtId="41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7" xfId="0" applyFont="1" applyBorder="1" applyAlignment="1">
      <alignment horizontal="distributed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6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24" xfId="0" applyNumberFormat="1" applyFont="1" applyBorder="1" applyAlignment="1" applyProtection="1">
      <alignment horizontal="center" vertical="center"/>
      <protection locked="0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/>
    </xf>
    <xf numFmtId="41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I58">
      <selection activeCell="P77" sqref="P77"/>
    </sheetView>
  </sheetViews>
  <sheetFormatPr defaultColWidth="15.25390625" defaultRowHeight="12" customHeight="1"/>
  <cols>
    <col min="1" max="1" width="4.125" style="1" customWidth="1"/>
    <col min="2" max="2" width="11.75390625" style="1" customWidth="1"/>
    <col min="3" max="4" width="13.75390625" style="1" customWidth="1"/>
    <col min="5" max="5" width="8.875" style="77" customWidth="1"/>
    <col min="6" max="8" width="13.75390625" style="1" customWidth="1"/>
    <col min="9" max="14" width="12.125" style="1" customWidth="1"/>
    <col min="15" max="15" width="12.125" style="76" customWidth="1"/>
    <col min="16" max="16" width="12.75390625" style="1" customWidth="1"/>
    <col min="17" max="17" width="4.75390625" style="78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87" t="s">
        <v>1</v>
      </c>
      <c r="B2" s="87"/>
      <c r="C2" s="87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88"/>
      <c r="T2" s="88"/>
      <c r="U2" s="88"/>
      <c r="V2" s="88"/>
      <c r="W2" s="88"/>
      <c r="X2" s="88"/>
      <c r="Y2" s="88"/>
      <c r="Z2" s="88"/>
    </row>
    <row r="3" spans="1:26" s="16" customFormat="1" ht="22.5" customHeight="1" thickTop="1">
      <c r="A3" s="89" t="s">
        <v>2</v>
      </c>
      <c r="B3" s="90"/>
      <c r="C3" s="91" t="s">
        <v>3</v>
      </c>
      <c r="D3" s="92"/>
      <c r="E3" s="93"/>
      <c r="F3" s="94" t="s">
        <v>4</v>
      </c>
      <c r="G3" s="95"/>
      <c r="H3" s="95"/>
      <c r="I3" s="95"/>
      <c r="J3" s="95"/>
      <c r="K3" s="95"/>
      <c r="L3" s="95"/>
      <c r="M3" s="95"/>
      <c r="N3" s="95"/>
      <c r="O3" s="96"/>
      <c r="P3" s="97" t="s">
        <v>5</v>
      </c>
      <c r="Q3" s="99" t="s">
        <v>6</v>
      </c>
      <c r="R3" s="14"/>
      <c r="S3" s="15"/>
      <c r="T3" s="15"/>
      <c r="U3" s="15"/>
      <c r="V3" s="15"/>
      <c r="W3" s="15"/>
      <c r="X3" s="15"/>
      <c r="Y3" s="15"/>
      <c r="Z3" s="15"/>
    </row>
    <row r="4" spans="1:26" s="16" customFormat="1" ht="29.25" customHeight="1">
      <c r="A4" s="101" t="s">
        <v>7</v>
      </c>
      <c r="B4" s="98"/>
      <c r="C4" s="18" t="s">
        <v>8</v>
      </c>
      <c r="D4" s="18" t="s">
        <v>9</v>
      </c>
      <c r="E4" s="19" t="s">
        <v>10</v>
      </c>
      <c r="F4" s="20" t="s">
        <v>11</v>
      </c>
      <c r="G4" s="17" t="s">
        <v>12</v>
      </c>
      <c r="H4" s="18" t="s">
        <v>13</v>
      </c>
      <c r="I4" s="18" t="s">
        <v>14</v>
      </c>
      <c r="J4" s="21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22" t="s">
        <v>20</v>
      </c>
      <c r="P4" s="98"/>
      <c r="Q4" s="100"/>
      <c r="R4" s="23"/>
      <c r="S4" s="23"/>
      <c r="T4" s="23"/>
      <c r="U4" s="23"/>
      <c r="V4" s="23"/>
      <c r="W4" s="23"/>
      <c r="X4" s="23"/>
      <c r="Y4" s="23"/>
      <c r="Z4" s="23"/>
    </row>
    <row r="5" spans="1:26" s="13" customFormat="1" ht="13.5" customHeight="1">
      <c r="A5" s="81" t="s">
        <v>21</v>
      </c>
      <c r="B5" s="82"/>
      <c r="C5" s="24">
        <v>17378012</v>
      </c>
      <c r="D5" s="25">
        <v>16879644</v>
      </c>
      <c r="E5" s="26">
        <f aca="true" t="shared" si="0" ref="E5:E64">100*D5/C5</f>
        <v>97.13219210574835</v>
      </c>
      <c r="F5" s="27">
        <f>SUM(G5:H5:I5:J5:K5:L5:M5:N5:O5)</f>
        <v>16165554</v>
      </c>
      <c r="G5" s="28">
        <v>5954429</v>
      </c>
      <c r="H5" s="29">
        <v>6826215</v>
      </c>
      <c r="I5" s="29">
        <v>396099</v>
      </c>
      <c r="J5" s="29">
        <v>1844888</v>
      </c>
      <c r="K5" s="29">
        <v>1061008</v>
      </c>
      <c r="L5" s="29">
        <v>0</v>
      </c>
      <c r="M5" s="29">
        <v>18193</v>
      </c>
      <c r="N5" s="29">
        <v>64722</v>
      </c>
      <c r="O5" s="30">
        <v>0</v>
      </c>
      <c r="P5" s="30">
        <v>714090</v>
      </c>
      <c r="Q5" s="31" t="s">
        <v>22</v>
      </c>
      <c r="S5" s="32"/>
      <c r="T5" s="32"/>
      <c r="U5" s="33"/>
      <c r="V5" s="34"/>
      <c r="W5" s="32"/>
      <c r="X5" s="32"/>
      <c r="Y5" s="33"/>
      <c r="Z5" s="34"/>
    </row>
    <row r="6" spans="1:26" s="13" customFormat="1" ht="13.5" customHeight="1">
      <c r="A6" s="83" t="s">
        <v>23</v>
      </c>
      <c r="B6" s="84"/>
      <c r="C6" s="24">
        <v>22108132</v>
      </c>
      <c r="D6" s="25">
        <v>21563597</v>
      </c>
      <c r="E6" s="26">
        <f t="shared" si="0"/>
        <v>97.53694703831151</v>
      </c>
      <c r="F6" s="27">
        <f>SUM(G6:H6:I6:J6:K6:L6:M6:N6:O6)</f>
        <v>20556762</v>
      </c>
      <c r="G6" s="28">
        <v>7838080</v>
      </c>
      <c r="H6" s="29">
        <v>8944253</v>
      </c>
      <c r="I6" s="29">
        <v>406163</v>
      </c>
      <c r="J6" s="29">
        <v>1988241</v>
      </c>
      <c r="K6" s="29">
        <v>1114204</v>
      </c>
      <c r="L6" s="29">
        <v>0</v>
      </c>
      <c r="M6" s="29">
        <v>21753</v>
      </c>
      <c r="N6" s="29">
        <v>76826</v>
      </c>
      <c r="O6" s="30">
        <v>167242</v>
      </c>
      <c r="P6" s="30">
        <v>1006835</v>
      </c>
      <c r="Q6" s="37" t="s">
        <v>24</v>
      </c>
      <c r="S6" s="32"/>
      <c r="T6" s="32"/>
      <c r="U6" s="33"/>
      <c r="V6" s="34"/>
      <c r="W6" s="32"/>
      <c r="X6" s="32"/>
      <c r="Y6" s="33"/>
      <c r="Z6" s="34"/>
    </row>
    <row r="7" spans="1:26" s="13" customFormat="1" ht="13.5" customHeight="1">
      <c r="A7" s="83" t="s">
        <v>25</v>
      </c>
      <c r="B7" s="84"/>
      <c r="C7" s="24">
        <v>29106446</v>
      </c>
      <c r="D7" s="25">
        <v>28458268</v>
      </c>
      <c r="E7" s="26">
        <f t="shared" si="0"/>
        <v>97.77307748256176</v>
      </c>
      <c r="F7" s="27">
        <f>SUM(G7:H7:I7:J7:K7:L7:M7:N7:O7)</f>
        <v>27370660</v>
      </c>
      <c r="G7" s="28">
        <v>11802959</v>
      </c>
      <c r="H7" s="29">
        <v>10745563</v>
      </c>
      <c r="I7" s="29">
        <v>398740</v>
      </c>
      <c r="J7" s="29">
        <v>2190495</v>
      </c>
      <c r="K7" s="29">
        <v>1348352</v>
      </c>
      <c r="L7" s="29">
        <v>34514</v>
      </c>
      <c r="M7" s="29">
        <v>23641</v>
      </c>
      <c r="N7" s="29">
        <v>75612</v>
      </c>
      <c r="O7" s="30">
        <v>750784</v>
      </c>
      <c r="P7" s="30">
        <v>1087608</v>
      </c>
      <c r="Q7" s="37" t="s">
        <v>25</v>
      </c>
      <c r="S7" s="32"/>
      <c r="T7" s="32"/>
      <c r="U7" s="33"/>
      <c r="V7" s="34"/>
      <c r="W7" s="32"/>
      <c r="X7" s="32"/>
      <c r="Y7" s="33"/>
      <c r="Z7" s="34"/>
    </row>
    <row r="8" spans="1:26" s="13" customFormat="1" ht="13.5" customHeight="1">
      <c r="A8" s="35"/>
      <c r="B8" s="36"/>
      <c r="C8" s="24"/>
      <c r="D8" s="25"/>
      <c r="E8" s="26"/>
      <c r="F8" s="27"/>
      <c r="G8" s="28"/>
      <c r="H8" s="29"/>
      <c r="I8" s="29"/>
      <c r="J8" s="29"/>
      <c r="K8" s="29"/>
      <c r="L8" s="29"/>
      <c r="M8" s="29"/>
      <c r="N8" s="29"/>
      <c r="O8" s="30"/>
      <c r="P8" s="30"/>
      <c r="Q8" s="37"/>
      <c r="S8" s="32"/>
      <c r="T8" s="32"/>
      <c r="U8" s="33"/>
      <c r="V8" s="34"/>
      <c r="W8" s="32"/>
      <c r="X8" s="32"/>
      <c r="Y8" s="33"/>
      <c r="Z8" s="34"/>
    </row>
    <row r="9" spans="1:26" s="42" customFormat="1" ht="13.5" customHeight="1">
      <c r="A9" s="85" t="s">
        <v>26</v>
      </c>
      <c r="B9" s="86"/>
      <c r="C9" s="38">
        <v>32337523</v>
      </c>
      <c r="D9" s="39">
        <v>31556199</v>
      </c>
      <c r="E9" s="40">
        <f t="shared" si="0"/>
        <v>97.58384709923516</v>
      </c>
      <c r="F9" s="39">
        <v>30343559</v>
      </c>
      <c r="G9" s="39">
        <v>12596404</v>
      </c>
      <c r="H9" s="39">
        <v>12885804</v>
      </c>
      <c r="I9" s="39">
        <f aca="true" t="shared" si="1" ref="I9:P9">SUM(I12:I81)</f>
        <v>396678</v>
      </c>
      <c r="J9" s="39">
        <f t="shared" si="1"/>
        <v>2336698</v>
      </c>
      <c r="K9" s="39">
        <f t="shared" si="1"/>
        <v>1330209</v>
      </c>
      <c r="L9" s="39">
        <f t="shared" si="1"/>
        <v>35845</v>
      </c>
      <c r="M9" s="39">
        <f t="shared" si="1"/>
        <v>25380</v>
      </c>
      <c r="N9" s="39">
        <f t="shared" si="1"/>
        <v>77809</v>
      </c>
      <c r="O9" s="39">
        <v>658732</v>
      </c>
      <c r="P9" s="39">
        <f t="shared" si="1"/>
        <v>1212640</v>
      </c>
      <c r="Q9" s="41" t="s">
        <v>27</v>
      </c>
      <c r="S9" s="43"/>
      <c r="T9" s="43"/>
      <c r="U9" s="44"/>
      <c r="V9" s="44"/>
      <c r="W9" s="43"/>
      <c r="X9" s="43"/>
      <c r="Y9" s="44"/>
      <c r="Z9" s="44"/>
    </row>
    <row r="10" spans="1:26" s="13" customFormat="1" ht="13.5" customHeight="1">
      <c r="A10" s="45"/>
      <c r="B10" s="46"/>
      <c r="C10" s="47"/>
      <c r="D10" s="48"/>
      <c r="E10" s="40" t="s">
        <v>28</v>
      </c>
      <c r="F10" s="48"/>
      <c r="G10" s="28"/>
      <c r="H10" s="29"/>
      <c r="I10" s="29"/>
      <c r="J10" s="29"/>
      <c r="K10" s="29"/>
      <c r="L10" s="29"/>
      <c r="M10" s="29"/>
      <c r="N10" s="29"/>
      <c r="O10" s="30"/>
      <c r="P10" s="30"/>
      <c r="Q10" s="37"/>
      <c r="S10" s="32"/>
      <c r="T10" s="32"/>
      <c r="U10" s="32"/>
      <c r="V10" s="34"/>
      <c r="W10" s="32"/>
      <c r="X10" s="32"/>
      <c r="Y10" s="32"/>
      <c r="Z10" s="34"/>
    </row>
    <row r="11" spans="1:26" s="13" customFormat="1" ht="13.5" customHeight="1">
      <c r="A11" s="45"/>
      <c r="B11" s="49"/>
      <c r="C11" s="50"/>
      <c r="E11" s="26" t="s">
        <v>28</v>
      </c>
      <c r="F11" s="51"/>
      <c r="G11" s="30" t="s">
        <v>28</v>
      </c>
      <c r="H11" s="30"/>
      <c r="I11" s="30"/>
      <c r="J11" s="30"/>
      <c r="K11" s="30"/>
      <c r="L11" s="30"/>
      <c r="M11" s="30"/>
      <c r="N11" s="30"/>
      <c r="O11" s="30"/>
      <c r="P11" s="30"/>
      <c r="Q11" s="52"/>
      <c r="S11" s="53"/>
      <c r="T11" s="53"/>
      <c r="U11" s="53"/>
      <c r="V11" s="53"/>
      <c r="W11" s="53"/>
      <c r="X11" s="53"/>
      <c r="Y11" s="53"/>
      <c r="Z11" s="53"/>
    </row>
    <row r="12" spans="1:17" s="13" customFormat="1" ht="13.5" customHeight="1">
      <c r="A12" s="54">
        <v>1</v>
      </c>
      <c r="B12" s="55" t="s">
        <v>29</v>
      </c>
      <c r="C12" s="50">
        <v>14239206</v>
      </c>
      <c r="D12" s="30">
        <v>14019358</v>
      </c>
      <c r="E12" s="26">
        <f t="shared" si="0"/>
        <v>98.45603750658569</v>
      </c>
      <c r="F12" s="27">
        <f>SUM(G12:H12:I12:J12:K12:L12:M12:N12:O12)</f>
        <v>13343052</v>
      </c>
      <c r="G12" s="29">
        <v>5420060</v>
      </c>
      <c r="H12" s="29">
        <v>6184230</v>
      </c>
      <c r="I12" s="29">
        <v>91857</v>
      </c>
      <c r="J12" s="29">
        <v>674637</v>
      </c>
      <c r="K12" s="29">
        <v>642891</v>
      </c>
      <c r="L12" s="29">
        <v>22839</v>
      </c>
      <c r="M12" s="29">
        <v>0</v>
      </c>
      <c r="N12" s="29">
        <v>916</v>
      </c>
      <c r="O12" s="30">
        <v>305622</v>
      </c>
      <c r="P12" s="30">
        <v>676306</v>
      </c>
      <c r="Q12" s="52" t="s">
        <v>30</v>
      </c>
    </row>
    <row r="13" spans="1:17" s="13" customFormat="1" ht="13.5" customHeight="1">
      <c r="A13" s="54">
        <v>2</v>
      </c>
      <c r="B13" s="55" t="s">
        <v>31</v>
      </c>
      <c r="C13" s="56">
        <v>4486210</v>
      </c>
      <c r="D13" s="29">
        <v>4201302</v>
      </c>
      <c r="E13" s="26">
        <f t="shared" si="0"/>
        <v>93.64924958929699</v>
      </c>
      <c r="F13" s="27">
        <f>SUM(G13:H13:I13:J13:K13:L13:M13:N13:O13)</f>
        <v>3894546</v>
      </c>
      <c r="G13" s="29">
        <v>1687688</v>
      </c>
      <c r="H13" s="29">
        <v>1544487</v>
      </c>
      <c r="I13" s="29">
        <v>39595</v>
      </c>
      <c r="J13" s="29">
        <v>342785</v>
      </c>
      <c r="K13" s="29">
        <v>138073</v>
      </c>
      <c r="L13" s="29">
        <v>10808</v>
      </c>
      <c r="M13" s="29">
        <v>0</v>
      </c>
      <c r="N13" s="29">
        <v>1235</v>
      </c>
      <c r="O13" s="30">
        <v>129875</v>
      </c>
      <c r="P13" s="30">
        <v>306756</v>
      </c>
      <c r="Q13" s="52" t="s">
        <v>32</v>
      </c>
    </row>
    <row r="14" spans="1:17" s="13" customFormat="1" ht="13.5" customHeight="1">
      <c r="A14" s="54">
        <v>3</v>
      </c>
      <c r="B14" s="55" t="s">
        <v>33</v>
      </c>
      <c r="C14" s="56">
        <v>1540655</v>
      </c>
      <c r="D14" s="29">
        <v>1505369</v>
      </c>
      <c r="E14" s="26">
        <f t="shared" si="0"/>
        <v>97.70967543025532</v>
      </c>
      <c r="F14" s="27">
        <f>SUM(G14:H14:I14:J14:K14:L14:M14:N14:O14)</f>
        <v>1466331</v>
      </c>
      <c r="G14" s="29">
        <v>747147</v>
      </c>
      <c r="H14" s="29">
        <v>487306</v>
      </c>
      <c r="I14" s="29">
        <v>19567</v>
      </c>
      <c r="J14" s="29">
        <v>129699</v>
      </c>
      <c r="K14" s="29">
        <v>67207</v>
      </c>
      <c r="L14" s="29">
        <v>2198</v>
      </c>
      <c r="M14" s="29">
        <v>0</v>
      </c>
      <c r="N14" s="29">
        <v>0</v>
      </c>
      <c r="O14" s="30">
        <v>13207</v>
      </c>
      <c r="P14" s="30">
        <v>39038</v>
      </c>
      <c r="Q14" s="52" t="s">
        <v>34</v>
      </c>
    </row>
    <row r="15" spans="1:17" s="13" customFormat="1" ht="13.5" customHeight="1">
      <c r="A15" s="54">
        <v>4</v>
      </c>
      <c r="B15" s="55" t="s">
        <v>35</v>
      </c>
      <c r="C15" s="56">
        <v>1504980</v>
      </c>
      <c r="D15" s="29">
        <v>1478403</v>
      </c>
      <c r="E15" s="26">
        <f t="shared" si="0"/>
        <v>98.23406291113503</v>
      </c>
      <c r="F15" s="27">
        <f>SUM(G15:H15:I15:J15:K15:L15:M15:N15:O15)</f>
        <v>1412315</v>
      </c>
      <c r="G15" s="29">
        <v>610667</v>
      </c>
      <c r="H15" s="29">
        <v>585952</v>
      </c>
      <c r="I15" s="29">
        <v>24170</v>
      </c>
      <c r="J15" s="29">
        <v>114259</v>
      </c>
      <c r="K15" s="29">
        <v>57604</v>
      </c>
      <c r="L15" s="29">
        <v>0</v>
      </c>
      <c r="M15" s="29">
        <v>0</v>
      </c>
      <c r="N15" s="29">
        <v>8043</v>
      </c>
      <c r="O15" s="30">
        <v>11620</v>
      </c>
      <c r="P15" s="30">
        <v>66088</v>
      </c>
      <c r="Q15" s="52" t="s">
        <v>36</v>
      </c>
    </row>
    <row r="16" spans="1:17" s="13" customFormat="1" ht="13.5" customHeight="1">
      <c r="A16" s="54">
        <v>5</v>
      </c>
      <c r="B16" s="55" t="s">
        <v>37</v>
      </c>
      <c r="C16" s="56">
        <v>1400470</v>
      </c>
      <c r="D16" s="29">
        <v>1330210</v>
      </c>
      <c r="E16" s="26">
        <f t="shared" si="0"/>
        <v>94.98311281212736</v>
      </c>
      <c r="F16" s="27">
        <f>SUM(G16:H16:I16:J16:K16:L16:M16:N16:O16)</f>
        <v>1299177</v>
      </c>
      <c r="G16" s="29">
        <v>601045</v>
      </c>
      <c r="H16" s="29">
        <v>492367</v>
      </c>
      <c r="I16" s="29">
        <v>17581</v>
      </c>
      <c r="J16" s="29">
        <v>102557</v>
      </c>
      <c r="K16" s="29">
        <v>77828</v>
      </c>
      <c r="L16" s="29">
        <v>0</v>
      </c>
      <c r="M16" s="29">
        <v>0</v>
      </c>
      <c r="N16" s="29">
        <v>880</v>
      </c>
      <c r="O16" s="30">
        <v>6919</v>
      </c>
      <c r="P16" s="30">
        <v>31033</v>
      </c>
      <c r="Q16" s="52" t="s">
        <v>38</v>
      </c>
    </row>
    <row r="17" spans="1:17" s="13" customFormat="1" ht="13.5" customHeight="1">
      <c r="A17" s="54">
        <v>6</v>
      </c>
      <c r="B17" s="55" t="s">
        <v>39</v>
      </c>
      <c r="C17" s="56">
        <v>890604</v>
      </c>
      <c r="D17" s="29">
        <v>877315</v>
      </c>
      <c r="E17" s="26">
        <f t="shared" si="0"/>
        <v>98.50786657145039</v>
      </c>
      <c r="F17" s="27">
        <f>SUM(G17:H17:I17:J17:K17:L17:M17:N17:O17)</f>
        <v>853216</v>
      </c>
      <c r="G17" s="29">
        <v>431118</v>
      </c>
      <c r="H17" s="29">
        <v>283395</v>
      </c>
      <c r="I17" s="29">
        <v>13411</v>
      </c>
      <c r="J17" s="29">
        <v>71918</v>
      </c>
      <c r="K17" s="29">
        <v>38102</v>
      </c>
      <c r="L17" s="29">
        <v>0</v>
      </c>
      <c r="M17" s="29">
        <v>0</v>
      </c>
      <c r="N17" s="29">
        <v>134</v>
      </c>
      <c r="O17" s="30">
        <v>15138</v>
      </c>
      <c r="P17" s="30">
        <v>24099</v>
      </c>
      <c r="Q17" s="52" t="s">
        <v>40</v>
      </c>
    </row>
    <row r="18" spans="1:17" s="13" customFormat="1" ht="13.5" customHeight="1">
      <c r="A18" s="54">
        <v>7</v>
      </c>
      <c r="B18" s="55" t="s">
        <v>41</v>
      </c>
      <c r="C18" s="56">
        <v>1088340</v>
      </c>
      <c r="D18" s="29">
        <v>1076278</v>
      </c>
      <c r="E18" s="26">
        <v>98.8</v>
      </c>
      <c r="F18" s="27">
        <f>SUM(G18:H18:I18:J18:K18:L18:M18:N18:O18)</f>
        <v>1061003</v>
      </c>
      <c r="G18" s="29">
        <v>366299</v>
      </c>
      <c r="H18" s="29">
        <v>521492</v>
      </c>
      <c r="I18" s="29">
        <v>8322</v>
      </c>
      <c r="J18" s="29">
        <v>63101</v>
      </c>
      <c r="K18" s="29">
        <v>34064</v>
      </c>
      <c r="L18" s="29">
        <v>0</v>
      </c>
      <c r="M18" s="29">
        <v>24997</v>
      </c>
      <c r="N18" s="29">
        <v>42</v>
      </c>
      <c r="O18" s="30">
        <v>42686</v>
      </c>
      <c r="P18" s="30">
        <v>15275</v>
      </c>
      <c r="Q18" s="52" t="s">
        <v>42</v>
      </c>
    </row>
    <row r="19" spans="1:17" s="13" customFormat="1" ht="13.5" customHeight="1">
      <c r="A19" s="54">
        <v>8</v>
      </c>
      <c r="B19" s="55" t="s">
        <v>43</v>
      </c>
      <c r="C19" s="56">
        <v>376968</v>
      </c>
      <c r="D19" s="29">
        <v>373783</v>
      </c>
      <c r="E19" s="26">
        <f t="shared" si="0"/>
        <v>99.1551006982025</v>
      </c>
      <c r="F19" s="27">
        <f>SUM(G19:H19:I19:J19:K19:L19:M19:N19:O19)</f>
        <v>368284</v>
      </c>
      <c r="G19" s="29">
        <v>179635</v>
      </c>
      <c r="H19" s="29">
        <v>116207</v>
      </c>
      <c r="I19" s="29">
        <v>9947</v>
      </c>
      <c r="J19" s="29">
        <v>47722</v>
      </c>
      <c r="K19" s="29">
        <v>12859</v>
      </c>
      <c r="L19" s="29">
        <v>0</v>
      </c>
      <c r="M19" s="29">
        <v>0</v>
      </c>
      <c r="N19" s="29">
        <v>1351</v>
      </c>
      <c r="O19" s="30">
        <v>563</v>
      </c>
      <c r="P19" s="30">
        <v>5499</v>
      </c>
      <c r="Q19" s="52" t="s">
        <v>44</v>
      </c>
    </row>
    <row r="20" spans="1:17" s="13" customFormat="1" ht="13.5" customHeight="1">
      <c r="A20" s="54">
        <v>9</v>
      </c>
      <c r="B20" s="55" t="s">
        <v>45</v>
      </c>
      <c r="C20" s="56">
        <v>360506</v>
      </c>
      <c r="D20" s="29">
        <v>351317</v>
      </c>
      <c r="E20" s="26">
        <f t="shared" si="0"/>
        <v>97.45108264494904</v>
      </c>
      <c r="F20" s="27">
        <f>SUM(G20:H20:I20:J20:K20:L20:M20:N20:O20)</f>
        <v>351317</v>
      </c>
      <c r="G20" s="29">
        <v>161185</v>
      </c>
      <c r="H20" s="29">
        <v>121941</v>
      </c>
      <c r="I20" s="29">
        <v>7639</v>
      </c>
      <c r="J20" s="29">
        <v>42229</v>
      </c>
      <c r="K20" s="29">
        <v>15831</v>
      </c>
      <c r="L20" s="29">
        <v>0</v>
      </c>
      <c r="M20" s="29">
        <v>0</v>
      </c>
      <c r="N20" s="29">
        <v>271</v>
      </c>
      <c r="O20" s="30">
        <v>2221</v>
      </c>
      <c r="P20" s="30">
        <v>0</v>
      </c>
      <c r="Q20" s="52" t="s">
        <v>46</v>
      </c>
    </row>
    <row r="21" spans="1:17" s="13" customFormat="1" ht="13.5" customHeight="1">
      <c r="A21" s="54">
        <v>10</v>
      </c>
      <c r="B21" s="55" t="s">
        <v>47</v>
      </c>
      <c r="C21" s="56">
        <v>349922</v>
      </c>
      <c r="D21" s="29">
        <v>335252</v>
      </c>
      <c r="E21" s="26">
        <f t="shared" si="0"/>
        <v>95.80763713056052</v>
      </c>
      <c r="F21" s="27">
        <f>SUM(G21:H21:I21:J21:K21:L21:M21:N21:O21)</f>
        <v>335252</v>
      </c>
      <c r="G21" s="29">
        <v>118197</v>
      </c>
      <c r="H21" s="29">
        <v>135106</v>
      </c>
      <c r="I21" s="29">
        <v>8579</v>
      </c>
      <c r="J21" s="29">
        <v>41464</v>
      </c>
      <c r="K21" s="29">
        <v>15273</v>
      </c>
      <c r="L21" s="29">
        <v>0</v>
      </c>
      <c r="M21" s="29">
        <v>0</v>
      </c>
      <c r="N21" s="29">
        <v>30</v>
      </c>
      <c r="O21" s="30">
        <v>16603</v>
      </c>
      <c r="P21" s="30">
        <v>0</v>
      </c>
      <c r="Q21" s="52" t="s">
        <v>48</v>
      </c>
    </row>
    <row r="22" spans="1:17" s="53" customFormat="1" ht="13.5" customHeight="1">
      <c r="A22" s="57">
        <v>11</v>
      </c>
      <c r="B22" s="55" t="s">
        <v>49</v>
      </c>
      <c r="C22" s="56">
        <v>809018</v>
      </c>
      <c r="D22" s="29">
        <v>788999</v>
      </c>
      <c r="E22" s="26">
        <f t="shared" si="0"/>
        <v>97.52551859167534</v>
      </c>
      <c r="F22" s="27">
        <f>SUM(G22:H22:I22:J22:K22:L22:M22:N22:O22)</f>
        <v>788999</v>
      </c>
      <c r="G22" s="30">
        <v>384070</v>
      </c>
      <c r="H22" s="30">
        <v>249713</v>
      </c>
      <c r="I22" s="30">
        <v>21957</v>
      </c>
      <c r="J22" s="30">
        <v>93408</v>
      </c>
      <c r="K22" s="30">
        <v>36355</v>
      </c>
      <c r="L22" s="30">
        <v>0</v>
      </c>
      <c r="M22" s="30">
        <v>0</v>
      </c>
      <c r="N22" s="30">
        <v>120</v>
      </c>
      <c r="O22" s="30">
        <v>3376</v>
      </c>
      <c r="P22" s="30">
        <v>0</v>
      </c>
      <c r="Q22" s="52" t="s">
        <v>50</v>
      </c>
    </row>
    <row r="23" spans="1:23" s="39" customFormat="1" ht="13.5" customHeight="1">
      <c r="A23" s="79" t="s">
        <v>51</v>
      </c>
      <c r="B23" s="80"/>
      <c r="C23" s="38"/>
      <c r="Q23" s="58" t="s">
        <v>52</v>
      </c>
      <c r="S23" s="59"/>
      <c r="W23" s="59"/>
    </row>
    <row r="24" spans="1:17" s="53" customFormat="1" ht="13.5" customHeight="1">
      <c r="A24" s="57">
        <v>12</v>
      </c>
      <c r="B24" s="55" t="s">
        <v>53</v>
      </c>
      <c r="C24" s="56">
        <v>21838</v>
      </c>
      <c r="D24" s="30">
        <v>21385</v>
      </c>
      <c r="E24" s="26">
        <f t="shared" si="0"/>
        <v>97.92563421558751</v>
      </c>
      <c r="F24" s="27">
        <f>SUM(G24:H24:I24:J24:K24:L24:M24:N24:O24)</f>
        <v>21385</v>
      </c>
      <c r="G24" s="30">
        <v>6287</v>
      </c>
      <c r="H24" s="30">
        <v>9524</v>
      </c>
      <c r="I24" s="30">
        <v>1133</v>
      </c>
      <c r="J24" s="30">
        <v>3830</v>
      </c>
      <c r="K24" s="30">
        <v>595</v>
      </c>
      <c r="L24" s="30">
        <v>0</v>
      </c>
      <c r="M24" s="30">
        <v>0</v>
      </c>
      <c r="N24" s="30">
        <v>16</v>
      </c>
      <c r="O24" s="30">
        <v>0</v>
      </c>
      <c r="P24" s="30">
        <f>Y24+Z24</f>
        <v>0</v>
      </c>
      <c r="Q24" s="52" t="s">
        <v>54</v>
      </c>
    </row>
    <row r="25" spans="1:17" s="53" customFormat="1" ht="13.5" customHeight="1">
      <c r="A25" s="57">
        <v>13</v>
      </c>
      <c r="B25" s="55" t="s">
        <v>55</v>
      </c>
      <c r="C25" s="56">
        <v>50141</v>
      </c>
      <c r="D25" s="30">
        <v>49336</v>
      </c>
      <c r="E25" s="26">
        <f t="shared" si="0"/>
        <v>98.39452743263996</v>
      </c>
      <c r="F25" s="27">
        <f>SUM(G25:H25:I25:J25:K25:L25:M25:N25:O25)</f>
        <v>49336</v>
      </c>
      <c r="G25" s="30">
        <v>16999</v>
      </c>
      <c r="H25" s="30">
        <v>12374</v>
      </c>
      <c r="I25" s="30">
        <v>1906</v>
      </c>
      <c r="J25" s="30">
        <v>8622</v>
      </c>
      <c r="K25" s="30">
        <v>1811</v>
      </c>
      <c r="L25" s="30">
        <v>0</v>
      </c>
      <c r="M25" s="30">
        <v>0</v>
      </c>
      <c r="N25" s="30">
        <v>173</v>
      </c>
      <c r="O25" s="30">
        <v>7451</v>
      </c>
      <c r="P25" s="30">
        <f>Y25+Z25</f>
        <v>0</v>
      </c>
      <c r="Q25" s="52" t="s">
        <v>56</v>
      </c>
    </row>
    <row r="26" spans="1:17" s="53" customFormat="1" ht="13.5" customHeight="1">
      <c r="A26" s="57">
        <v>14</v>
      </c>
      <c r="B26" s="55" t="s">
        <v>57</v>
      </c>
      <c r="C26" s="56">
        <v>53996</v>
      </c>
      <c r="D26" s="30">
        <v>53540</v>
      </c>
      <c r="E26" s="26">
        <f t="shared" si="0"/>
        <v>99.15549299948144</v>
      </c>
      <c r="F26" s="27">
        <f>SUM(G26:H26:I26:J26:K26:L26:M26:N26:O26)</f>
        <v>53540</v>
      </c>
      <c r="G26" s="30">
        <v>25555</v>
      </c>
      <c r="H26" s="30">
        <v>16450</v>
      </c>
      <c r="I26" s="30">
        <v>1545</v>
      </c>
      <c r="J26" s="30">
        <v>7698</v>
      </c>
      <c r="K26" s="30">
        <v>2216</v>
      </c>
      <c r="L26" s="30">
        <v>0</v>
      </c>
      <c r="M26" s="30">
        <v>0</v>
      </c>
      <c r="N26" s="30">
        <v>27</v>
      </c>
      <c r="O26" s="30">
        <v>49</v>
      </c>
      <c r="P26" s="30">
        <f>Y26+Z26</f>
        <v>0</v>
      </c>
      <c r="Q26" s="52" t="s">
        <v>58</v>
      </c>
    </row>
    <row r="27" spans="1:24" s="39" customFormat="1" ht="13.5" customHeight="1">
      <c r="A27" s="79" t="s">
        <v>59</v>
      </c>
      <c r="B27" s="80"/>
      <c r="C27" s="3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8" t="s">
        <v>60</v>
      </c>
      <c r="S27" s="59"/>
      <c r="T27" s="59"/>
      <c r="W27" s="59"/>
      <c r="X27" s="59"/>
    </row>
    <row r="28" spans="1:17" s="53" customFormat="1" ht="13.5" customHeight="1">
      <c r="A28" s="57">
        <v>15</v>
      </c>
      <c r="B28" s="55" t="s">
        <v>61</v>
      </c>
      <c r="C28" s="56">
        <v>88784</v>
      </c>
      <c r="D28" s="30">
        <v>88126</v>
      </c>
      <c r="E28" s="26">
        <f t="shared" si="0"/>
        <v>99.25887547305821</v>
      </c>
      <c r="F28" s="27">
        <f>SUM(G28:H28:I28:J28:K28:L28:M28:N28:O28)</f>
        <v>88126</v>
      </c>
      <c r="G28" s="30">
        <v>32774</v>
      </c>
      <c r="H28" s="30">
        <v>32861</v>
      </c>
      <c r="I28" s="30">
        <v>2914</v>
      </c>
      <c r="J28" s="30">
        <v>13555</v>
      </c>
      <c r="K28" s="30">
        <v>3645</v>
      </c>
      <c r="L28" s="30">
        <v>0</v>
      </c>
      <c r="M28" s="30">
        <v>0</v>
      </c>
      <c r="N28" s="30">
        <v>233</v>
      </c>
      <c r="O28" s="30">
        <v>2144</v>
      </c>
      <c r="P28" s="30">
        <f>Y28+Z28</f>
        <v>0</v>
      </c>
      <c r="Q28" s="52" t="s">
        <v>62</v>
      </c>
    </row>
    <row r="29" spans="1:17" s="53" customFormat="1" ht="13.5" customHeight="1">
      <c r="A29" s="57">
        <v>16</v>
      </c>
      <c r="B29" s="55" t="s">
        <v>63</v>
      </c>
      <c r="C29" s="56">
        <v>32596</v>
      </c>
      <c r="D29" s="30">
        <v>31607</v>
      </c>
      <c r="E29" s="26">
        <f t="shared" si="0"/>
        <v>96.96588538470978</v>
      </c>
      <c r="F29" s="27">
        <f>SUM(G29:H29:I29:J29:K29:L29:M29:N29:O29)</f>
        <v>31607</v>
      </c>
      <c r="G29" s="30">
        <v>14643</v>
      </c>
      <c r="H29" s="30">
        <v>8747</v>
      </c>
      <c r="I29" s="30">
        <v>615</v>
      </c>
      <c r="J29" s="30">
        <v>5739</v>
      </c>
      <c r="K29" s="30">
        <v>1863</v>
      </c>
      <c r="L29" s="30">
        <v>0</v>
      </c>
      <c r="M29" s="30">
        <v>0</v>
      </c>
      <c r="N29" s="30">
        <v>0</v>
      </c>
      <c r="O29" s="30">
        <v>0</v>
      </c>
      <c r="P29" s="30">
        <f>Y29+Z29</f>
        <v>0</v>
      </c>
      <c r="Q29" s="52" t="s">
        <v>64</v>
      </c>
    </row>
    <row r="30" spans="1:17" s="53" customFormat="1" ht="13.5" customHeight="1">
      <c r="A30" s="57">
        <v>17</v>
      </c>
      <c r="B30" s="55" t="s">
        <v>65</v>
      </c>
      <c r="C30" s="56">
        <v>228079</v>
      </c>
      <c r="D30" s="30">
        <v>222389</v>
      </c>
      <c r="E30" s="26">
        <f t="shared" si="0"/>
        <v>97.505250373774</v>
      </c>
      <c r="F30" s="27">
        <f>SUM(G30:H30:I30:J30:K30:L30:M30:N30:O30)</f>
        <v>219679</v>
      </c>
      <c r="G30" s="30">
        <v>94551</v>
      </c>
      <c r="H30" s="30">
        <v>77061</v>
      </c>
      <c r="I30" s="30">
        <v>7151</v>
      </c>
      <c r="J30" s="30">
        <v>30137</v>
      </c>
      <c r="K30" s="30">
        <v>9629</v>
      </c>
      <c r="L30" s="30">
        <v>0</v>
      </c>
      <c r="M30" s="30">
        <v>0</v>
      </c>
      <c r="N30" s="30">
        <v>154</v>
      </c>
      <c r="O30" s="30">
        <v>996</v>
      </c>
      <c r="P30" s="30">
        <v>2710</v>
      </c>
      <c r="Q30" s="52" t="s">
        <v>66</v>
      </c>
    </row>
    <row r="31" spans="1:17" s="53" customFormat="1" ht="13.5" customHeight="1">
      <c r="A31" s="57">
        <v>18</v>
      </c>
      <c r="B31" s="55" t="s">
        <v>67</v>
      </c>
      <c r="C31" s="56">
        <v>108673</v>
      </c>
      <c r="D31" s="30">
        <v>106738</v>
      </c>
      <c r="E31" s="26">
        <f t="shared" si="0"/>
        <v>98.2194289289888</v>
      </c>
      <c r="F31" s="27">
        <f>SUM(G31:H31:I31:J31:K31:L31:M31:N31:O31)</f>
        <v>106738</v>
      </c>
      <c r="G31" s="30">
        <v>22767</v>
      </c>
      <c r="H31" s="30">
        <v>65455</v>
      </c>
      <c r="I31" s="30">
        <v>2338</v>
      </c>
      <c r="J31" s="30">
        <v>10874</v>
      </c>
      <c r="K31" s="30">
        <v>3928</v>
      </c>
      <c r="L31" s="30">
        <v>0</v>
      </c>
      <c r="M31" s="30">
        <v>0</v>
      </c>
      <c r="N31" s="30">
        <v>215</v>
      </c>
      <c r="O31" s="30">
        <v>1161</v>
      </c>
      <c r="P31" s="30">
        <f>Y31+Z31</f>
        <v>0</v>
      </c>
      <c r="Q31" s="52" t="s">
        <v>68</v>
      </c>
    </row>
    <row r="32" spans="1:17" s="53" customFormat="1" ht="13.5" customHeight="1">
      <c r="A32" s="57">
        <v>19</v>
      </c>
      <c r="B32" s="55" t="s">
        <v>69</v>
      </c>
      <c r="C32" s="56">
        <v>138789</v>
      </c>
      <c r="D32" s="30">
        <v>136495</v>
      </c>
      <c r="E32" s="26">
        <f t="shared" si="0"/>
        <v>98.34713125679988</v>
      </c>
      <c r="F32" s="27">
        <f>SUM(G32:H32:I32:J32:K32:L32:M32:N32:O32)</f>
        <v>136495</v>
      </c>
      <c r="G32" s="30">
        <v>38578</v>
      </c>
      <c r="H32" s="30">
        <v>69623</v>
      </c>
      <c r="I32" s="30">
        <v>4269</v>
      </c>
      <c r="J32" s="30">
        <v>17377</v>
      </c>
      <c r="K32" s="30">
        <v>4423</v>
      </c>
      <c r="L32" s="30">
        <v>0</v>
      </c>
      <c r="M32" s="30">
        <v>0</v>
      </c>
      <c r="N32" s="30">
        <v>1019</v>
      </c>
      <c r="O32" s="30">
        <v>1206</v>
      </c>
      <c r="P32" s="30">
        <f>Y32+Z32</f>
        <v>0</v>
      </c>
      <c r="Q32" s="52" t="s">
        <v>70</v>
      </c>
    </row>
    <row r="33" spans="1:17" s="39" customFormat="1" ht="13.5" customHeight="1">
      <c r="A33" s="79" t="s">
        <v>71</v>
      </c>
      <c r="B33" s="80"/>
      <c r="C33" s="38"/>
      <c r="Q33" s="58" t="s">
        <v>72</v>
      </c>
    </row>
    <row r="34" spans="1:17" s="53" customFormat="1" ht="13.5" customHeight="1">
      <c r="A34" s="57">
        <v>20</v>
      </c>
      <c r="B34" s="55" t="s">
        <v>73</v>
      </c>
      <c r="C34" s="56">
        <v>381758</v>
      </c>
      <c r="D34" s="30">
        <v>380358</v>
      </c>
      <c r="E34" s="26">
        <f t="shared" si="0"/>
        <v>99.63327553057172</v>
      </c>
      <c r="F34" s="27">
        <v>380358</v>
      </c>
      <c r="G34" s="30">
        <v>187149</v>
      </c>
      <c r="H34" s="30">
        <v>114949</v>
      </c>
      <c r="I34" s="30">
        <v>6919</v>
      </c>
      <c r="J34" s="30">
        <v>35661</v>
      </c>
      <c r="K34" s="30">
        <v>15557</v>
      </c>
      <c r="L34" s="30">
        <v>0</v>
      </c>
      <c r="M34" s="30">
        <v>0</v>
      </c>
      <c r="N34" s="30">
        <v>0</v>
      </c>
      <c r="O34" s="30">
        <v>2123</v>
      </c>
      <c r="P34" s="30">
        <v>0</v>
      </c>
      <c r="Q34" s="52" t="s">
        <v>74</v>
      </c>
    </row>
    <row r="35" spans="1:17" s="53" customFormat="1" ht="13.5" customHeight="1">
      <c r="A35" s="57">
        <v>21</v>
      </c>
      <c r="B35" s="55" t="s">
        <v>75</v>
      </c>
      <c r="C35" s="56">
        <v>145256</v>
      </c>
      <c r="D35" s="30">
        <v>144200</v>
      </c>
      <c r="E35" s="26">
        <f t="shared" si="0"/>
        <v>99.27300765544969</v>
      </c>
      <c r="F35" s="27">
        <f>SUM(G35:H35:I35:J35:K35:L35:M35:N35:O35)</f>
        <v>144200</v>
      </c>
      <c r="G35" s="30">
        <v>49781</v>
      </c>
      <c r="H35" s="30">
        <v>62056</v>
      </c>
      <c r="I35" s="30">
        <v>3934</v>
      </c>
      <c r="J35" s="30">
        <v>19505</v>
      </c>
      <c r="K35" s="30">
        <v>5199</v>
      </c>
      <c r="L35" s="30">
        <v>0</v>
      </c>
      <c r="M35" s="30">
        <v>0</v>
      </c>
      <c r="N35" s="30">
        <v>1277</v>
      </c>
      <c r="O35" s="30">
        <v>2448</v>
      </c>
      <c r="P35" s="30">
        <v>0</v>
      </c>
      <c r="Q35" s="52" t="s">
        <v>76</v>
      </c>
    </row>
    <row r="36" spans="1:17" s="39" customFormat="1" ht="13.5" customHeight="1">
      <c r="A36" s="79" t="s">
        <v>77</v>
      </c>
      <c r="B36" s="80"/>
      <c r="C36" s="38"/>
      <c r="Q36" s="60" t="s">
        <v>78</v>
      </c>
    </row>
    <row r="37" spans="1:17" s="53" customFormat="1" ht="13.5" customHeight="1">
      <c r="A37" s="57">
        <v>22</v>
      </c>
      <c r="B37" s="55" t="s">
        <v>79</v>
      </c>
      <c r="C37" s="56">
        <v>86396</v>
      </c>
      <c r="D37" s="30">
        <v>82992</v>
      </c>
      <c r="E37" s="26">
        <f t="shared" si="0"/>
        <v>96.06000277790639</v>
      </c>
      <c r="F37" s="27">
        <f>SUM(G37:H37:I37:J37:K37:L37:M37:N37:O37)</f>
        <v>82992</v>
      </c>
      <c r="G37" s="30">
        <v>33693</v>
      </c>
      <c r="H37" s="30">
        <v>31807</v>
      </c>
      <c r="I37" s="30">
        <v>2492</v>
      </c>
      <c r="J37" s="30">
        <v>10082</v>
      </c>
      <c r="K37" s="30">
        <v>2758</v>
      </c>
      <c r="L37" s="30">
        <v>0</v>
      </c>
      <c r="M37" s="30">
        <v>0</v>
      </c>
      <c r="N37" s="30">
        <v>180</v>
      </c>
      <c r="O37" s="30">
        <v>1980</v>
      </c>
      <c r="P37" s="30">
        <f>Y37+Z37</f>
        <v>0</v>
      </c>
      <c r="Q37" s="52" t="s">
        <v>80</v>
      </c>
    </row>
    <row r="38" spans="1:17" s="53" customFormat="1" ht="13.5" customHeight="1">
      <c r="A38" s="57">
        <v>23</v>
      </c>
      <c r="B38" s="55" t="s">
        <v>81</v>
      </c>
      <c r="C38" s="56">
        <v>149442</v>
      </c>
      <c r="D38" s="30">
        <v>146650</v>
      </c>
      <c r="E38" s="26">
        <f t="shared" si="0"/>
        <v>98.13171665261439</v>
      </c>
      <c r="F38" s="27">
        <f>SUM(G38:H38:I38:J38:K38:L38:M38:N38:O38)</f>
        <v>146611</v>
      </c>
      <c r="G38" s="30">
        <v>52117</v>
      </c>
      <c r="H38" s="30">
        <v>65027</v>
      </c>
      <c r="I38" s="30">
        <v>4161</v>
      </c>
      <c r="J38" s="30">
        <v>14853</v>
      </c>
      <c r="K38" s="30">
        <v>5783</v>
      </c>
      <c r="L38" s="30">
        <v>0</v>
      </c>
      <c r="M38" s="30">
        <v>0</v>
      </c>
      <c r="N38" s="30">
        <v>0</v>
      </c>
      <c r="O38" s="30">
        <v>4670</v>
      </c>
      <c r="P38" s="30">
        <v>39</v>
      </c>
      <c r="Q38" s="52" t="s">
        <v>82</v>
      </c>
    </row>
    <row r="39" spans="1:17" s="53" customFormat="1" ht="13.5" customHeight="1">
      <c r="A39" s="57">
        <v>24</v>
      </c>
      <c r="B39" s="55" t="s">
        <v>83</v>
      </c>
      <c r="C39" s="56">
        <v>129211</v>
      </c>
      <c r="D39" s="30">
        <v>128845</v>
      </c>
      <c r="E39" s="26">
        <f t="shared" si="0"/>
        <v>99.71674238261448</v>
      </c>
      <c r="F39" s="27">
        <f>SUM(G39:H39:I39:J39:K39:L39:M39:N39:O39)</f>
        <v>128845</v>
      </c>
      <c r="G39" s="30">
        <v>45260</v>
      </c>
      <c r="H39" s="30">
        <v>56213</v>
      </c>
      <c r="I39" s="30">
        <v>4199</v>
      </c>
      <c r="J39" s="30">
        <v>18575</v>
      </c>
      <c r="K39" s="30">
        <v>4253</v>
      </c>
      <c r="L39" s="30">
        <v>0</v>
      </c>
      <c r="M39" s="30">
        <v>0</v>
      </c>
      <c r="N39" s="30">
        <v>345</v>
      </c>
      <c r="O39" s="30">
        <v>0</v>
      </c>
      <c r="P39" s="30">
        <f>Y39+Z39</f>
        <v>0</v>
      </c>
      <c r="Q39" s="52" t="s">
        <v>84</v>
      </c>
    </row>
    <row r="40" spans="1:17" s="53" customFormat="1" ht="13.5" customHeight="1">
      <c r="A40" s="57">
        <v>25</v>
      </c>
      <c r="B40" s="55" t="s">
        <v>85</v>
      </c>
      <c r="C40" s="56">
        <v>285299</v>
      </c>
      <c r="D40" s="30">
        <v>283177</v>
      </c>
      <c r="E40" s="26">
        <f t="shared" si="0"/>
        <v>99.25621891419178</v>
      </c>
      <c r="F40" s="27">
        <f>SUM(G40:H40:I40:J40:K40:L40:M40:N40:O40)</f>
        <v>266546</v>
      </c>
      <c r="G40" s="30">
        <v>80612</v>
      </c>
      <c r="H40" s="30">
        <v>119073</v>
      </c>
      <c r="I40" s="30">
        <v>3578</v>
      </c>
      <c r="J40" s="30">
        <v>27734</v>
      </c>
      <c r="K40" s="30">
        <v>9922</v>
      </c>
      <c r="L40" s="30">
        <v>0</v>
      </c>
      <c r="M40" s="30">
        <v>117</v>
      </c>
      <c r="N40" s="30">
        <v>918</v>
      </c>
      <c r="O40" s="30">
        <v>24592</v>
      </c>
      <c r="P40" s="30">
        <v>16631</v>
      </c>
      <c r="Q40" s="52" t="s">
        <v>86</v>
      </c>
    </row>
    <row r="41" spans="1:23" s="39" customFormat="1" ht="13.5" customHeight="1">
      <c r="A41" s="79" t="s">
        <v>87</v>
      </c>
      <c r="B41" s="80"/>
      <c r="C41" s="38"/>
      <c r="Q41" s="58" t="s">
        <v>88</v>
      </c>
      <c r="S41" s="59"/>
      <c r="W41" s="59"/>
    </row>
    <row r="42" spans="1:17" s="53" customFormat="1" ht="13.5" customHeight="1">
      <c r="A42" s="57">
        <v>26</v>
      </c>
      <c r="B42" s="55" t="s">
        <v>89</v>
      </c>
      <c r="C42" s="56">
        <v>511991</v>
      </c>
      <c r="D42" s="30">
        <v>505933</v>
      </c>
      <c r="E42" s="26">
        <f t="shared" si="0"/>
        <v>98.81677607614196</v>
      </c>
      <c r="F42" s="27">
        <f>SUM(G42:H42:I42:J42:K42:L42:M42:N42:O42)</f>
        <v>505933</v>
      </c>
      <c r="G42" s="30">
        <v>151200</v>
      </c>
      <c r="H42" s="30">
        <v>287752</v>
      </c>
      <c r="I42" s="30">
        <v>5405</v>
      </c>
      <c r="J42" s="30">
        <v>38534</v>
      </c>
      <c r="K42" s="30">
        <v>14288</v>
      </c>
      <c r="L42" s="30">
        <v>0</v>
      </c>
      <c r="M42" s="30">
        <v>0</v>
      </c>
      <c r="N42" s="30">
        <v>20</v>
      </c>
      <c r="O42" s="30">
        <v>8734</v>
      </c>
      <c r="P42" s="30">
        <v>0</v>
      </c>
      <c r="Q42" s="52" t="s">
        <v>90</v>
      </c>
    </row>
    <row r="43" spans="1:17" s="39" customFormat="1" ht="13.5" customHeight="1">
      <c r="A43" s="79" t="s">
        <v>91</v>
      </c>
      <c r="B43" s="80"/>
      <c r="C43" s="38"/>
      <c r="Q43" s="58" t="s">
        <v>92</v>
      </c>
    </row>
    <row r="44" spans="1:17" s="53" customFormat="1" ht="13.5" customHeight="1">
      <c r="A44" s="57">
        <v>27</v>
      </c>
      <c r="B44" s="55" t="s">
        <v>93</v>
      </c>
      <c r="C44" s="56">
        <v>34424</v>
      </c>
      <c r="D44" s="30">
        <v>34404</v>
      </c>
      <c r="E44" s="26">
        <f t="shared" si="0"/>
        <v>99.94190099930282</v>
      </c>
      <c r="F44" s="27">
        <f>SUM(G44:H44:I44:J44:K44:L44:M44:N44:O44)</f>
        <v>34404</v>
      </c>
      <c r="G44" s="30">
        <v>14281</v>
      </c>
      <c r="H44" s="30">
        <v>12931</v>
      </c>
      <c r="I44" s="30">
        <v>681</v>
      </c>
      <c r="J44" s="30">
        <v>4795</v>
      </c>
      <c r="K44" s="30">
        <v>1716</v>
      </c>
      <c r="L44" s="30">
        <v>0</v>
      </c>
      <c r="M44" s="30">
        <v>0</v>
      </c>
      <c r="N44" s="30">
        <v>0</v>
      </c>
      <c r="O44" s="30">
        <v>0</v>
      </c>
      <c r="P44" s="30">
        <f aca="true" t="shared" si="2" ref="P44:P51">Y44+Z44</f>
        <v>0</v>
      </c>
      <c r="Q44" s="52" t="s">
        <v>94</v>
      </c>
    </row>
    <row r="45" spans="1:17" s="53" customFormat="1" ht="13.5" customHeight="1">
      <c r="A45" s="57">
        <v>28</v>
      </c>
      <c r="B45" s="55" t="s">
        <v>95</v>
      </c>
      <c r="C45" s="56">
        <v>85147</v>
      </c>
      <c r="D45" s="30">
        <v>83513</v>
      </c>
      <c r="E45" s="26">
        <f t="shared" si="0"/>
        <v>98.08096585904377</v>
      </c>
      <c r="F45" s="27">
        <f>SUM(G45:H45:I45:J45:K45:L45:M45:N45:O45)</f>
        <v>83513</v>
      </c>
      <c r="G45" s="30">
        <v>37391</v>
      </c>
      <c r="H45" s="30">
        <v>27462</v>
      </c>
      <c r="I45" s="30">
        <v>3024</v>
      </c>
      <c r="J45" s="30">
        <v>10344</v>
      </c>
      <c r="K45" s="30">
        <v>4694</v>
      </c>
      <c r="L45" s="30">
        <v>0</v>
      </c>
      <c r="M45" s="30">
        <v>0</v>
      </c>
      <c r="N45" s="30">
        <v>598</v>
      </c>
      <c r="O45" s="30">
        <v>0</v>
      </c>
      <c r="P45" s="30">
        <f t="shared" si="2"/>
        <v>0</v>
      </c>
      <c r="Q45" s="52" t="s">
        <v>96</v>
      </c>
    </row>
    <row r="46" spans="1:17" s="53" customFormat="1" ht="13.5" customHeight="1">
      <c r="A46" s="57">
        <v>29</v>
      </c>
      <c r="B46" s="55" t="s">
        <v>97</v>
      </c>
      <c r="C46" s="56">
        <v>24441</v>
      </c>
      <c r="D46" s="30">
        <v>24275</v>
      </c>
      <c r="E46" s="26">
        <f t="shared" si="0"/>
        <v>99.32081338734095</v>
      </c>
      <c r="F46" s="27">
        <f>SUM(G46:H46:I46:J46:K46:L46:M46:N46:O46)</f>
        <v>24275</v>
      </c>
      <c r="G46" s="30">
        <v>7832</v>
      </c>
      <c r="H46" s="30">
        <v>8888</v>
      </c>
      <c r="I46" s="30">
        <v>1104</v>
      </c>
      <c r="J46" s="30">
        <v>3811</v>
      </c>
      <c r="K46" s="30">
        <v>1020</v>
      </c>
      <c r="L46" s="30">
        <v>0</v>
      </c>
      <c r="M46" s="30">
        <v>57</v>
      </c>
      <c r="N46" s="30">
        <v>1563</v>
      </c>
      <c r="O46" s="30">
        <v>0</v>
      </c>
      <c r="P46" s="30">
        <f t="shared" si="2"/>
        <v>0</v>
      </c>
      <c r="Q46" s="52" t="s">
        <v>98</v>
      </c>
    </row>
    <row r="47" spans="1:17" s="53" customFormat="1" ht="13.5" customHeight="1">
      <c r="A47" s="57">
        <v>30</v>
      </c>
      <c r="B47" s="55" t="s">
        <v>99</v>
      </c>
      <c r="C47" s="56">
        <v>80971</v>
      </c>
      <c r="D47" s="30">
        <v>80737</v>
      </c>
      <c r="E47" s="26">
        <f t="shared" si="0"/>
        <v>99.71100764471231</v>
      </c>
      <c r="F47" s="27">
        <f>SUM(G47:H47:I47:J47:K47:L47:M47:N47:O47)</f>
        <v>80737</v>
      </c>
      <c r="G47" s="30">
        <v>20435</v>
      </c>
      <c r="H47" s="30">
        <v>41035</v>
      </c>
      <c r="I47" s="30">
        <v>2658</v>
      </c>
      <c r="J47" s="30">
        <v>9760</v>
      </c>
      <c r="K47" s="30">
        <v>2192</v>
      </c>
      <c r="L47" s="30">
        <v>0</v>
      </c>
      <c r="M47" s="30">
        <v>0</v>
      </c>
      <c r="N47" s="30">
        <v>4153</v>
      </c>
      <c r="O47" s="30">
        <v>504</v>
      </c>
      <c r="P47" s="30">
        <f t="shared" si="2"/>
        <v>0</v>
      </c>
      <c r="Q47" s="52" t="s">
        <v>100</v>
      </c>
    </row>
    <row r="48" spans="1:17" s="53" customFormat="1" ht="13.5" customHeight="1">
      <c r="A48" s="57">
        <v>31</v>
      </c>
      <c r="B48" s="55" t="s">
        <v>101</v>
      </c>
      <c r="C48" s="56">
        <v>40429</v>
      </c>
      <c r="D48" s="30">
        <v>39900</v>
      </c>
      <c r="E48" s="26">
        <f t="shared" si="0"/>
        <v>98.69153330530065</v>
      </c>
      <c r="F48" s="27">
        <f>SUM(G48:H48:I48:J48:K48:L48:M48:N48:O48)</f>
        <v>39900</v>
      </c>
      <c r="G48" s="30">
        <v>12437</v>
      </c>
      <c r="H48" s="30">
        <v>16502</v>
      </c>
      <c r="I48" s="30">
        <v>1890</v>
      </c>
      <c r="J48" s="30">
        <v>4887</v>
      </c>
      <c r="K48" s="30">
        <v>1495</v>
      </c>
      <c r="L48" s="30">
        <v>0</v>
      </c>
      <c r="M48" s="30">
        <v>0</v>
      </c>
      <c r="N48" s="30">
        <v>2689</v>
      </c>
      <c r="O48" s="30">
        <v>0</v>
      </c>
      <c r="P48" s="30">
        <f t="shared" si="2"/>
        <v>0</v>
      </c>
      <c r="Q48" s="52" t="s">
        <v>102</v>
      </c>
    </row>
    <row r="49" spans="1:17" s="53" customFormat="1" ht="13.5" customHeight="1">
      <c r="A49" s="57">
        <v>32</v>
      </c>
      <c r="B49" s="55" t="s">
        <v>103</v>
      </c>
      <c r="C49" s="56">
        <v>43491</v>
      </c>
      <c r="D49" s="30">
        <v>43234</v>
      </c>
      <c r="E49" s="26">
        <f t="shared" si="0"/>
        <v>99.40907314156952</v>
      </c>
      <c r="F49" s="27">
        <f>SUM(G49:H49:I49:J49:K49:L49:M49:N49:O49)</f>
        <v>43234</v>
      </c>
      <c r="G49" s="30">
        <v>18241</v>
      </c>
      <c r="H49" s="30">
        <v>14194</v>
      </c>
      <c r="I49" s="30">
        <v>970</v>
      </c>
      <c r="J49" s="30">
        <v>7440</v>
      </c>
      <c r="K49" s="30">
        <v>2389</v>
      </c>
      <c r="L49" s="30">
        <v>0</v>
      </c>
      <c r="M49" s="30">
        <v>0</v>
      </c>
      <c r="N49" s="30">
        <v>0</v>
      </c>
      <c r="O49" s="30">
        <v>0</v>
      </c>
      <c r="P49" s="30">
        <f t="shared" si="2"/>
        <v>0</v>
      </c>
      <c r="Q49" s="52" t="s">
        <v>104</v>
      </c>
    </row>
    <row r="50" spans="1:17" s="53" customFormat="1" ht="13.5" customHeight="1">
      <c r="A50" s="57">
        <v>33</v>
      </c>
      <c r="B50" s="55" t="s">
        <v>105</v>
      </c>
      <c r="C50" s="56">
        <v>33807</v>
      </c>
      <c r="D50" s="30">
        <v>32843</v>
      </c>
      <c r="E50" s="26">
        <f t="shared" si="0"/>
        <v>97.14851953737391</v>
      </c>
      <c r="F50" s="27">
        <v>32843</v>
      </c>
      <c r="G50" s="30">
        <v>13293</v>
      </c>
      <c r="H50" s="30">
        <v>10647</v>
      </c>
      <c r="I50" s="30">
        <v>648</v>
      </c>
      <c r="J50" s="30">
        <v>6378</v>
      </c>
      <c r="K50" s="30">
        <v>1877</v>
      </c>
      <c r="L50" s="30">
        <v>0</v>
      </c>
      <c r="M50" s="30">
        <v>0</v>
      </c>
      <c r="N50" s="30">
        <v>0</v>
      </c>
      <c r="O50" s="30">
        <v>0</v>
      </c>
      <c r="P50" s="30">
        <f t="shared" si="2"/>
        <v>0</v>
      </c>
      <c r="Q50" s="52" t="s">
        <v>106</v>
      </c>
    </row>
    <row r="51" spans="1:17" s="53" customFormat="1" ht="13.5" customHeight="1">
      <c r="A51" s="57">
        <v>34</v>
      </c>
      <c r="B51" s="55" t="s">
        <v>107</v>
      </c>
      <c r="C51" s="56">
        <v>98133</v>
      </c>
      <c r="D51" s="30">
        <v>95630</v>
      </c>
      <c r="E51" s="26">
        <f t="shared" si="0"/>
        <v>97.4493799231655</v>
      </c>
      <c r="F51" s="27">
        <f>SUM(G51:H51:I51:J51:K51:L51:M51:N51:O51)</f>
        <v>95630</v>
      </c>
      <c r="G51" s="30">
        <v>33598</v>
      </c>
      <c r="H51" s="30">
        <v>36369</v>
      </c>
      <c r="I51" s="30">
        <v>2006</v>
      </c>
      <c r="J51" s="30">
        <v>18251</v>
      </c>
      <c r="K51" s="30">
        <v>5292</v>
      </c>
      <c r="L51" s="30">
        <v>0</v>
      </c>
      <c r="M51" s="30">
        <v>0</v>
      </c>
      <c r="N51" s="30">
        <v>114</v>
      </c>
      <c r="O51" s="30">
        <v>0</v>
      </c>
      <c r="P51" s="30">
        <f t="shared" si="2"/>
        <v>0</v>
      </c>
      <c r="Q51" s="52" t="s">
        <v>108</v>
      </c>
    </row>
    <row r="52" spans="1:17" s="39" customFormat="1" ht="13.5" customHeight="1">
      <c r="A52" s="79" t="s">
        <v>109</v>
      </c>
      <c r="B52" s="80"/>
      <c r="C52" s="38"/>
      <c r="Q52" s="60" t="s">
        <v>110</v>
      </c>
    </row>
    <row r="53" spans="1:17" s="53" customFormat="1" ht="13.5" customHeight="1">
      <c r="A53" s="57">
        <v>35</v>
      </c>
      <c r="B53" s="55" t="s">
        <v>111</v>
      </c>
      <c r="C53" s="56">
        <v>162796</v>
      </c>
      <c r="D53" s="30">
        <v>161816</v>
      </c>
      <c r="E53" s="26">
        <f t="shared" si="0"/>
        <v>99.39801960736136</v>
      </c>
      <c r="F53" s="27">
        <f>SUM(G53:H53:I53:J53:K53:L53:M53:N53:O53)</f>
        <v>161816</v>
      </c>
      <c r="G53" s="30">
        <v>60799</v>
      </c>
      <c r="H53" s="30">
        <v>62049</v>
      </c>
      <c r="I53" s="30">
        <v>4605</v>
      </c>
      <c r="J53" s="30">
        <v>19738</v>
      </c>
      <c r="K53" s="30">
        <v>6578</v>
      </c>
      <c r="L53" s="30">
        <v>0</v>
      </c>
      <c r="M53" s="30">
        <v>176</v>
      </c>
      <c r="N53" s="30">
        <v>966</v>
      </c>
      <c r="O53" s="30">
        <v>6905</v>
      </c>
      <c r="P53" s="30">
        <f aca="true" t="shared" si="3" ref="P53:P60">Y53+Z53</f>
        <v>0</v>
      </c>
      <c r="Q53" s="52" t="s">
        <v>112</v>
      </c>
    </row>
    <row r="54" spans="1:17" s="53" customFormat="1" ht="13.5" customHeight="1">
      <c r="A54" s="57">
        <v>36</v>
      </c>
      <c r="B54" s="55" t="s">
        <v>113</v>
      </c>
      <c r="C54" s="56">
        <v>299584</v>
      </c>
      <c r="D54" s="30">
        <v>296880</v>
      </c>
      <c r="E54" s="26">
        <f t="shared" si="0"/>
        <v>99.09741508224738</v>
      </c>
      <c r="F54" s="27">
        <f>SUM(G54:H54:I54:J54:K54:L54:M54:N54:O54)</f>
        <v>292019</v>
      </c>
      <c r="G54" s="30">
        <v>131613</v>
      </c>
      <c r="H54" s="30">
        <v>103842</v>
      </c>
      <c r="I54" s="30">
        <v>7180</v>
      </c>
      <c r="J54" s="30">
        <v>34033</v>
      </c>
      <c r="K54" s="30">
        <v>13494</v>
      </c>
      <c r="L54" s="30">
        <v>0</v>
      </c>
      <c r="M54" s="30">
        <v>15</v>
      </c>
      <c r="N54" s="30">
        <v>641</v>
      </c>
      <c r="O54" s="30">
        <v>1201</v>
      </c>
      <c r="P54" s="30">
        <v>4861</v>
      </c>
      <c r="Q54" s="52" t="s">
        <v>114</v>
      </c>
    </row>
    <row r="55" spans="1:17" s="53" customFormat="1" ht="13.5" customHeight="1">
      <c r="A55" s="57">
        <v>37</v>
      </c>
      <c r="B55" s="55" t="s">
        <v>115</v>
      </c>
      <c r="C55" s="56">
        <v>33462</v>
      </c>
      <c r="D55" s="30">
        <v>33447</v>
      </c>
      <c r="E55" s="26">
        <f t="shared" si="0"/>
        <v>99.95517303209611</v>
      </c>
      <c r="F55" s="27">
        <f>SUM(G55:H55:I55:J55:K55:L55:M55:N55:O55)</f>
        <v>33447</v>
      </c>
      <c r="G55" s="30">
        <v>10628</v>
      </c>
      <c r="H55" s="30">
        <v>14314</v>
      </c>
      <c r="I55" s="30">
        <v>1752</v>
      </c>
      <c r="J55" s="30">
        <v>5392</v>
      </c>
      <c r="K55" s="30">
        <v>1304</v>
      </c>
      <c r="L55" s="30">
        <v>0</v>
      </c>
      <c r="M55" s="30">
        <v>0</v>
      </c>
      <c r="N55" s="30">
        <v>22</v>
      </c>
      <c r="O55" s="30">
        <v>35</v>
      </c>
      <c r="P55" s="30">
        <f t="shared" si="3"/>
        <v>0</v>
      </c>
      <c r="Q55" s="52" t="s">
        <v>116</v>
      </c>
    </row>
    <row r="56" spans="1:17" s="53" customFormat="1" ht="13.5" customHeight="1">
      <c r="A56" s="57">
        <v>38</v>
      </c>
      <c r="B56" s="55" t="s">
        <v>117</v>
      </c>
      <c r="C56" s="56">
        <v>125898</v>
      </c>
      <c r="D56" s="30">
        <v>124883</v>
      </c>
      <c r="E56" s="26">
        <f t="shared" si="0"/>
        <v>99.19379179971088</v>
      </c>
      <c r="F56" s="27">
        <f>SUM(G56:H56:I56:J56:K56:L56:M56:N56:O56)</f>
        <v>124883</v>
      </c>
      <c r="G56" s="30">
        <v>46735</v>
      </c>
      <c r="H56" s="30">
        <v>54200</v>
      </c>
      <c r="I56" s="30">
        <v>4091</v>
      </c>
      <c r="J56" s="30">
        <v>14436</v>
      </c>
      <c r="K56" s="30">
        <v>4227</v>
      </c>
      <c r="L56" s="30">
        <v>0</v>
      </c>
      <c r="M56" s="30">
        <v>0</v>
      </c>
      <c r="N56" s="30">
        <v>1194</v>
      </c>
      <c r="O56" s="30">
        <v>0</v>
      </c>
      <c r="P56" s="30">
        <f t="shared" si="3"/>
        <v>0</v>
      </c>
      <c r="Q56" s="52" t="s">
        <v>118</v>
      </c>
    </row>
    <row r="57" spans="1:17" s="53" customFormat="1" ht="13.5" customHeight="1">
      <c r="A57" s="57">
        <v>39</v>
      </c>
      <c r="B57" s="55" t="s">
        <v>119</v>
      </c>
      <c r="C57" s="56">
        <v>57618</v>
      </c>
      <c r="D57" s="30">
        <v>56996</v>
      </c>
      <c r="E57" s="26">
        <f t="shared" si="0"/>
        <v>98.92047624006386</v>
      </c>
      <c r="F57" s="27">
        <f>SUM(G57:H57:I57:J57:K57:L57:M57:N57:O57)</f>
        <v>56996</v>
      </c>
      <c r="G57" s="30">
        <v>20131</v>
      </c>
      <c r="H57" s="30">
        <v>23632</v>
      </c>
      <c r="I57" s="30">
        <v>2162</v>
      </c>
      <c r="J57" s="30">
        <v>7834</v>
      </c>
      <c r="K57" s="30">
        <v>1965</v>
      </c>
      <c r="L57" s="30">
        <v>0</v>
      </c>
      <c r="M57" s="30">
        <v>0</v>
      </c>
      <c r="N57" s="30">
        <v>1272</v>
      </c>
      <c r="O57" s="30">
        <v>0</v>
      </c>
      <c r="P57" s="30">
        <f t="shared" si="3"/>
        <v>0</v>
      </c>
      <c r="Q57" s="52" t="s">
        <v>120</v>
      </c>
    </row>
    <row r="58" spans="1:17" s="53" customFormat="1" ht="13.5" customHeight="1">
      <c r="A58" s="57">
        <v>40</v>
      </c>
      <c r="B58" s="55" t="s">
        <v>121</v>
      </c>
      <c r="C58" s="56">
        <v>101443</v>
      </c>
      <c r="D58" s="30">
        <v>99071</v>
      </c>
      <c r="E58" s="26">
        <f t="shared" si="0"/>
        <v>97.66174107626944</v>
      </c>
      <c r="F58" s="27">
        <f>SUM(G58:H58:I58:J58:K58:L58:M58:N58:O58)</f>
        <v>99071</v>
      </c>
      <c r="G58" s="30">
        <v>37886</v>
      </c>
      <c r="H58" s="30">
        <v>40088</v>
      </c>
      <c r="I58" s="30">
        <v>3239</v>
      </c>
      <c r="J58" s="30">
        <v>12892</v>
      </c>
      <c r="K58" s="30">
        <v>4583</v>
      </c>
      <c r="L58" s="30">
        <v>0</v>
      </c>
      <c r="M58" s="30">
        <v>0</v>
      </c>
      <c r="N58" s="30">
        <v>383</v>
      </c>
      <c r="O58" s="30">
        <v>0</v>
      </c>
      <c r="P58" s="30">
        <f t="shared" si="3"/>
        <v>0</v>
      </c>
      <c r="Q58" s="52" t="s">
        <v>122</v>
      </c>
    </row>
    <row r="59" spans="1:17" s="53" customFormat="1" ht="13.5" customHeight="1">
      <c r="A59" s="57">
        <v>41</v>
      </c>
      <c r="B59" s="55" t="s">
        <v>123</v>
      </c>
      <c r="C59" s="56">
        <v>40092</v>
      </c>
      <c r="D59" s="30">
        <v>40092</v>
      </c>
      <c r="E59" s="26">
        <f t="shared" si="0"/>
        <v>100</v>
      </c>
      <c r="F59" s="27">
        <f>SUM(G59:H59:I59:J59:K59:L59:M59:N59:O59)</f>
        <v>40092</v>
      </c>
      <c r="G59" s="30">
        <v>19972</v>
      </c>
      <c r="H59" s="30">
        <v>12383</v>
      </c>
      <c r="I59" s="30">
        <v>1448</v>
      </c>
      <c r="J59" s="30">
        <v>4537</v>
      </c>
      <c r="K59" s="30">
        <v>1752</v>
      </c>
      <c r="L59" s="30">
        <v>0</v>
      </c>
      <c r="M59" s="30">
        <v>0</v>
      </c>
      <c r="N59" s="30">
        <v>0</v>
      </c>
      <c r="O59" s="30">
        <v>0</v>
      </c>
      <c r="P59" s="30">
        <f t="shared" si="3"/>
        <v>0</v>
      </c>
      <c r="Q59" s="52" t="s">
        <v>124</v>
      </c>
    </row>
    <row r="60" spans="1:17" s="53" customFormat="1" ht="13.5" customHeight="1">
      <c r="A60" s="57">
        <v>42</v>
      </c>
      <c r="B60" s="55" t="s">
        <v>125</v>
      </c>
      <c r="C60" s="56">
        <v>66832</v>
      </c>
      <c r="D60" s="30">
        <v>66404</v>
      </c>
      <c r="E60" s="26">
        <f t="shared" si="0"/>
        <v>99.3595882212114</v>
      </c>
      <c r="F60" s="27">
        <f>SUM(G60:H60:I60:J60:K60:L60:M60:N60:O60)</f>
        <v>66404</v>
      </c>
      <c r="G60" s="30">
        <v>28803</v>
      </c>
      <c r="H60" s="30">
        <v>22251</v>
      </c>
      <c r="I60" s="30">
        <v>2046</v>
      </c>
      <c r="J60" s="30">
        <v>9817</v>
      </c>
      <c r="K60" s="30">
        <v>2519</v>
      </c>
      <c r="L60" s="30">
        <v>0</v>
      </c>
      <c r="M60" s="30">
        <v>0</v>
      </c>
      <c r="N60" s="30">
        <v>32</v>
      </c>
      <c r="O60" s="30">
        <v>936</v>
      </c>
      <c r="P60" s="30">
        <f t="shared" si="3"/>
        <v>0</v>
      </c>
      <c r="Q60" s="52" t="s">
        <v>126</v>
      </c>
    </row>
    <row r="61" spans="1:17" s="39" customFormat="1" ht="13.5" customHeight="1">
      <c r="A61" s="79" t="s">
        <v>127</v>
      </c>
      <c r="B61" s="80"/>
      <c r="C61" s="38"/>
      <c r="Q61" s="58" t="s">
        <v>128</v>
      </c>
    </row>
    <row r="62" spans="1:17" s="53" customFormat="1" ht="13.5" customHeight="1">
      <c r="A62" s="57">
        <v>43</v>
      </c>
      <c r="B62" s="55" t="s">
        <v>129</v>
      </c>
      <c r="C62" s="56">
        <v>43437</v>
      </c>
      <c r="D62" s="30">
        <v>43184</v>
      </c>
      <c r="E62" s="26">
        <f t="shared" si="0"/>
        <v>99.41754725234247</v>
      </c>
      <c r="F62" s="27">
        <f>SUM(G62:H62:I62:J62:K62:L62:M62:N62:O62)</f>
        <v>43184</v>
      </c>
      <c r="G62" s="30">
        <v>12068</v>
      </c>
      <c r="H62" s="30">
        <v>19094</v>
      </c>
      <c r="I62" s="30">
        <v>1796</v>
      </c>
      <c r="J62" s="30">
        <v>7586</v>
      </c>
      <c r="K62" s="30">
        <v>1441</v>
      </c>
      <c r="L62" s="30">
        <v>0</v>
      </c>
      <c r="M62" s="30">
        <v>0</v>
      </c>
      <c r="N62" s="30">
        <v>688</v>
      </c>
      <c r="O62" s="30">
        <v>511</v>
      </c>
      <c r="P62" s="30">
        <f>Y62+Z62</f>
        <v>0</v>
      </c>
      <c r="Q62" s="52" t="s">
        <v>130</v>
      </c>
    </row>
    <row r="63" spans="1:17" s="53" customFormat="1" ht="13.5" customHeight="1">
      <c r="A63" s="57">
        <v>44</v>
      </c>
      <c r="B63" s="55" t="s">
        <v>131</v>
      </c>
      <c r="C63" s="56">
        <v>64839</v>
      </c>
      <c r="D63" s="30">
        <v>62500</v>
      </c>
      <c r="E63" s="26">
        <f t="shared" si="0"/>
        <v>96.39260321719952</v>
      </c>
      <c r="F63" s="27">
        <f>SUM(G63:H63:I63:J63:K63:L63:M63:N63:O63)</f>
        <v>61834</v>
      </c>
      <c r="G63" s="30">
        <v>20880</v>
      </c>
      <c r="H63" s="30">
        <v>25195</v>
      </c>
      <c r="I63" s="30">
        <v>2714</v>
      </c>
      <c r="J63" s="30">
        <v>10451</v>
      </c>
      <c r="K63" s="30">
        <v>2164</v>
      </c>
      <c r="L63" s="30">
        <v>0</v>
      </c>
      <c r="M63" s="30">
        <v>0</v>
      </c>
      <c r="N63" s="30">
        <v>430</v>
      </c>
      <c r="O63" s="30">
        <v>0</v>
      </c>
      <c r="P63" s="30">
        <v>666</v>
      </c>
      <c r="Q63" s="52" t="s">
        <v>132</v>
      </c>
    </row>
    <row r="64" spans="1:17" s="53" customFormat="1" ht="13.5" customHeight="1">
      <c r="A64" s="57">
        <v>45</v>
      </c>
      <c r="B64" s="55" t="s">
        <v>133</v>
      </c>
      <c r="C64" s="56">
        <v>37571</v>
      </c>
      <c r="D64" s="30">
        <v>37508</v>
      </c>
      <c r="E64" s="26">
        <f t="shared" si="0"/>
        <v>99.8323174789066</v>
      </c>
      <c r="F64" s="27">
        <f>SUM(G64:H64:I64:J64:K64:L64:M64:N64:O64)</f>
        <v>36980</v>
      </c>
      <c r="G64" s="30">
        <v>9342</v>
      </c>
      <c r="H64" s="30">
        <v>18092</v>
      </c>
      <c r="I64" s="30">
        <v>1443</v>
      </c>
      <c r="J64" s="30">
        <v>6584</v>
      </c>
      <c r="K64" s="30">
        <v>1065</v>
      </c>
      <c r="L64" s="30">
        <v>0</v>
      </c>
      <c r="M64" s="30">
        <v>0</v>
      </c>
      <c r="N64" s="30">
        <v>454</v>
      </c>
      <c r="O64" s="30">
        <v>0</v>
      </c>
      <c r="P64" s="30">
        <v>528</v>
      </c>
      <c r="Q64" s="52" t="s">
        <v>134</v>
      </c>
    </row>
    <row r="65" spans="1:17" s="39" customFormat="1" ht="13.5" customHeight="1">
      <c r="A65" s="79" t="s">
        <v>135</v>
      </c>
      <c r="B65" s="80"/>
      <c r="C65" s="38"/>
      <c r="Q65" s="58" t="s">
        <v>136</v>
      </c>
    </row>
    <row r="66" spans="1:17" s="53" customFormat="1" ht="13.5" customHeight="1">
      <c r="A66" s="57">
        <v>46</v>
      </c>
      <c r="B66" s="55" t="s">
        <v>137</v>
      </c>
      <c r="C66" s="56">
        <v>264096</v>
      </c>
      <c r="D66" s="30">
        <v>255237</v>
      </c>
      <c r="E66" s="26">
        <f aca="true" t="shared" si="4" ref="E66:E81">100*D66/C66</f>
        <v>96.64553798618684</v>
      </c>
      <c r="F66" s="27">
        <v>243482</v>
      </c>
      <c r="G66" s="30">
        <v>77487</v>
      </c>
      <c r="H66" s="30">
        <v>108157</v>
      </c>
      <c r="I66" s="30">
        <v>4342</v>
      </c>
      <c r="J66" s="30">
        <v>26373</v>
      </c>
      <c r="K66" s="30">
        <v>9656</v>
      </c>
      <c r="L66" s="30">
        <v>0</v>
      </c>
      <c r="M66" s="30">
        <v>0</v>
      </c>
      <c r="N66" s="30">
        <v>7041</v>
      </c>
      <c r="O66" s="30">
        <v>10376</v>
      </c>
      <c r="P66" s="30">
        <v>11805</v>
      </c>
      <c r="Q66" s="52" t="s">
        <v>138</v>
      </c>
    </row>
    <row r="67" spans="1:17" s="53" customFormat="1" ht="13.5" customHeight="1">
      <c r="A67" s="57">
        <v>47</v>
      </c>
      <c r="B67" s="55" t="s">
        <v>139</v>
      </c>
      <c r="C67" s="56">
        <v>328300</v>
      </c>
      <c r="D67" s="30">
        <v>323118</v>
      </c>
      <c r="E67" s="26">
        <f t="shared" si="4"/>
        <v>98.42156564118184</v>
      </c>
      <c r="F67" s="27">
        <v>323028</v>
      </c>
      <c r="G67" s="30">
        <v>184451</v>
      </c>
      <c r="H67" s="30">
        <v>124675</v>
      </c>
      <c r="I67" s="30">
        <v>8202</v>
      </c>
      <c r="J67" s="30">
        <v>36424</v>
      </c>
      <c r="K67" s="30">
        <v>11989</v>
      </c>
      <c r="L67" s="30">
        <v>0</v>
      </c>
      <c r="M67" s="30">
        <v>18</v>
      </c>
      <c r="N67" s="30">
        <v>3261</v>
      </c>
      <c r="O67" s="30">
        <v>4008</v>
      </c>
      <c r="P67" s="30">
        <v>90</v>
      </c>
      <c r="Q67" s="52" t="s">
        <v>140</v>
      </c>
    </row>
    <row r="68" spans="1:26" s="39" customFormat="1" ht="13.5" customHeight="1">
      <c r="A68" s="79" t="s">
        <v>141</v>
      </c>
      <c r="B68" s="80"/>
      <c r="C68" s="38"/>
      <c r="Q68" s="58" t="s">
        <v>142</v>
      </c>
      <c r="V68" s="59"/>
      <c r="Z68" s="59"/>
    </row>
    <row r="69" spans="1:17" s="53" customFormat="1" ht="13.5" customHeight="1">
      <c r="A69" s="57">
        <v>48</v>
      </c>
      <c r="B69" s="55" t="s">
        <v>143</v>
      </c>
      <c r="C69" s="56">
        <v>21647</v>
      </c>
      <c r="D69" s="30">
        <v>21593</v>
      </c>
      <c r="E69" s="26">
        <f t="shared" si="4"/>
        <v>99.75054280038805</v>
      </c>
      <c r="F69" s="27">
        <f>SUM(G69:H69:I69:J69:K69:L69:M69:N69:O69)</f>
        <v>21593</v>
      </c>
      <c r="G69" s="30">
        <v>5248</v>
      </c>
      <c r="H69" s="30">
        <v>7800</v>
      </c>
      <c r="I69" s="30">
        <v>592</v>
      </c>
      <c r="J69" s="30">
        <v>2194</v>
      </c>
      <c r="K69" s="30">
        <v>446</v>
      </c>
      <c r="L69" s="30">
        <v>0</v>
      </c>
      <c r="M69" s="30">
        <v>0</v>
      </c>
      <c r="N69" s="30">
        <v>5313</v>
      </c>
      <c r="O69" s="30">
        <v>0</v>
      </c>
      <c r="P69" s="30">
        <f>Y69+Z69</f>
        <v>0</v>
      </c>
      <c r="Q69" s="52" t="s">
        <v>144</v>
      </c>
    </row>
    <row r="70" spans="1:17" s="53" customFormat="1" ht="13.5" customHeight="1">
      <c r="A70" s="57">
        <v>49</v>
      </c>
      <c r="B70" s="55" t="s">
        <v>145</v>
      </c>
      <c r="C70" s="56">
        <v>52970</v>
      </c>
      <c r="D70" s="30">
        <v>51944</v>
      </c>
      <c r="E70" s="26">
        <f t="shared" si="4"/>
        <v>98.06305455918445</v>
      </c>
      <c r="F70" s="27">
        <f>SUM(G70:H70:I70:J70:K70:L70:M70:N70:O70)</f>
        <v>51944</v>
      </c>
      <c r="G70" s="30">
        <v>13652</v>
      </c>
      <c r="H70" s="30">
        <v>25258</v>
      </c>
      <c r="I70" s="30">
        <v>420</v>
      </c>
      <c r="J70" s="30">
        <v>3840</v>
      </c>
      <c r="K70" s="30">
        <v>808</v>
      </c>
      <c r="L70" s="30">
        <v>0</v>
      </c>
      <c r="M70" s="30">
        <v>0</v>
      </c>
      <c r="N70" s="30">
        <v>7966</v>
      </c>
      <c r="O70" s="30">
        <v>0</v>
      </c>
      <c r="P70" s="30">
        <f>Y70+Z70</f>
        <v>0</v>
      </c>
      <c r="Q70" s="52" t="s">
        <v>146</v>
      </c>
    </row>
    <row r="71" spans="1:17" s="53" customFormat="1" ht="13.5" customHeight="1">
      <c r="A71" s="57">
        <v>50</v>
      </c>
      <c r="B71" s="55" t="s">
        <v>147</v>
      </c>
      <c r="C71" s="56">
        <v>40302</v>
      </c>
      <c r="D71" s="30">
        <v>40302</v>
      </c>
      <c r="E71" s="26">
        <f t="shared" si="4"/>
        <v>100</v>
      </c>
      <c r="F71" s="27">
        <f>SUM(G71:H71:I71:J71:K71:L71:M71:N71:O71)</f>
        <v>40302</v>
      </c>
      <c r="G71" s="30">
        <v>18236</v>
      </c>
      <c r="H71" s="30">
        <v>9012</v>
      </c>
      <c r="I71" s="30">
        <v>457</v>
      </c>
      <c r="J71" s="30">
        <v>2608</v>
      </c>
      <c r="K71" s="30">
        <v>611</v>
      </c>
      <c r="L71" s="30">
        <v>0</v>
      </c>
      <c r="M71" s="30">
        <v>0</v>
      </c>
      <c r="N71" s="30">
        <v>6035</v>
      </c>
      <c r="O71" s="30">
        <v>3343</v>
      </c>
      <c r="P71" s="30">
        <f>Y71+Z71</f>
        <v>0</v>
      </c>
      <c r="Q71" s="52" t="s">
        <v>148</v>
      </c>
    </row>
    <row r="72" spans="1:17" s="53" customFormat="1" ht="13.5" customHeight="1">
      <c r="A72" s="57">
        <v>51</v>
      </c>
      <c r="B72" s="55" t="s">
        <v>149</v>
      </c>
      <c r="C72" s="56">
        <v>98625</v>
      </c>
      <c r="D72" s="30">
        <v>98077</v>
      </c>
      <c r="E72" s="26">
        <f t="shared" si="4"/>
        <v>99.44435994930292</v>
      </c>
      <c r="F72" s="27">
        <f>SUM(G72:H72:I72:J72:K72:L72:M72:N72:O72)</f>
        <v>98077</v>
      </c>
      <c r="G72" s="30">
        <v>18340</v>
      </c>
      <c r="H72" s="30">
        <v>65390</v>
      </c>
      <c r="I72" s="30">
        <v>1669</v>
      </c>
      <c r="J72" s="30">
        <v>7369</v>
      </c>
      <c r="K72" s="30">
        <v>2482</v>
      </c>
      <c r="L72" s="30">
        <v>0</v>
      </c>
      <c r="M72" s="30">
        <v>0</v>
      </c>
      <c r="N72" s="30">
        <v>2757</v>
      </c>
      <c r="O72" s="30">
        <v>70</v>
      </c>
      <c r="P72" s="30">
        <f>Y72+Z72</f>
        <v>0</v>
      </c>
      <c r="Q72" s="52" t="s">
        <v>150</v>
      </c>
    </row>
    <row r="73" spans="1:17" s="53" customFormat="1" ht="13.5" customHeight="1">
      <c r="A73" s="57">
        <v>52</v>
      </c>
      <c r="B73" s="55" t="s">
        <v>151</v>
      </c>
      <c r="C73" s="56">
        <v>148940</v>
      </c>
      <c r="D73" s="30">
        <v>141511</v>
      </c>
      <c r="E73" s="26">
        <f t="shared" si="4"/>
        <v>95.0120854035182</v>
      </c>
      <c r="F73" s="27">
        <f>SUM(G73:H73:I73:J73:K73:L73:M73:N73:O73)</f>
        <v>130718</v>
      </c>
      <c r="G73" s="30">
        <v>42550</v>
      </c>
      <c r="H73" s="30">
        <v>60832</v>
      </c>
      <c r="I73" s="30">
        <v>2900</v>
      </c>
      <c r="J73" s="30">
        <v>13198</v>
      </c>
      <c r="K73" s="30">
        <v>4975</v>
      </c>
      <c r="L73" s="30">
        <v>0</v>
      </c>
      <c r="M73" s="30">
        <v>0</v>
      </c>
      <c r="N73" s="30">
        <v>3618</v>
      </c>
      <c r="O73" s="30">
        <v>2645</v>
      </c>
      <c r="P73" s="30">
        <v>10793</v>
      </c>
      <c r="Q73" s="52" t="s">
        <v>152</v>
      </c>
    </row>
    <row r="74" spans="1:17" s="39" customFormat="1" ht="13.5" customHeight="1">
      <c r="A74" s="79" t="s">
        <v>153</v>
      </c>
      <c r="B74" s="80"/>
      <c r="C74" s="38"/>
      <c r="Q74" s="58" t="s">
        <v>154</v>
      </c>
    </row>
    <row r="75" spans="1:17" s="53" customFormat="1" ht="13.5" customHeight="1">
      <c r="A75" s="57">
        <v>53</v>
      </c>
      <c r="B75" s="55" t="s">
        <v>155</v>
      </c>
      <c r="C75" s="56">
        <v>60258</v>
      </c>
      <c r="D75" s="30">
        <v>59858</v>
      </c>
      <c r="E75" s="26">
        <f t="shared" si="4"/>
        <v>99.33618772611105</v>
      </c>
      <c r="F75" s="27">
        <f>SUM(G75:H75:I75:J75:K75:L75:M75:N75:O75)</f>
        <v>59858</v>
      </c>
      <c r="G75" s="30">
        <v>28301</v>
      </c>
      <c r="H75" s="30">
        <v>19287</v>
      </c>
      <c r="I75" s="30">
        <v>3246</v>
      </c>
      <c r="J75" s="30">
        <v>6422</v>
      </c>
      <c r="K75" s="30">
        <v>2525</v>
      </c>
      <c r="L75" s="30">
        <v>0</v>
      </c>
      <c r="M75" s="30">
        <v>0</v>
      </c>
      <c r="N75" s="30">
        <v>18</v>
      </c>
      <c r="O75" s="30">
        <v>59</v>
      </c>
      <c r="P75" s="30">
        <f>Y75+Z75</f>
        <v>0</v>
      </c>
      <c r="Q75" s="52" t="s">
        <v>156</v>
      </c>
    </row>
    <row r="76" spans="1:17" s="53" customFormat="1" ht="13.5" customHeight="1">
      <c r="A76" s="57">
        <v>54</v>
      </c>
      <c r="B76" s="55" t="s">
        <v>157</v>
      </c>
      <c r="C76" s="56">
        <v>60494</v>
      </c>
      <c r="D76" s="30">
        <v>60422</v>
      </c>
      <c r="E76" s="26">
        <f t="shared" si="4"/>
        <v>99.88097993189407</v>
      </c>
      <c r="F76" s="27">
        <f>SUM(G76:H76:I76:J76:K76:L76:M76:N76:O76)</f>
        <v>60422</v>
      </c>
      <c r="G76" s="30">
        <v>23765</v>
      </c>
      <c r="H76" s="30">
        <v>22940</v>
      </c>
      <c r="I76" s="30">
        <v>2513</v>
      </c>
      <c r="J76" s="30">
        <v>8132</v>
      </c>
      <c r="K76" s="30">
        <v>1913</v>
      </c>
      <c r="L76" s="30">
        <v>0</v>
      </c>
      <c r="M76" s="30">
        <v>0</v>
      </c>
      <c r="N76" s="30">
        <v>992</v>
      </c>
      <c r="O76" s="30">
        <v>167</v>
      </c>
      <c r="P76" s="30">
        <f>Y76+Z76</f>
        <v>0</v>
      </c>
      <c r="Q76" s="52" t="s">
        <v>158</v>
      </c>
    </row>
    <row r="77" spans="1:17" s="53" customFormat="1" ht="13.5" customHeight="1">
      <c r="A77" s="57">
        <v>55</v>
      </c>
      <c r="B77" s="55" t="s">
        <v>159</v>
      </c>
      <c r="C77" s="56">
        <v>78876</v>
      </c>
      <c r="D77" s="30">
        <v>78842</v>
      </c>
      <c r="E77" s="26">
        <f t="shared" si="4"/>
        <v>99.95689436584006</v>
      </c>
      <c r="F77" s="27">
        <f>SUM(G77:H77:I77:J77:K77:L77:M77:N77:O77)</f>
        <v>78419</v>
      </c>
      <c r="G77" s="30">
        <v>30048</v>
      </c>
      <c r="H77" s="30">
        <v>26614</v>
      </c>
      <c r="I77" s="30">
        <v>2196</v>
      </c>
      <c r="J77" s="30">
        <v>10116</v>
      </c>
      <c r="K77" s="30">
        <v>3115</v>
      </c>
      <c r="L77" s="30">
        <v>0</v>
      </c>
      <c r="M77" s="30">
        <v>0</v>
      </c>
      <c r="N77" s="30">
        <v>3636</v>
      </c>
      <c r="O77" s="30">
        <v>2694</v>
      </c>
      <c r="P77" s="30">
        <v>423</v>
      </c>
      <c r="Q77" s="52" t="s">
        <v>160</v>
      </c>
    </row>
    <row r="78" spans="1:17" s="53" customFormat="1" ht="13.5" customHeight="1">
      <c r="A78" s="57">
        <v>56</v>
      </c>
      <c r="B78" s="55" t="s">
        <v>161</v>
      </c>
      <c r="C78" s="56">
        <v>53015</v>
      </c>
      <c r="D78" s="30">
        <v>53015</v>
      </c>
      <c r="E78" s="26">
        <f t="shared" si="4"/>
        <v>100</v>
      </c>
      <c r="F78" s="27">
        <v>53032</v>
      </c>
      <c r="G78" s="30">
        <v>18627</v>
      </c>
      <c r="H78" s="30">
        <v>21181</v>
      </c>
      <c r="I78" s="30">
        <v>1444</v>
      </c>
      <c r="J78" s="30">
        <v>6600</v>
      </c>
      <c r="K78" s="30">
        <v>1661</v>
      </c>
      <c r="L78" s="30">
        <v>0</v>
      </c>
      <c r="M78" s="30">
        <v>0</v>
      </c>
      <c r="N78" s="30">
        <v>3518</v>
      </c>
      <c r="O78" s="30">
        <v>34</v>
      </c>
      <c r="P78" s="30">
        <f>Y78+Z78</f>
        <v>0</v>
      </c>
      <c r="Q78" s="52" t="s">
        <v>162</v>
      </c>
    </row>
    <row r="79" spans="1:17" s="39" customFormat="1" ht="13.5" customHeight="1">
      <c r="A79" s="79" t="s">
        <v>163</v>
      </c>
      <c r="B79" s="80"/>
      <c r="C79" s="38"/>
      <c r="Q79" s="58" t="s">
        <v>164</v>
      </c>
    </row>
    <row r="80" spans="1:17" s="13" customFormat="1" ht="13.5" customHeight="1">
      <c r="A80" s="61">
        <v>57</v>
      </c>
      <c r="B80" s="55" t="s">
        <v>165</v>
      </c>
      <c r="C80" s="56">
        <v>71164</v>
      </c>
      <c r="D80" s="29">
        <v>71032</v>
      </c>
      <c r="E80" s="26">
        <f t="shared" si="4"/>
        <v>99.81451295598899</v>
      </c>
      <c r="F80" s="27">
        <f>SUM(G80:H80:I80:J80:K80:L80:M80:N80:O80)</f>
        <v>71032</v>
      </c>
      <c r="G80" s="29">
        <v>24452</v>
      </c>
      <c r="H80" s="29">
        <v>29572</v>
      </c>
      <c r="I80" s="29">
        <v>2978</v>
      </c>
      <c r="J80" s="29">
        <v>11441</v>
      </c>
      <c r="K80" s="29">
        <v>2296</v>
      </c>
      <c r="L80" s="29">
        <v>0</v>
      </c>
      <c r="M80" s="29">
        <v>0</v>
      </c>
      <c r="N80" s="29">
        <v>293</v>
      </c>
      <c r="O80" s="30">
        <v>0</v>
      </c>
      <c r="P80" s="30">
        <f>Y80+Z80</f>
        <v>0</v>
      </c>
      <c r="Q80" s="52" t="s">
        <v>166</v>
      </c>
    </row>
    <row r="81" spans="1:26" s="13" customFormat="1" ht="13.5" customHeight="1">
      <c r="A81" s="62">
        <v>58</v>
      </c>
      <c r="B81" s="63" t="s">
        <v>167</v>
      </c>
      <c r="C81" s="64">
        <v>125293</v>
      </c>
      <c r="D81" s="65">
        <v>124574</v>
      </c>
      <c r="E81" s="66">
        <f t="shared" si="4"/>
        <v>99.42614511584846</v>
      </c>
      <c r="F81" s="67">
        <f>SUM(G81:H81:I81:J81:K81:L81:M81:N81:O81)</f>
        <v>124574</v>
      </c>
      <c r="G81" s="65">
        <v>45805</v>
      </c>
      <c r="H81" s="65">
        <v>50800</v>
      </c>
      <c r="I81" s="65">
        <v>5078</v>
      </c>
      <c r="J81" s="65">
        <v>16460</v>
      </c>
      <c r="K81" s="65">
        <v>4008</v>
      </c>
      <c r="L81" s="65">
        <v>0</v>
      </c>
      <c r="M81" s="65">
        <v>0</v>
      </c>
      <c r="N81" s="65">
        <v>563</v>
      </c>
      <c r="O81" s="65">
        <v>1860</v>
      </c>
      <c r="P81" s="30">
        <v>0</v>
      </c>
      <c r="Q81" s="68" t="s">
        <v>168</v>
      </c>
      <c r="S81" s="53"/>
      <c r="T81" s="53"/>
      <c r="U81" s="53"/>
      <c r="V81" s="53"/>
      <c r="W81" s="53"/>
      <c r="X81" s="53"/>
      <c r="Y81" s="53"/>
      <c r="Z81" s="53"/>
    </row>
    <row r="82" spans="2:17" s="13" customFormat="1" ht="13.5" customHeight="1">
      <c r="B82" s="30" t="s">
        <v>169</v>
      </c>
      <c r="C82" s="30"/>
      <c r="D82" s="30"/>
      <c r="E82" s="6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70"/>
      <c r="Q82" s="71"/>
    </row>
    <row r="83" spans="2:17" ht="12" customHeight="1">
      <c r="B83" s="72"/>
      <c r="C83" s="73"/>
      <c r="D83" s="73"/>
      <c r="E83" s="74"/>
      <c r="F83" s="73"/>
      <c r="G83" s="73"/>
      <c r="H83" s="73"/>
      <c r="I83" s="73"/>
      <c r="J83" s="73"/>
      <c r="K83" s="73"/>
      <c r="L83" s="73"/>
      <c r="M83" s="73"/>
      <c r="N83" s="73"/>
      <c r="O83" s="72"/>
      <c r="P83" s="73"/>
      <c r="Q83" s="75"/>
    </row>
    <row r="84" spans="2:17" ht="12" customHeight="1">
      <c r="B84" s="72"/>
      <c r="C84" s="73"/>
      <c r="D84" s="73"/>
      <c r="E84" s="74"/>
      <c r="F84" s="73"/>
      <c r="G84" s="73"/>
      <c r="H84" s="73"/>
      <c r="I84" s="73"/>
      <c r="J84" s="73"/>
      <c r="K84" s="73"/>
      <c r="L84" s="73"/>
      <c r="M84" s="73"/>
      <c r="N84" s="73"/>
      <c r="O84" s="72"/>
      <c r="P84" s="73"/>
      <c r="Q84" s="75"/>
    </row>
    <row r="85" ht="12" customHeight="1">
      <c r="B85" s="76"/>
    </row>
    <row r="86" ht="12" customHeight="1">
      <c r="B86" s="76"/>
    </row>
  </sheetData>
  <sheetProtection/>
  <mergeCells count="25">
    <mergeCell ref="A2:C2"/>
    <mergeCell ref="S2:V2"/>
    <mergeCell ref="W2:Z2"/>
    <mergeCell ref="A3:B3"/>
    <mergeCell ref="C3:E3"/>
    <mergeCell ref="F3:O3"/>
    <mergeCell ref="P3:P4"/>
    <mergeCell ref="Q3:Q4"/>
    <mergeCell ref="A4:B4"/>
    <mergeCell ref="A5:B5"/>
    <mergeCell ref="A6:B6"/>
    <mergeCell ref="A7:B7"/>
    <mergeCell ref="A9:B9"/>
    <mergeCell ref="A23:B23"/>
    <mergeCell ref="A27:B27"/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2009-05-01T06:46:00Z</dcterms:created>
  <dcterms:modified xsi:type="dcterms:W3CDTF">2009-05-07T01:16:25Z</dcterms:modified>
  <cp:category/>
  <cp:version/>
  <cp:contentType/>
  <cp:contentStatus/>
</cp:coreProperties>
</file>