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3" sheetId="1" r:id="rId1"/>
    <sheet name="173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'173'!$A$1:$T$25</definedName>
    <definedName name="_xlnm.Print_Area" localSheetId="1">'173(2)'!$A$1:$T$28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<sst xmlns="http://schemas.openxmlformats.org/spreadsheetml/2006/main" count="261" uniqueCount="107">
  <si>
    <t>173.    工  業   物   資   流   通</t>
  </si>
  <si>
    <t xml:space="preserve">   (単位  万円)</t>
  </si>
  <si>
    <t xml:space="preserve">         A　 品     目     別     製     造     品     出　　荷     額</t>
  </si>
  <si>
    <t>昭和46年</t>
  </si>
  <si>
    <t>品  　　目　  　別</t>
  </si>
  <si>
    <t>総 　 額</t>
  </si>
  <si>
    <t xml:space="preserve"> 県　　内　　へ　　出　　荷　　額</t>
  </si>
  <si>
    <t xml:space="preserve">       県　             　外           　へ 　         　出　        　  荷       　  　額</t>
  </si>
  <si>
    <t>輸　　出</t>
  </si>
  <si>
    <t>標示番号</t>
  </si>
  <si>
    <t>総　　額</t>
  </si>
  <si>
    <t>卸売業者</t>
  </si>
  <si>
    <t>小売業者</t>
  </si>
  <si>
    <t>同一企業</t>
  </si>
  <si>
    <t>工場鉱山       産  業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</si>
  <si>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</si>
  <si>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</si>
  <si>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</si>
  <si>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</si>
  <si>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</si>
  <si>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</si>
  <si>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</si>
  <si>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</si>
  <si>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</si>
  <si>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</si>
  <si>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総数</t>
  </si>
  <si>
    <t>総</t>
  </si>
  <si>
    <t>食料品</t>
  </si>
  <si>
    <t>食</t>
  </si>
  <si>
    <t>繊維工業製品</t>
  </si>
  <si>
    <t>-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</si>
  <si>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</si>
  <si>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</si>
  <si>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</si>
  <si>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</si>
  <si>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</si>
  <si>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</si>
  <si>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</si>
  <si>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</si>
  <si>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</si>
  <si>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</si>
  <si>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</si>
  <si>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化学工業製品</t>
  </si>
  <si>
    <t>化</t>
  </si>
  <si>
    <t>石油･石炭製品</t>
  </si>
  <si>
    <t>石</t>
  </si>
  <si>
    <t>窯業土石製品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</si>
  <si>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</si>
  <si>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</si>
  <si>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</si>
  <si>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</si>
  <si>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</si>
  <si>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</si>
  <si>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</si>
  <si>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</si>
  <si>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</si>
  <si>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</si>
  <si>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</si>
  <si>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</si>
  <si>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</si>
  <si>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</si>
  <si>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</si>
  <si>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</si>
  <si>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</si>
  <si>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</si>
  <si>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   品     目     別     原     材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</si>
  <si>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</si>
  <si>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</si>
  <si>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</si>
  <si>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  　入 </t>
  </si>
  <si>
    <t>標示番号</t>
  </si>
  <si>
    <t>生産業者</t>
  </si>
  <si>
    <t>卸売業者</t>
  </si>
  <si>
    <t>南九州</t>
  </si>
  <si>
    <t>関東</t>
  </si>
  <si>
    <t>素原材料</t>
  </si>
  <si>
    <t>素</t>
  </si>
  <si>
    <t>農産物</t>
  </si>
  <si>
    <t>-</t>
  </si>
  <si>
    <t>農</t>
  </si>
  <si>
    <t>林産物</t>
  </si>
  <si>
    <t>林</t>
  </si>
  <si>
    <t>畜産物</t>
  </si>
  <si>
    <t>畜</t>
  </si>
  <si>
    <t>水産物</t>
  </si>
  <si>
    <t>水</t>
  </si>
  <si>
    <t>鉱山物</t>
  </si>
  <si>
    <t>鉱</t>
  </si>
  <si>
    <t>製品原材料</t>
  </si>
  <si>
    <t>製</t>
  </si>
  <si>
    <t>食料品</t>
  </si>
  <si>
    <t>木材・木製品</t>
  </si>
  <si>
    <t>繊維工業製品</t>
  </si>
  <si>
    <t>繊</t>
  </si>
  <si>
    <t>パルプ･紙･紙製品</t>
  </si>
  <si>
    <t>化学工業製品</t>
  </si>
  <si>
    <t>石油・石炭製品</t>
  </si>
  <si>
    <t>窯業土石製品</t>
  </si>
  <si>
    <t xml:space="preserve">鉄               鋼 </t>
  </si>
  <si>
    <t>非  鉄  金  属</t>
  </si>
  <si>
    <t>非</t>
  </si>
  <si>
    <t>その他の原材料</t>
  </si>
  <si>
    <t>-</t>
  </si>
  <si>
    <t>そ</t>
  </si>
  <si>
    <t>委託生産</t>
  </si>
  <si>
    <t>委</t>
  </si>
  <si>
    <t>資料：県統計課「大分県工業物資流通調査」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</si>
</sst>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9">
    <xf numFmtId="37" fontId="0" fillId="0" borderId="0" xfId="0" applyAlignment="1">
      <alignment/>
    </xf>
    <xf numFmtId="37" fontId="18" fillId="0" borderId="0" xfId="0" applyFont="1" applyFill="1" applyAlignment="1">
      <alignment horizontal="centerContinuous"/>
    </xf>
    <xf numFmtId="37" fontId="18" fillId="0" borderId="0" xfId="0" applyFont="1" applyFill="1" applyAlignment="1">
      <alignment/>
    </xf>
    <xf numFmtId="37" fontId="21" fillId="0" borderId="10" xfId="0" applyFont="1" applyFill="1" applyBorder="1" applyAlignment="1">
      <alignment/>
    </xf>
    <xf numFmtId="37" fontId="22" fillId="0" borderId="10" xfId="0" applyFont="1" applyFill="1" applyBorder="1" applyAlignment="1">
      <alignment horizontal="centerContinuous"/>
    </xf>
    <xf numFmtId="37" fontId="21" fillId="0" borderId="10" xfId="0" applyFont="1" applyFill="1" applyBorder="1" applyAlignment="1">
      <alignment horizontal="centerContinuous"/>
    </xf>
    <xf numFmtId="37" fontId="21" fillId="0" borderId="0" xfId="0" applyFont="1" applyFill="1" applyAlignment="1">
      <alignment horizontal="centerContinuous"/>
    </xf>
    <xf numFmtId="37" fontId="23" fillId="0" borderId="10" xfId="0" applyFont="1" applyFill="1" applyBorder="1" applyAlignment="1">
      <alignment horizontal="centerContinuous"/>
    </xf>
    <xf numFmtId="37" fontId="24" fillId="0" borderId="10" xfId="0" applyFont="1" applyFill="1" applyBorder="1" applyAlignment="1">
      <alignment horizontal="centerContinuous"/>
    </xf>
    <xf numFmtId="37" fontId="21" fillId="0" borderId="10" xfId="0" applyFont="1" applyFill="1" applyBorder="1" applyAlignment="1">
      <alignment horizontal="center" vertical="center"/>
    </xf>
    <xf numFmtId="37" fontId="21" fillId="0" borderId="0" xfId="0" applyFont="1" applyFill="1" applyAlignment="1">
      <alignment/>
    </xf>
    <xf numFmtId="37" fontId="21" fillId="0" borderId="11" xfId="0" applyFont="1" applyFill="1" applyBorder="1" applyAlignment="1">
      <alignment horizontal="center" vertical="center"/>
    </xf>
    <xf numFmtId="37" fontId="21" fillId="0" borderId="12" xfId="0" applyFont="1" applyFill="1" applyBorder="1" applyAlignment="1">
      <alignment horizontal="center" vertical="center"/>
    </xf>
    <xf numFmtId="37" fontId="21" fillId="0" borderId="13" xfId="0" applyFont="1" applyFill="1" applyBorder="1" applyAlignment="1">
      <alignment horizontal="center"/>
    </xf>
    <xf numFmtId="37" fontId="21" fillId="0" borderId="14" xfId="0" applyFont="1" applyFill="1" applyBorder="1" applyAlignment="1">
      <alignment horizontal="center"/>
    </xf>
    <xf numFmtId="37" fontId="21" fillId="0" borderId="13" xfId="0" applyFont="1" applyFill="1" applyBorder="1" applyAlignment="1">
      <alignment/>
    </xf>
    <xf numFmtId="37" fontId="21" fillId="0" borderId="14" xfId="0" applyFont="1" applyFill="1" applyBorder="1" applyAlignment="1">
      <alignment/>
    </xf>
    <xf numFmtId="37" fontId="21" fillId="0" borderId="15" xfId="0" applyFont="1" applyFill="1" applyBorder="1" applyAlignment="1">
      <alignment/>
    </xf>
    <xf numFmtId="37" fontId="25" fillId="0" borderId="16" xfId="0" applyFont="1" applyFill="1" applyBorder="1" applyAlignment="1">
      <alignment horizontal="center" vertical="center" textRotation="255"/>
    </xf>
    <xf numFmtId="37" fontId="26" fillId="0" borderId="17" xfId="0" applyFont="1" applyFill="1" applyBorder="1" applyAlignment="1">
      <alignment horizontal="center" vertical="center"/>
    </xf>
    <xf numFmtId="37" fontId="27" fillId="0" borderId="18" xfId="0" applyFont="1" applyFill="1" applyBorder="1" applyAlignment="1">
      <alignment horizontal="center" vertical="center"/>
    </xf>
    <xf numFmtId="37" fontId="21" fillId="0" borderId="19" xfId="0" applyFont="1" applyFill="1" applyBorder="1" applyAlignment="1">
      <alignment horizontal="center" vertical="center"/>
    </xf>
    <xf numFmtId="37" fontId="21" fillId="0" borderId="17" xfId="0" applyFont="1" applyFill="1" applyBorder="1" applyAlignment="1">
      <alignment horizontal="distributed" vertical="center"/>
    </xf>
    <xf numFmtId="37" fontId="21" fillId="0" borderId="17" xfId="0" applyFont="1" applyFill="1" applyBorder="1" applyAlignment="1">
      <alignment horizontal="distributed" vertical="center" wrapText="1"/>
    </xf>
    <xf numFmtId="37" fontId="21" fillId="0" borderId="20" xfId="0" applyFont="1" applyFill="1" applyBorder="1" applyAlignment="1">
      <alignment horizontal="distributed" vertical="center"/>
    </xf>
    <xf numFmtId="37" fontId="21" fillId="0" borderId="21" xfId="0" applyFont="1" applyFill="1" applyBorder="1" applyAlignment="1">
      <alignment horizontal="distributed" vertical="center"/>
    </xf>
    <xf numFmtId="37" fontId="26" fillId="0" borderId="18" xfId="0" applyFont="1" applyFill="1" applyBorder="1" applyAlignment="1">
      <alignment horizontal="center" vertical="center"/>
    </xf>
    <xf numFmtId="37" fontId="28" fillId="0" borderId="22" xfId="0" applyFont="1" applyFill="1" applyBorder="1" applyAlignment="1">
      <alignment horizontal="center" vertical="center" textRotation="255"/>
    </xf>
    <xf numFmtId="37" fontId="21" fillId="0" borderId="0" xfId="0" applyFont="1" applyFill="1" applyBorder="1" applyAlignment="1">
      <alignment/>
    </xf>
    <xf numFmtId="37" fontId="29" fillId="0" borderId="23" xfId="0" applyFont="1" applyFill="1" applyBorder="1" applyAlignment="1">
      <alignment horizontal="distributed"/>
    </xf>
    <xf numFmtId="37" fontId="29" fillId="0" borderId="0" xfId="0" applyFont="1" applyFill="1" applyAlignment="1">
      <alignment/>
    </xf>
    <xf numFmtId="37" fontId="29" fillId="0" borderId="0" xfId="0" applyFont="1" applyFill="1" applyBorder="1" applyAlignment="1">
      <alignment/>
    </xf>
    <xf numFmtId="37" fontId="29" fillId="0" borderId="24" xfId="0" applyFont="1" applyFill="1" applyBorder="1" applyAlignment="1">
      <alignment horizontal="centerContinuous"/>
    </xf>
    <xf numFmtId="37" fontId="21" fillId="0" borderId="23" xfId="0" applyFont="1" applyFill="1" applyBorder="1" applyAlignment="1">
      <alignment horizontal="distributed"/>
    </xf>
    <xf numFmtId="37" fontId="21" fillId="0" borderId="24" xfId="0" applyFont="1" applyFill="1" applyBorder="1" applyAlignment="1">
      <alignment horizontal="centerContinuous"/>
    </xf>
    <xf numFmtId="37" fontId="21" fillId="0" borderId="0" xfId="0" applyFont="1" applyFill="1" applyAlignment="1">
      <alignment horizontal="right"/>
    </xf>
    <xf numFmtId="37" fontId="21" fillId="0" borderId="23" xfId="0" applyFont="1" applyFill="1" applyBorder="1" applyAlignment="1">
      <alignment horizontal="right"/>
    </xf>
    <xf numFmtId="37" fontId="21" fillId="0" borderId="0" xfId="0" applyFont="1" applyFill="1" applyBorder="1" applyAlignment="1">
      <alignment horizontal="centerContinuous"/>
    </xf>
    <xf numFmtId="37" fontId="21" fillId="0" borderId="23" xfId="0" applyFont="1" applyFill="1" applyBorder="1" applyAlignment="1" quotePrefix="1">
      <alignment horizontal="distributed"/>
    </xf>
    <xf numFmtId="37" fontId="24" fillId="0" borderId="17" xfId="0" applyFont="1" applyFill="1" applyBorder="1" applyAlignment="1">
      <alignment/>
    </xf>
    <xf numFmtId="37" fontId="21" fillId="0" borderId="25" xfId="0" applyFont="1" applyFill="1" applyBorder="1" applyAlignment="1">
      <alignment/>
    </xf>
    <xf numFmtId="37" fontId="21" fillId="0" borderId="17" xfId="0" applyFont="1" applyFill="1" applyBorder="1" applyAlignment="1">
      <alignment/>
    </xf>
    <xf numFmtId="37" fontId="24" fillId="0" borderId="10" xfId="0" applyFont="1" applyFill="1" applyBorder="1" applyAlignment="1">
      <alignment horizontal="left" vertical="center"/>
    </xf>
    <xf numFmtId="37" fontId="30" fillId="0" borderId="10" xfId="0" applyFont="1" applyFill="1" applyBorder="1" applyAlignment="1">
      <alignment/>
    </xf>
    <xf numFmtId="37" fontId="24" fillId="0" borderId="0" xfId="0" applyFont="1" applyFill="1" applyAlignment="1">
      <alignment/>
    </xf>
    <xf numFmtId="37" fontId="22" fillId="0" borderId="10" xfId="0" applyFont="1" applyFill="1" applyBorder="1" applyAlignment="1">
      <alignment/>
    </xf>
    <xf numFmtId="37" fontId="24" fillId="0" borderId="10" xfId="0" applyFont="1" applyFill="1" applyBorder="1" applyAlignment="1">
      <alignment/>
    </xf>
    <xf numFmtId="37" fontId="24" fillId="0" borderId="10" xfId="0" applyFont="1" applyFill="1" applyBorder="1" applyAlignment="1">
      <alignment/>
    </xf>
    <xf numFmtId="37" fontId="21" fillId="0" borderId="10" xfId="0" applyFont="1" applyFill="1" applyBorder="1" applyAlignment="1">
      <alignment horizontal="distributed"/>
    </xf>
    <xf numFmtId="37" fontId="21" fillId="0" borderId="10" xfId="0" applyFont="1" applyFill="1" applyBorder="1" applyAlignment="1">
      <alignment horizontal="center"/>
    </xf>
    <xf numFmtId="37" fontId="21" fillId="0" borderId="26" xfId="0" applyFont="1" applyFill="1" applyBorder="1" applyAlignment="1">
      <alignment horizontal="center" vertical="center"/>
    </xf>
    <xf numFmtId="37" fontId="21" fillId="0" borderId="13" xfId="0" applyFont="1" applyFill="1" applyBorder="1" applyAlignment="1">
      <alignment horizontal="center" vertical="center"/>
    </xf>
    <xf numFmtId="37" fontId="21" fillId="0" borderId="14" xfId="0" applyFont="1" applyFill="1" applyBorder="1" applyAlignment="1">
      <alignment horizontal="center" vertical="center"/>
    </xf>
    <xf numFmtId="37" fontId="21" fillId="0" borderId="15" xfId="0" applyFont="1" applyFill="1" applyBorder="1" applyAlignment="1">
      <alignment horizontal="center" vertical="center"/>
    </xf>
    <xf numFmtId="37" fontId="21" fillId="0" borderId="16" xfId="0" applyFont="1" applyFill="1" applyBorder="1" applyAlignment="1">
      <alignment horizontal="distributed"/>
    </xf>
    <xf numFmtId="37" fontId="21" fillId="0" borderId="25" xfId="0" applyFont="1" applyFill="1" applyBorder="1" applyAlignment="1">
      <alignment horizontal="centerContinuous"/>
    </xf>
    <xf numFmtId="37" fontId="21" fillId="0" borderId="26" xfId="0" applyFont="1" applyFill="1" applyBorder="1" applyAlignment="1">
      <alignment/>
    </xf>
    <xf numFmtId="37" fontId="21" fillId="0" borderId="25" xfId="0" applyFont="1" applyFill="1" applyBorder="1" applyAlignment="1">
      <alignment horizontal="center" vertical="center"/>
    </xf>
    <xf numFmtId="37" fontId="21" fillId="0" borderId="17" xfId="0" applyFont="1" applyFill="1" applyBorder="1" applyAlignment="1">
      <alignment horizontal="center" vertical="center"/>
    </xf>
    <xf numFmtId="37" fontId="21" fillId="0" borderId="19" xfId="0" applyFont="1" applyFill="1" applyBorder="1" applyAlignment="1">
      <alignment horizontal="distributed" vertical="center"/>
    </xf>
    <xf numFmtId="37" fontId="21" fillId="0" borderId="25" xfId="0" applyFont="1" applyFill="1" applyBorder="1" applyAlignment="1">
      <alignment horizontal="distributed" vertical="center"/>
    </xf>
    <xf numFmtId="37" fontId="29" fillId="0" borderId="27" xfId="0" applyFont="1" applyFill="1" applyBorder="1" applyAlignment="1">
      <alignment horizontal="distributed"/>
    </xf>
    <xf numFmtId="37" fontId="29" fillId="0" borderId="28" xfId="0" applyFont="1" applyFill="1" applyBorder="1" applyAlignment="1">
      <alignment horizontal="distributed"/>
    </xf>
    <xf numFmtId="37" fontId="29" fillId="0" borderId="29" xfId="0" applyFont="1" applyFill="1" applyBorder="1" applyAlignment="1">
      <alignment/>
    </xf>
    <xf numFmtId="37" fontId="29" fillId="0" borderId="28" xfId="0" applyFont="1" applyFill="1" applyBorder="1" applyAlignment="1">
      <alignment/>
    </xf>
    <xf numFmtId="37" fontId="21" fillId="0" borderId="23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distributed"/>
    </xf>
    <xf numFmtId="0" fontId="21" fillId="0" borderId="23" xfId="0" applyNumberFormat="1" applyFont="1" applyFill="1" applyBorder="1" applyAlignment="1">
      <alignment horizontal="distributed"/>
    </xf>
    <xf numFmtId="37" fontId="21" fillId="0" borderId="24" xfId="0" applyFont="1" applyFill="1" applyBorder="1" applyAlignment="1" quotePrefix="1">
      <alignment horizontal="centerContinuous"/>
    </xf>
    <xf numFmtId="37" fontId="21" fillId="0" borderId="0" xfId="0" applyNumberFormat="1" applyFont="1" applyFill="1" applyAlignment="1">
      <alignment horizontal="right"/>
    </xf>
    <xf numFmtId="37" fontId="21" fillId="0" borderId="0" xfId="0" applyFont="1" applyFill="1" applyBorder="1" applyAlignment="1">
      <alignment horizontal="distributed"/>
    </xf>
    <xf numFmtId="37" fontId="21" fillId="0" borderId="23" xfId="0" applyFont="1" applyFill="1" applyBorder="1" applyAlignment="1">
      <alignment horizontal="distributed"/>
    </xf>
    <xf numFmtId="37" fontId="21" fillId="0" borderId="17" xfId="0" applyFont="1" applyFill="1" applyBorder="1" applyAlignment="1">
      <alignment horizontal="distributed"/>
    </xf>
    <xf numFmtId="37" fontId="21" fillId="0" borderId="25" xfId="0" applyFont="1" applyFill="1" applyBorder="1" applyAlignment="1">
      <alignment horizontal="right"/>
    </xf>
    <xf numFmtId="37" fontId="21" fillId="0" borderId="22" xfId="0" applyFont="1" applyFill="1" applyBorder="1" applyAlignment="1">
      <alignment horizontal="centerContinuous"/>
    </xf>
    <xf numFmtId="37" fontId="24" fillId="0" borderId="0" xfId="0" applyFont="1" applyFill="1" applyBorder="1" applyAlignment="1">
      <alignment horizontal="left"/>
    </xf>
    <xf numFmtId="37" fontId="21" fillId="0" borderId="0" xfId="0" applyFont="1" applyFill="1" applyBorder="1" applyAlignment="1" quotePrefix="1">
      <alignment horizontal="left"/>
    </xf>
    <xf numFmtId="37" fontId="21" fillId="0" borderId="0" xfId="0" applyFont="1" applyFill="1" applyBorder="1" applyAlignment="1">
      <alignment horizontal="distributed"/>
    </xf>
    <xf numFmtId="37" fontId="2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20" zoomScalePageLayoutView="0" workbookViewId="0" topLeftCell="A1">
      <selection activeCell="A1" sqref="A1"/>
    </sheetView>
  </sheetViews>
  <sheetFormatPr defaultColWidth="8.75" defaultRowHeight="18"/>
  <cols>
    <col min="1" max="1" width="19.58203125" style="2" customWidth="1"/>
    <col min="2" max="2" width="10.25" style="2" customWidth="1"/>
    <col min="3" max="4" width="9.25" style="2" customWidth="1"/>
    <col min="5" max="5" width="10.58203125" style="2" customWidth="1"/>
    <col min="6" max="6" width="9.58203125" style="2" customWidth="1"/>
    <col min="7" max="7" width="9.25" style="2" customWidth="1"/>
    <col min="8" max="8" width="9.75" style="2" customWidth="1"/>
    <col min="9" max="17" width="9.25" style="2" customWidth="1"/>
    <col min="18" max="18" width="8.58203125" style="2" customWidth="1"/>
    <col min="19" max="19" width="9.25" style="2" customWidth="1"/>
    <col min="20" max="20" width="4.58203125" style="2" customWidth="1"/>
    <col min="21" max="16384" width="8.75" style="2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0" customFormat="1" ht="15.75" customHeight="1" thickBot="1">
      <c r="A2" s="3" t="s">
        <v>1</v>
      </c>
      <c r="B2" s="4" t="s">
        <v>2</v>
      </c>
      <c r="C2" s="5"/>
      <c r="D2" s="6"/>
      <c r="E2" s="7"/>
      <c r="F2" s="6"/>
      <c r="G2" s="7"/>
      <c r="H2" s="7"/>
      <c r="I2" s="8"/>
      <c r="J2" s="8"/>
      <c r="K2" s="8"/>
      <c r="L2" s="8"/>
      <c r="M2" s="8"/>
      <c r="N2" s="8"/>
      <c r="O2" s="8"/>
      <c r="P2" s="5"/>
      <c r="Q2" s="5"/>
      <c r="R2" s="5"/>
      <c r="S2" s="9" t="s">
        <v>3</v>
      </c>
      <c r="T2" s="9"/>
    </row>
    <row r="3" spans="1:20" s="10" customFormat="1" ht="19.5" customHeight="1" thickTop="1">
      <c r="A3" s="11" t="s">
        <v>4</v>
      </c>
      <c r="B3" s="12" t="s">
        <v>5</v>
      </c>
      <c r="C3" s="13" t="s">
        <v>6</v>
      </c>
      <c r="D3" s="14"/>
      <c r="E3" s="14"/>
      <c r="F3" s="14"/>
      <c r="G3" s="14"/>
      <c r="H3" s="15"/>
      <c r="I3" s="16" t="s">
        <v>7</v>
      </c>
      <c r="J3" s="16"/>
      <c r="K3" s="16"/>
      <c r="L3" s="16"/>
      <c r="M3" s="16"/>
      <c r="N3" s="16"/>
      <c r="O3" s="16"/>
      <c r="P3" s="16"/>
      <c r="Q3" s="16"/>
      <c r="R3" s="17"/>
      <c r="S3" s="12" t="s">
        <v>8</v>
      </c>
      <c r="T3" s="18" t="s">
        <v>9</v>
      </c>
    </row>
    <row r="4" spans="1:255" s="10" customFormat="1" ht="24.75" customHeight="1">
      <c r="A4" s="19"/>
      <c r="B4" s="20"/>
      <c r="C4" s="21" t="s">
        <v>10</v>
      </c>
      <c r="D4" s="22" t="s">
        <v>11</v>
      </c>
      <c r="E4" s="22" t="s">
        <v>12</v>
      </c>
      <c r="F4" s="22" t="s">
        <v>13</v>
      </c>
      <c r="G4" s="23" t="s">
        <v>14</v>
      </c>
      <c r="H4" s="21" t="s">
        <v>10</v>
      </c>
      <c r="I4" s="24" t="s">
        <v>15</v>
      </c>
      <c r="J4" s="25" t="s">
        <v>16</v>
      </c>
      <c r="K4" s="25" t="s">
        <v>17</v>
      </c>
      <c r="L4" s="22" t="s">
        <v>18</v>
      </c>
      <c r="M4" s="22" t="s">
        <v>19</v>
      </c>
      <c r="N4" s="22" t="s">
        <v>20</v>
      </c>
      <c r="O4" s="22" t="s">
        <v>21</v>
      </c>
      <c r="P4" s="22" t="s">
        <v>22</v>
      </c>
      <c r="Q4" s="22" t="s">
        <v>23</v>
      </c>
      <c r="R4" s="22" t="s">
        <v>24</v>
      </c>
      <c r="S4" s="26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</row>
    <row r="5" spans="1:20" s="30" customFormat="1" ht="12.75" customHeight="1">
      <c r="A5" s="29" t="s">
        <v>25</v>
      </c>
      <c r="B5" s="30">
        <f>SUM(C5,H5,S5)</f>
        <v>32174539</v>
      </c>
      <c r="C5" s="30">
        <f>SUM(D5:G5)</f>
        <v>7980362</v>
      </c>
      <c r="D5" s="30">
        <f>SUM(D7:D24)</f>
        <v>1849733</v>
      </c>
      <c r="E5" s="30">
        <f aca="true" t="shared" si="0" ref="E5:S5">SUM(E7:E24)</f>
        <v>1574008</v>
      </c>
      <c r="F5" s="30">
        <f t="shared" si="0"/>
        <v>2358577</v>
      </c>
      <c r="G5" s="30">
        <f t="shared" si="0"/>
        <v>2198044</v>
      </c>
      <c r="H5" s="31">
        <f>SUM(I5:R5)</f>
        <v>22360549</v>
      </c>
      <c r="I5" s="30">
        <f t="shared" si="0"/>
        <v>5431427</v>
      </c>
      <c r="J5" s="30">
        <f t="shared" si="0"/>
        <v>2852989</v>
      </c>
      <c r="K5" s="30">
        <f t="shared" si="0"/>
        <v>1030482</v>
      </c>
      <c r="L5" s="30">
        <f t="shared" si="0"/>
        <v>1605057</v>
      </c>
      <c r="M5" s="30">
        <f t="shared" si="0"/>
        <v>5040981</v>
      </c>
      <c r="N5" s="30">
        <f t="shared" si="0"/>
        <v>1417753</v>
      </c>
      <c r="O5" s="30">
        <f t="shared" si="0"/>
        <v>98465</v>
      </c>
      <c r="P5" s="30">
        <f t="shared" si="0"/>
        <v>4750267</v>
      </c>
      <c r="Q5" s="30">
        <f t="shared" si="0"/>
        <v>90377</v>
      </c>
      <c r="R5" s="30">
        <f t="shared" si="0"/>
        <v>42751</v>
      </c>
      <c r="S5" s="30">
        <f t="shared" si="0"/>
        <v>1833628</v>
      </c>
      <c r="T5" s="32" t="s">
        <v>26</v>
      </c>
    </row>
    <row r="6" spans="1:20" s="10" customFormat="1" ht="12.75" customHeight="1">
      <c r="A6" s="33"/>
      <c r="H6" s="28"/>
      <c r="T6" s="34"/>
    </row>
    <row r="7" spans="1:20" s="10" customFormat="1" ht="12.75" customHeight="1">
      <c r="A7" s="33" t="s">
        <v>27</v>
      </c>
      <c r="B7" s="10">
        <f>SUM(C7,H7,S7)</f>
        <v>4262362</v>
      </c>
      <c r="C7" s="10">
        <f>SUM(D7:G7)</f>
        <v>1568587</v>
      </c>
      <c r="D7" s="10">
        <v>471253</v>
      </c>
      <c r="E7" s="10">
        <v>921315</v>
      </c>
      <c r="F7" s="10">
        <v>168129</v>
      </c>
      <c r="G7" s="35">
        <v>7890</v>
      </c>
      <c r="H7" s="28">
        <f>SUM(I7:R7)</f>
        <v>2534634</v>
      </c>
      <c r="I7" s="10">
        <v>877783</v>
      </c>
      <c r="J7" s="10">
        <v>528943</v>
      </c>
      <c r="K7" s="10">
        <v>245564</v>
      </c>
      <c r="L7" s="10">
        <v>229958</v>
      </c>
      <c r="M7" s="10">
        <v>245193</v>
      </c>
      <c r="N7" s="10">
        <v>32963</v>
      </c>
      <c r="O7" s="35">
        <v>30500</v>
      </c>
      <c r="P7" s="10">
        <v>278444</v>
      </c>
      <c r="Q7" s="10">
        <v>30500</v>
      </c>
      <c r="R7" s="10">
        <v>34786</v>
      </c>
      <c r="S7" s="36">
        <v>159141</v>
      </c>
      <c r="T7" s="37" t="s">
        <v>28</v>
      </c>
    </row>
    <row r="8" spans="1:21" s="10" customFormat="1" ht="12.75" customHeight="1">
      <c r="A8" s="33" t="s">
        <v>29</v>
      </c>
      <c r="B8" s="10">
        <f aca="true" t="shared" si="1" ref="B8:B24">SUM(C8,H8,S8)</f>
        <v>1352353</v>
      </c>
      <c r="C8" s="10">
        <f aca="true" t="shared" si="2" ref="C8:C24">SUM(D8:G8)</f>
        <v>32886</v>
      </c>
      <c r="D8" s="35">
        <v>21700</v>
      </c>
      <c r="E8" s="35">
        <v>9210</v>
      </c>
      <c r="F8" s="35" t="s">
        <v>30</v>
      </c>
      <c r="G8" s="35">
        <v>1976</v>
      </c>
      <c r="H8" s="28">
        <f aca="true" t="shared" si="3" ref="H8:H24">SUM(I8:R8)</f>
        <v>1259288</v>
      </c>
      <c r="I8" s="10">
        <v>56671</v>
      </c>
      <c r="J8" s="10">
        <v>4334</v>
      </c>
      <c r="K8" s="35">
        <v>417</v>
      </c>
      <c r="L8" s="10">
        <v>14903</v>
      </c>
      <c r="M8" s="10">
        <v>754461</v>
      </c>
      <c r="N8" s="10">
        <v>346096</v>
      </c>
      <c r="O8" s="10">
        <v>56694</v>
      </c>
      <c r="P8" s="10">
        <v>23535</v>
      </c>
      <c r="Q8" s="35" t="s">
        <v>30</v>
      </c>
      <c r="R8" s="35">
        <v>2177</v>
      </c>
      <c r="S8" s="35">
        <v>60179</v>
      </c>
      <c r="T8" s="34" t="s">
        <v>31</v>
      </c>
      <c r="U8" s="28"/>
    </row>
    <row r="9" spans="1:20" s="10" customFormat="1" ht="12.75" customHeight="1">
      <c r="A9" s="33" t="s">
        <v>32</v>
      </c>
      <c r="B9" s="10">
        <f t="shared" si="1"/>
        <v>164217</v>
      </c>
      <c r="C9" s="10">
        <f t="shared" si="2"/>
        <v>44516</v>
      </c>
      <c r="D9" s="35">
        <v>13137</v>
      </c>
      <c r="E9" s="10">
        <v>15403</v>
      </c>
      <c r="F9" s="10">
        <v>15976</v>
      </c>
      <c r="G9" s="35" t="s">
        <v>30</v>
      </c>
      <c r="H9" s="28">
        <f t="shared" si="3"/>
        <v>105830</v>
      </c>
      <c r="I9" s="10">
        <v>23232</v>
      </c>
      <c r="J9" s="10">
        <v>25453</v>
      </c>
      <c r="K9" s="35" t="s">
        <v>30</v>
      </c>
      <c r="L9" s="10">
        <v>8676</v>
      </c>
      <c r="M9" s="10">
        <v>48469</v>
      </c>
      <c r="N9" s="35" t="s">
        <v>30</v>
      </c>
      <c r="O9" s="35" t="s">
        <v>30</v>
      </c>
      <c r="P9" s="35" t="s">
        <v>30</v>
      </c>
      <c r="Q9" s="35" t="s">
        <v>30</v>
      </c>
      <c r="R9" s="35" t="s">
        <v>30</v>
      </c>
      <c r="S9" s="35">
        <v>13871</v>
      </c>
      <c r="T9" s="34" t="s">
        <v>33</v>
      </c>
    </row>
    <row r="10" spans="1:20" s="10" customFormat="1" ht="12.75" customHeight="1">
      <c r="A10" s="33" t="s">
        <v>34</v>
      </c>
      <c r="B10" s="10">
        <f t="shared" si="1"/>
        <v>1842262</v>
      </c>
      <c r="C10" s="10">
        <f t="shared" si="2"/>
        <v>681741</v>
      </c>
      <c r="D10" s="10">
        <v>263088</v>
      </c>
      <c r="E10" s="10">
        <v>167917</v>
      </c>
      <c r="F10" s="10">
        <v>137982</v>
      </c>
      <c r="G10" s="10">
        <v>112754</v>
      </c>
      <c r="H10" s="28">
        <f t="shared" si="3"/>
        <v>1108844</v>
      </c>
      <c r="I10" s="10">
        <v>483831</v>
      </c>
      <c r="J10" s="10">
        <v>273487</v>
      </c>
      <c r="K10" s="10">
        <v>19825</v>
      </c>
      <c r="L10" s="10">
        <v>54895</v>
      </c>
      <c r="M10" s="10">
        <v>196587</v>
      </c>
      <c r="N10" s="10">
        <v>27640</v>
      </c>
      <c r="O10" s="35" t="s">
        <v>30</v>
      </c>
      <c r="P10" s="10">
        <v>47709</v>
      </c>
      <c r="Q10" s="35">
        <v>2370</v>
      </c>
      <c r="R10" s="10">
        <v>2500</v>
      </c>
      <c r="S10" s="35">
        <v>51677</v>
      </c>
      <c r="T10" s="34" t="s">
        <v>35</v>
      </c>
    </row>
    <row r="11" spans="1:20" s="10" customFormat="1" ht="12.75" customHeight="1">
      <c r="A11" s="33" t="s">
        <v>36</v>
      </c>
      <c r="B11" s="10">
        <f t="shared" si="1"/>
        <v>596049</v>
      </c>
      <c r="C11" s="10">
        <f t="shared" si="2"/>
        <v>92777</v>
      </c>
      <c r="D11" s="10">
        <v>20637</v>
      </c>
      <c r="E11" s="10">
        <v>51288</v>
      </c>
      <c r="F11" s="10">
        <v>16851</v>
      </c>
      <c r="G11" s="10">
        <v>4001</v>
      </c>
      <c r="H11" s="28">
        <f t="shared" si="3"/>
        <v>499380</v>
      </c>
      <c r="I11" s="10">
        <v>144252</v>
      </c>
      <c r="J11" s="10">
        <v>40450</v>
      </c>
      <c r="K11" s="10">
        <v>40130</v>
      </c>
      <c r="L11" s="10">
        <v>57526</v>
      </c>
      <c r="M11" s="10">
        <v>77053</v>
      </c>
      <c r="N11" s="10">
        <v>29551</v>
      </c>
      <c r="O11" s="35" t="s">
        <v>30</v>
      </c>
      <c r="P11" s="10">
        <v>110418</v>
      </c>
      <c r="Q11" s="35" t="s">
        <v>30</v>
      </c>
      <c r="R11" s="35" t="s">
        <v>30</v>
      </c>
      <c r="S11" s="35">
        <v>3892</v>
      </c>
      <c r="T11" s="34" t="s">
        <v>37</v>
      </c>
    </row>
    <row r="12" spans="1:20" s="10" customFormat="1" ht="12.75" customHeight="1">
      <c r="A12" s="38" t="s">
        <v>38</v>
      </c>
      <c r="B12" s="10">
        <f t="shared" si="1"/>
        <v>1530185</v>
      </c>
      <c r="C12" s="10">
        <f t="shared" si="2"/>
        <v>213779</v>
      </c>
      <c r="D12" s="35">
        <v>68422</v>
      </c>
      <c r="E12" s="10">
        <v>12053</v>
      </c>
      <c r="F12" s="35">
        <v>111814</v>
      </c>
      <c r="G12" s="35">
        <v>21490</v>
      </c>
      <c r="H12" s="28">
        <f t="shared" si="3"/>
        <v>1303761</v>
      </c>
      <c r="I12" s="10">
        <v>355881</v>
      </c>
      <c r="J12" s="10">
        <v>256815</v>
      </c>
      <c r="K12" s="10">
        <v>312567</v>
      </c>
      <c r="L12" s="10">
        <v>111811</v>
      </c>
      <c r="M12" s="10">
        <v>115772</v>
      </c>
      <c r="N12" s="10">
        <v>59766</v>
      </c>
      <c r="O12" s="35" t="s">
        <v>30</v>
      </c>
      <c r="P12" s="10">
        <v>91149</v>
      </c>
      <c r="Q12" s="35" t="s">
        <v>30</v>
      </c>
      <c r="R12" s="35" t="s">
        <v>30</v>
      </c>
      <c r="S12" s="35">
        <v>12645</v>
      </c>
      <c r="T12" s="34" t="s">
        <v>39</v>
      </c>
    </row>
    <row r="13" spans="1:20" s="10" customFormat="1" ht="12.75" customHeight="1">
      <c r="A13" s="33" t="s">
        <v>40</v>
      </c>
      <c r="B13" s="10">
        <f t="shared" si="1"/>
        <v>303619</v>
      </c>
      <c r="C13" s="10">
        <f t="shared" si="2"/>
        <v>283200</v>
      </c>
      <c r="D13" s="35">
        <v>34914</v>
      </c>
      <c r="E13" s="10">
        <v>220051</v>
      </c>
      <c r="F13" s="35">
        <v>841</v>
      </c>
      <c r="G13" s="10">
        <v>27394</v>
      </c>
      <c r="H13" s="28">
        <f t="shared" si="3"/>
        <v>20419</v>
      </c>
      <c r="I13" s="10">
        <v>8252</v>
      </c>
      <c r="J13" s="10">
        <v>12131</v>
      </c>
      <c r="K13" s="35">
        <v>32</v>
      </c>
      <c r="L13" s="35">
        <v>4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5" t="s">
        <v>30</v>
      </c>
      <c r="S13" s="35" t="s">
        <v>30</v>
      </c>
      <c r="T13" s="34" t="s">
        <v>41</v>
      </c>
    </row>
    <row r="14" spans="1:20" s="10" customFormat="1" ht="12.75" customHeight="1">
      <c r="A14" s="33" t="s">
        <v>42</v>
      </c>
      <c r="B14" s="10">
        <f t="shared" si="1"/>
        <v>1979169</v>
      </c>
      <c r="C14" s="10">
        <f t="shared" si="2"/>
        <v>302389</v>
      </c>
      <c r="D14" s="10">
        <v>94617</v>
      </c>
      <c r="E14" s="10">
        <v>21855</v>
      </c>
      <c r="F14" s="35">
        <v>130836</v>
      </c>
      <c r="G14" s="35">
        <v>55081</v>
      </c>
      <c r="H14" s="28">
        <f t="shared" si="3"/>
        <v>1447534</v>
      </c>
      <c r="I14" s="10">
        <v>332301</v>
      </c>
      <c r="J14" s="10">
        <v>127370</v>
      </c>
      <c r="K14" s="10">
        <v>22398</v>
      </c>
      <c r="L14" s="10">
        <v>150119</v>
      </c>
      <c r="M14" s="10">
        <v>205321</v>
      </c>
      <c r="N14" s="10">
        <v>68159</v>
      </c>
      <c r="O14" s="35" t="s">
        <v>30</v>
      </c>
      <c r="P14" s="10">
        <v>541866</v>
      </c>
      <c r="Q14" s="35" t="s">
        <v>30</v>
      </c>
      <c r="R14" s="35" t="s">
        <v>30</v>
      </c>
      <c r="S14" s="35">
        <v>229246</v>
      </c>
      <c r="T14" s="34" t="s">
        <v>43</v>
      </c>
    </row>
    <row r="15" spans="1:20" s="10" customFormat="1" ht="12.75" customHeight="1">
      <c r="A15" s="33" t="s">
        <v>44</v>
      </c>
      <c r="B15" s="10">
        <f t="shared" si="1"/>
        <v>4058195</v>
      </c>
      <c r="C15" s="10">
        <f t="shared" si="2"/>
        <v>1548540</v>
      </c>
      <c r="D15" s="35">
        <v>409905</v>
      </c>
      <c r="E15" s="35">
        <v>3538</v>
      </c>
      <c r="F15" s="35" t="s">
        <v>30</v>
      </c>
      <c r="G15" s="35">
        <v>1135097</v>
      </c>
      <c r="H15" s="28">
        <f t="shared" si="3"/>
        <v>2280222</v>
      </c>
      <c r="I15" s="35">
        <v>1364579</v>
      </c>
      <c r="J15" s="35">
        <v>686754</v>
      </c>
      <c r="K15" s="35" t="s">
        <v>30</v>
      </c>
      <c r="L15" s="35">
        <v>192765</v>
      </c>
      <c r="M15" s="35">
        <v>36124</v>
      </c>
      <c r="N15" s="35" t="s">
        <v>30</v>
      </c>
      <c r="O15" s="35" t="s">
        <v>30</v>
      </c>
      <c r="P15" s="35" t="s">
        <v>30</v>
      </c>
      <c r="Q15" s="35" t="s">
        <v>30</v>
      </c>
      <c r="R15" s="35" t="s">
        <v>30</v>
      </c>
      <c r="S15" s="35">
        <v>229433</v>
      </c>
      <c r="T15" s="34" t="s">
        <v>45</v>
      </c>
    </row>
    <row r="16" spans="1:20" s="10" customFormat="1" ht="12.75" customHeight="1">
      <c r="A16" s="33" t="s">
        <v>46</v>
      </c>
      <c r="B16" s="10">
        <f t="shared" si="1"/>
        <v>2631829</v>
      </c>
      <c r="C16" s="10">
        <f t="shared" si="2"/>
        <v>422361</v>
      </c>
      <c r="D16" s="10">
        <v>164725</v>
      </c>
      <c r="E16" s="35">
        <v>76761</v>
      </c>
      <c r="F16" s="10">
        <v>50117</v>
      </c>
      <c r="G16" s="10">
        <v>130758</v>
      </c>
      <c r="H16" s="28">
        <f t="shared" si="3"/>
        <v>1955738</v>
      </c>
      <c r="I16" s="10">
        <v>249285</v>
      </c>
      <c r="J16" s="10">
        <v>423687</v>
      </c>
      <c r="K16" s="10">
        <v>307555</v>
      </c>
      <c r="L16" s="10">
        <v>117855</v>
      </c>
      <c r="M16" s="10">
        <v>412571</v>
      </c>
      <c r="N16" s="10">
        <v>164875</v>
      </c>
      <c r="O16" s="35">
        <v>4212</v>
      </c>
      <c r="P16" s="10">
        <v>272410</v>
      </c>
      <c r="Q16" s="35" t="s">
        <v>30</v>
      </c>
      <c r="R16" s="35">
        <v>3288</v>
      </c>
      <c r="S16" s="35">
        <v>253730</v>
      </c>
      <c r="T16" s="34" t="s">
        <v>47</v>
      </c>
    </row>
    <row r="17" spans="1:20" s="10" customFormat="1" ht="12.75" customHeight="1">
      <c r="A17" s="33" t="s">
        <v>48</v>
      </c>
      <c r="B17" s="10">
        <f t="shared" si="1"/>
        <v>652091</v>
      </c>
      <c r="C17" s="10">
        <f t="shared" si="2"/>
        <v>135979</v>
      </c>
      <c r="D17" s="10">
        <v>81088</v>
      </c>
      <c r="E17" s="35">
        <v>24078</v>
      </c>
      <c r="F17" s="35">
        <v>1314</v>
      </c>
      <c r="G17" s="10">
        <v>29499</v>
      </c>
      <c r="H17" s="28">
        <f t="shared" si="3"/>
        <v>515225</v>
      </c>
      <c r="I17" s="10">
        <v>172182</v>
      </c>
      <c r="J17" s="10">
        <v>34210</v>
      </c>
      <c r="K17" s="35" t="s">
        <v>30</v>
      </c>
      <c r="L17" s="10">
        <v>55805</v>
      </c>
      <c r="M17" s="10">
        <v>58858</v>
      </c>
      <c r="N17" s="10">
        <v>72501</v>
      </c>
      <c r="O17" s="35" t="s">
        <v>30</v>
      </c>
      <c r="P17" s="10">
        <v>116401</v>
      </c>
      <c r="Q17" s="10">
        <v>5268</v>
      </c>
      <c r="R17" s="35" t="s">
        <v>30</v>
      </c>
      <c r="S17" s="35">
        <v>887</v>
      </c>
      <c r="T17" s="34" t="s">
        <v>49</v>
      </c>
    </row>
    <row r="18" spans="1:20" s="10" customFormat="1" ht="12.75" customHeight="1">
      <c r="A18" s="33" t="s">
        <v>50</v>
      </c>
      <c r="B18" s="10">
        <f t="shared" si="1"/>
        <v>8646254</v>
      </c>
      <c r="C18" s="10">
        <f t="shared" si="2"/>
        <v>1680164</v>
      </c>
      <c r="D18" s="10">
        <v>31547</v>
      </c>
      <c r="E18" s="35" t="s">
        <v>30</v>
      </c>
      <c r="F18" s="35">
        <v>1625839</v>
      </c>
      <c r="G18" s="10">
        <v>22778</v>
      </c>
      <c r="H18" s="28">
        <f t="shared" si="3"/>
        <v>6688471</v>
      </c>
      <c r="I18" s="10">
        <v>877913</v>
      </c>
      <c r="J18" s="35">
        <v>184036</v>
      </c>
      <c r="K18" s="35" t="s">
        <v>30</v>
      </c>
      <c r="L18" s="10">
        <v>413188</v>
      </c>
      <c r="M18" s="10">
        <v>2327395</v>
      </c>
      <c r="N18" s="10">
        <v>593994</v>
      </c>
      <c r="O18" s="35" t="s">
        <v>30</v>
      </c>
      <c r="P18" s="10">
        <v>2291945</v>
      </c>
      <c r="Q18" s="35" t="s">
        <v>30</v>
      </c>
      <c r="R18" s="35" t="s">
        <v>30</v>
      </c>
      <c r="S18" s="35">
        <v>277619</v>
      </c>
      <c r="T18" s="34" t="s">
        <v>51</v>
      </c>
    </row>
    <row r="19" spans="1:20" s="10" customFormat="1" ht="12.75" customHeight="1">
      <c r="A19" s="33" t="s">
        <v>52</v>
      </c>
      <c r="B19" s="10">
        <f t="shared" si="1"/>
        <v>839824</v>
      </c>
      <c r="C19" s="10">
        <f t="shared" si="2"/>
        <v>370267</v>
      </c>
      <c r="D19" s="10">
        <v>118122</v>
      </c>
      <c r="E19" s="35">
        <v>21244</v>
      </c>
      <c r="F19" s="10">
        <v>23596</v>
      </c>
      <c r="G19" s="10">
        <v>207305</v>
      </c>
      <c r="H19" s="28">
        <f t="shared" si="3"/>
        <v>469072</v>
      </c>
      <c r="I19" s="10">
        <v>294090</v>
      </c>
      <c r="J19" s="10">
        <v>88190</v>
      </c>
      <c r="K19" s="10">
        <v>3699</v>
      </c>
      <c r="L19" s="10">
        <v>56390</v>
      </c>
      <c r="M19" s="10">
        <v>9228</v>
      </c>
      <c r="N19" s="35">
        <v>524</v>
      </c>
      <c r="O19" s="35" t="s">
        <v>30</v>
      </c>
      <c r="P19" s="10">
        <v>16951</v>
      </c>
      <c r="Q19" s="35" t="s">
        <v>30</v>
      </c>
      <c r="R19" s="35" t="s">
        <v>30</v>
      </c>
      <c r="S19" s="35">
        <v>485</v>
      </c>
      <c r="T19" s="34" t="s">
        <v>53</v>
      </c>
    </row>
    <row r="20" spans="1:20" s="10" customFormat="1" ht="12.75" customHeight="1">
      <c r="A20" s="33" t="s">
        <v>54</v>
      </c>
      <c r="B20" s="10">
        <f t="shared" si="1"/>
        <v>542946</v>
      </c>
      <c r="C20" s="10">
        <f t="shared" si="2"/>
        <v>303098</v>
      </c>
      <c r="D20" s="10">
        <v>10497</v>
      </c>
      <c r="E20" s="35">
        <v>2151</v>
      </c>
      <c r="F20" s="10">
        <v>9273</v>
      </c>
      <c r="G20" s="10">
        <v>281177</v>
      </c>
      <c r="H20" s="28">
        <f t="shared" si="3"/>
        <v>235842</v>
      </c>
      <c r="I20" s="10">
        <v>80519</v>
      </c>
      <c r="J20" s="10">
        <v>11224</v>
      </c>
      <c r="K20" s="10">
        <v>12403</v>
      </c>
      <c r="L20" s="10">
        <v>53338</v>
      </c>
      <c r="M20" s="10">
        <v>48962</v>
      </c>
      <c r="N20" s="10">
        <v>3640</v>
      </c>
      <c r="O20" s="10">
        <v>3199</v>
      </c>
      <c r="P20" s="10">
        <v>22480</v>
      </c>
      <c r="Q20" s="35">
        <v>77</v>
      </c>
      <c r="R20" s="35" t="s">
        <v>30</v>
      </c>
      <c r="S20" s="10">
        <v>4006</v>
      </c>
      <c r="T20" s="34" t="s">
        <v>55</v>
      </c>
    </row>
    <row r="21" spans="1:20" s="10" customFormat="1" ht="12.75" customHeight="1">
      <c r="A21" s="33" t="s">
        <v>56</v>
      </c>
      <c r="B21" s="10">
        <f t="shared" si="1"/>
        <v>694767</v>
      </c>
      <c r="C21" s="10">
        <f t="shared" si="2"/>
        <v>53017</v>
      </c>
      <c r="D21" s="10">
        <v>1252</v>
      </c>
      <c r="E21" s="35" t="s">
        <v>30</v>
      </c>
      <c r="F21" s="10">
        <v>32600</v>
      </c>
      <c r="G21" s="10">
        <v>19165</v>
      </c>
      <c r="H21" s="28">
        <f t="shared" si="3"/>
        <v>638750</v>
      </c>
      <c r="I21" s="10">
        <v>5668</v>
      </c>
      <c r="J21" s="10">
        <v>1058</v>
      </c>
      <c r="K21" s="35" t="s">
        <v>30</v>
      </c>
      <c r="L21" s="35" t="s">
        <v>30</v>
      </c>
      <c r="M21" s="10">
        <v>122843</v>
      </c>
      <c r="N21" s="35" t="s">
        <v>30</v>
      </c>
      <c r="O21" s="35" t="s">
        <v>30</v>
      </c>
      <c r="P21" s="10">
        <v>509181</v>
      </c>
      <c r="Q21" s="35" t="s">
        <v>30</v>
      </c>
      <c r="R21" s="35" t="s">
        <v>30</v>
      </c>
      <c r="S21" s="10">
        <v>3000</v>
      </c>
      <c r="T21" s="34" t="s">
        <v>57</v>
      </c>
    </row>
    <row r="22" spans="1:20" s="10" customFormat="1" ht="12.75" customHeight="1">
      <c r="A22" s="33" t="s">
        <v>58</v>
      </c>
      <c r="B22" s="10">
        <f t="shared" si="1"/>
        <v>1685410</v>
      </c>
      <c r="C22" s="10">
        <f t="shared" si="2"/>
        <v>161735</v>
      </c>
      <c r="D22" s="35">
        <v>24127</v>
      </c>
      <c r="E22" s="35">
        <v>11284</v>
      </c>
      <c r="F22" s="10">
        <v>31409</v>
      </c>
      <c r="G22" s="10">
        <v>94915</v>
      </c>
      <c r="H22" s="28">
        <f t="shared" si="3"/>
        <v>1015779</v>
      </c>
      <c r="I22" s="10">
        <v>57527</v>
      </c>
      <c r="J22" s="10">
        <v>147350</v>
      </c>
      <c r="K22" s="10">
        <v>65740</v>
      </c>
      <c r="L22" s="10">
        <v>82051</v>
      </c>
      <c r="M22" s="10">
        <v>177150</v>
      </c>
      <c r="N22" s="10">
        <v>13012</v>
      </c>
      <c r="O22" s="35">
        <v>3788</v>
      </c>
      <c r="P22" s="10">
        <v>416999</v>
      </c>
      <c r="Q22" s="35">
        <v>52162</v>
      </c>
      <c r="R22" s="35" t="s">
        <v>30</v>
      </c>
      <c r="S22" s="10">
        <v>507896</v>
      </c>
      <c r="T22" s="34" t="s">
        <v>59</v>
      </c>
    </row>
    <row r="23" spans="1:20" s="10" customFormat="1" ht="12.75" customHeight="1">
      <c r="A23" s="33" t="s">
        <v>60</v>
      </c>
      <c r="B23" s="10">
        <f t="shared" si="1"/>
        <v>201796</v>
      </c>
      <c r="C23" s="35" t="s">
        <v>30</v>
      </c>
      <c r="D23" s="35" t="s">
        <v>30</v>
      </c>
      <c r="E23" s="35" t="s">
        <v>30</v>
      </c>
      <c r="F23" s="35" t="s">
        <v>30</v>
      </c>
      <c r="G23" s="35" t="s">
        <v>30</v>
      </c>
      <c r="H23" s="28">
        <f t="shared" si="3"/>
        <v>197136</v>
      </c>
      <c r="I23" s="35" t="s">
        <v>30</v>
      </c>
      <c r="J23" s="35" t="s">
        <v>30</v>
      </c>
      <c r="K23" s="35" t="s">
        <v>30</v>
      </c>
      <c r="L23" s="35" t="s">
        <v>30</v>
      </c>
      <c r="M23" s="35">
        <v>188393</v>
      </c>
      <c r="N23" s="35" t="s">
        <v>30</v>
      </c>
      <c r="O23" s="35" t="s">
        <v>30</v>
      </c>
      <c r="P23" s="10">
        <v>8743</v>
      </c>
      <c r="Q23" s="35" t="s">
        <v>30</v>
      </c>
      <c r="R23" s="35" t="s">
        <v>30</v>
      </c>
      <c r="S23" s="35">
        <v>4660</v>
      </c>
      <c r="T23" s="34" t="s">
        <v>61</v>
      </c>
    </row>
    <row r="24" spans="1:20" s="10" customFormat="1" ht="12.75" customHeight="1">
      <c r="A24" s="33" t="s">
        <v>62</v>
      </c>
      <c r="B24" s="10">
        <f t="shared" si="1"/>
        <v>191211</v>
      </c>
      <c r="C24" s="10">
        <f t="shared" si="2"/>
        <v>85326</v>
      </c>
      <c r="D24" s="28">
        <v>20702</v>
      </c>
      <c r="E24" s="28">
        <v>15860</v>
      </c>
      <c r="F24" s="28">
        <v>2000</v>
      </c>
      <c r="G24" s="28">
        <v>46764</v>
      </c>
      <c r="H24" s="28">
        <f t="shared" si="3"/>
        <v>84624</v>
      </c>
      <c r="I24" s="28">
        <v>47461</v>
      </c>
      <c r="J24" s="28">
        <v>7497</v>
      </c>
      <c r="K24" s="35">
        <v>152</v>
      </c>
      <c r="L24" s="28">
        <v>5773</v>
      </c>
      <c r="M24" s="28">
        <v>16601</v>
      </c>
      <c r="N24" s="28">
        <v>5032</v>
      </c>
      <c r="O24" s="28">
        <v>72</v>
      </c>
      <c r="P24" s="28">
        <v>2036</v>
      </c>
      <c r="Q24" s="35" t="s">
        <v>30</v>
      </c>
      <c r="R24" s="35" t="s">
        <v>30</v>
      </c>
      <c r="S24" s="28">
        <v>21261</v>
      </c>
      <c r="T24" s="34" t="s">
        <v>63</v>
      </c>
    </row>
    <row r="25" spans="1:20" s="10" customFormat="1" ht="12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0"/>
    </row>
  </sheetData>
  <sheetProtection/>
  <mergeCells count="6">
    <mergeCell ref="S2:T2"/>
    <mergeCell ref="A3:A4"/>
    <mergeCell ref="B3:B4"/>
    <mergeCell ref="C3:G3"/>
    <mergeCell ref="S3:S4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5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zoomScaleSheetLayoutView="100" zoomScalePageLayoutView="0" workbookViewId="0" topLeftCell="A1">
      <selection activeCell="A1" sqref="A1"/>
    </sheetView>
  </sheetViews>
  <sheetFormatPr defaultColWidth="8.75" defaultRowHeight="18"/>
  <cols>
    <col min="1" max="1" width="2.83203125" style="2" customWidth="1"/>
    <col min="2" max="2" width="19.58203125" style="2" customWidth="1"/>
    <col min="3" max="3" width="10.08203125" style="2" customWidth="1"/>
    <col min="4" max="4" width="9.75" style="2" customWidth="1"/>
    <col min="5" max="5" width="9.25" style="2" customWidth="1"/>
    <col min="6" max="6" width="10.25" style="2" customWidth="1"/>
    <col min="7" max="7" width="9.33203125" style="2" customWidth="1"/>
    <col min="8" max="9" width="9.25" style="2" customWidth="1"/>
    <col min="10" max="15" width="8.83203125" style="2" customWidth="1"/>
    <col min="16" max="16" width="9" style="2" customWidth="1"/>
    <col min="17" max="18" width="8.83203125" style="2" customWidth="1"/>
    <col min="19" max="19" width="10.33203125" style="2" customWidth="1"/>
    <col min="20" max="20" width="4.58203125" style="2" customWidth="1"/>
    <col min="21" max="16384" width="8.75" style="2" customWidth="1"/>
  </cols>
  <sheetData>
    <row r="1" spans="2:10" ht="15.75" customHeight="1">
      <c r="B1" s="1"/>
      <c r="C1" s="1"/>
      <c r="D1" s="1"/>
      <c r="E1" s="1"/>
      <c r="F1" s="1"/>
      <c r="G1" s="1"/>
      <c r="H1" s="1"/>
      <c r="I1" s="1"/>
      <c r="J1" s="1"/>
    </row>
    <row r="2" spans="1:20" s="44" customFormat="1" ht="18" customHeight="1" thickBot="1">
      <c r="A2" s="42" t="s">
        <v>64</v>
      </c>
      <c r="B2" s="42"/>
      <c r="C2" s="43"/>
      <c r="D2" s="43"/>
      <c r="F2" s="45" t="s">
        <v>65</v>
      </c>
      <c r="H2" s="46"/>
      <c r="I2" s="46"/>
      <c r="J2" s="46"/>
      <c r="K2" s="46"/>
      <c r="L2" s="46"/>
      <c r="M2" s="46"/>
      <c r="N2" s="46"/>
      <c r="O2" s="46"/>
      <c r="P2" s="47"/>
      <c r="Q2" s="47"/>
      <c r="R2" s="48"/>
      <c r="S2" s="49"/>
      <c r="T2" s="49"/>
    </row>
    <row r="3" spans="1:20" s="10" customFormat="1" ht="19.5" customHeight="1" thickTop="1">
      <c r="A3" s="50" t="s">
        <v>4</v>
      </c>
      <c r="B3" s="11"/>
      <c r="C3" s="12" t="s">
        <v>66</v>
      </c>
      <c r="D3" s="51" t="s">
        <v>67</v>
      </c>
      <c r="E3" s="52"/>
      <c r="F3" s="52"/>
      <c r="G3" s="53"/>
      <c r="H3" s="54"/>
      <c r="I3" s="16" t="s">
        <v>68</v>
      </c>
      <c r="J3" s="16"/>
      <c r="K3" s="16"/>
      <c r="L3" s="16"/>
      <c r="M3" s="16"/>
      <c r="N3" s="16"/>
      <c r="O3" s="55"/>
      <c r="P3" s="55"/>
      <c r="Q3" s="55"/>
      <c r="R3" s="56"/>
      <c r="S3" s="12" t="s">
        <v>69</v>
      </c>
      <c r="T3" s="18" t="s">
        <v>70</v>
      </c>
    </row>
    <row r="4" spans="1:254" s="10" customFormat="1" ht="22.5" customHeight="1">
      <c r="A4" s="57"/>
      <c r="B4" s="58"/>
      <c r="C4" s="20"/>
      <c r="D4" s="21" t="s">
        <v>10</v>
      </c>
      <c r="E4" s="22" t="s">
        <v>71</v>
      </c>
      <c r="F4" s="22" t="s">
        <v>72</v>
      </c>
      <c r="G4" s="22" t="s">
        <v>13</v>
      </c>
      <c r="H4" s="21" t="s">
        <v>10</v>
      </c>
      <c r="I4" s="24" t="s">
        <v>15</v>
      </c>
      <c r="J4" s="59" t="s">
        <v>73</v>
      </c>
      <c r="K4" s="22" t="s">
        <v>17</v>
      </c>
      <c r="L4" s="22" t="s">
        <v>18</v>
      </c>
      <c r="M4" s="22" t="s">
        <v>19</v>
      </c>
      <c r="N4" s="22" t="s">
        <v>20</v>
      </c>
      <c r="O4" s="22" t="s">
        <v>21</v>
      </c>
      <c r="P4" s="22" t="s">
        <v>74</v>
      </c>
      <c r="Q4" s="60" t="s">
        <v>23</v>
      </c>
      <c r="R4" s="59" t="s">
        <v>24</v>
      </c>
      <c r="S4" s="20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0" s="30" customFormat="1" ht="12.75" customHeight="1">
      <c r="A5" s="61" t="s">
        <v>25</v>
      </c>
      <c r="B5" s="62"/>
      <c r="C5" s="63">
        <f aca="true" t="shared" si="0" ref="C5:S5">SUM(C7,C13,C23:C24)</f>
        <v>21297980</v>
      </c>
      <c r="D5" s="30">
        <f t="shared" si="0"/>
        <v>4470366</v>
      </c>
      <c r="E5" s="30">
        <f t="shared" si="0"/>
        <v>2326177</v>
      </c>
      <c r="F5" s="30">
        <f t="shared" si="0"/>
        <v>1848473</v>
      </c>
      <c r="G5" s="30">
        <f t="shared" si="0"/>
        <v>295716</v>
      </c>
      <c r="H5" s="30">
        <f t="shared" si="0"/>
        <v>7391296</v>
      </c>
      <c r="I5" s="30">
        <f t="shared" si="0"/>
        <v>1678852</v>
      </c>
      <c r="J5" s="30">
        <f t="shared" si="0"/>
        <v>485870</v>
      </c>
      <c r="K5" s="30">
        <f t="shared" si="0"/>
        <v>270034</v>
      </c>
      <c r="L5" s="30">
        <f t="shared" si="0"/>
        <v>1616318</v>
      </c>
      <c r="M5" s="30">
        <f t="shared" si="0"/>
        <v>1524304</v>
      </c>
      <c r="N5" s="30">
        <f t="shared" si="0"/>
        <v>718020</v>
      </c>
      <c r="O5" s="30">
        <f t="shared" si="0"/>
        <v>13094</v>
      </c>
      <c r="P5" s="30">
        <f t="shared" si="0"/>
        <v>842355</v>
      </c>
      <c r="Q5" s="30">
        <f t="shared" si="0"/>
        <v>165248</v>
      </c>
      <c r="R5" s="30">
        <f t="shared" si="0"/>
        <v>77201</v>
      </c>
      <c r="S5" s="64">
        <f t="shared" si="0"/>
        <v>9436318</v>
      </c>
      <c r="T5" s="32" t="s">
        <v>26</v>
      </c>
    </row>
    <row r="6" spans="2:20" s="10" customFormat="1" ht="12.75" customHeight="1">
      <c r="B6" s="33"/>
      <c r="S6" s="65"/>
      <c r="T6" s="34"/>
    </row>
    <row r="7" spans="1:20" s="10" customFormat="1" ht="12.75" customHeight="1">
      <c r="A7" s="66" t="s">
        <v>75</v>
      </c>
      <c r="B7" s="67"/>
      <c r="C7" s="10">
        <f>SUM(C8:C12)</f>
        <v>11681288</v>
      </c>
      <c r="D7" s="10">
        <f>SUM(D8:D12)</f>
        <v>1057953</v>
      </c>
      <c r="E7" s="10">
        <v>502839</v>
      </c>
      <c r="F7" s="10">
        <v>516101</v>
      </c>
      <c r="G7" s="10">
        <v>39013</v>
      </c>
      <c r="H7" s="10">
        <f>SUM(H8:H12)</f>
        <v>1283193</v>
      </c>
      <c r="I7" s="10">
        <v>166390</v>
      </c>
      <c r="J7" s="10">
        <v>117291</v>
      </c>
      <c r="K7" s="10">
        <v>144658</v>
      </c>
      <c r="L7" s="10">
        <v>427316</v>
      </c>
      <c r="M7" s="10">
        <v>83030</v>
      </c>
      <c r="N7" s="10">
        <v>42238</v>
      </c>
      <c r="O7" s="10">
        <v>8594</v>
      </c>
      <c r="P7" s="10">
        <v>60020</v>
      </c>
      <c r="Q7" s="10">
        <v>158616</v>
      </c>
      <c r="R7" s="35">
        <v>75040</v>
      </c>
      <c r="S7" s="65">
        <v>9340142</v>
      </c>
      <c r="T7" s="34" t="s">
        <v>76</v>
      </c>
    </row>
    <row r="8" spans="2:20" s="10" customFormat="1" ht="12.75" customHeight="1">
      <c r="B8" s="33" t="s">
        <v>77</v>
      </c>
      <c r="C8" s="10">
        <f aca="true" t="shared" si="1" ref="C8:C13">SUM(D8,H8,S8)</f>
        <v>853191</v>
      </c>
      <c r="D8" s="10">
        <f>SUM(E8:G8)</f>
        <v>136242</v>
      </c>
      <c r="E8" s="10">
        <v>34730</v>
      </c>
      <c r="F8" s="10">
        <v>101512</v>
      </c>
      <c r="G8" s="35" t="s">
        <v>30</v>
      </c>
      <c r="H8" s="10">
        <f>SUM(I8:R8)</f>
        <v>121143</v>
      </c>
      <c r="I8" s="10">
        <v>60720</v>
      </c>
      <c r="J8" s="10">
        <v>34533</v>
      </c>
      <c r="K8" s="35">
        <v>2211</v>
      </c>
      <c r="L8" s="35">
        <v>2658</v>
      </c>
      <c r="M8" s="10">
        <v>19810</v>
      </c>
      <c r="N8" s="35" t="s">
        <v>30</v>
      </c>
      <c r="O8" s="35">
        <v>207</v>
      </c>
      <c r="P8" s="35">
        <v>1004</v>
      </c>
      <c r="Q8" s="35" t="s">
        <v>30</v>
      </c>
      <c r="R8" s="35" t="s">
        <v>78</v>
      </c>
      <c r="S8" s="36">
        <v>595806</v>
      </c>
      <c r="T8" s="34" t="s">
        <v>79</v>
      </c>
    </row>
    <row r="9" spans="2:20" s="10" customFormat="1" ht="12.75" customHeight="1">
      <c r="B9" s="33" t="s">
        <v>80</v>
      </c>
      <c r="C9" s="10">
        <f t="shared" si="1"/>
        <v>1419850</v>
      </c>
      <c r="D9" s="10">
        <f>SUM(E9:G9)</f>
        <v>592713</v>
      </c>
      <c r="E9" s="10">
        <v>199294</v>
      </c>
      <c r="F9" s="10">
        <v>368394</v>
      </c>
      <c r="G9" s="10">
        <v>25025</v>
      </c>
      <c r="H9" s="10">
        <f aca="true" t="shared" si="2" ref="H9:H24">SUM(I9:R9)</f>
        <v>171239</v>
      </c>
      <c r="I9" s="10">
        <v>59195</v>
      </c>
      <c r="J9" s="10">
        <v>50563</v>
      </c>
      <c r="K9" s="35">
        <v>29539</v>
      </c>
      <c r="L9" s="10">
        <v>802</v>
      </c>
      <c r="M9" s="35">
        <v>5396</v>
      </c>
      <c r="N9" s="35">
        <v>8399</v>
      </c>
      <c r="O9" s="35" t="s">
        <v>30</v>
      </c>
      <c r="P9" s="35">
        <v>17345</v>
      </c>
      <c r="Q9" s="35" t="s">
        <v>30</v>
      </c>
      <c r="R9" s="35" t="s">
        <v>78</v>
      </c>
      <c r="S9" s="36">
        <v>655898</v>
      </c>
      <c r="T9" s="68" t="s">
        <v>81</v>
      </c>
    </row>
    <row r="10" spans="2:20" s="10" customFormat="1" ht="12.75" customHeight="1">
      <c r="B10" s="33" t="s">
        <v>82</v>
      </c>
      <c r="C10" s="10">
        <f t="shared" si="1"/>
        <v>177895</v>
      </c>
      <c r="D10" s="10">
        <f>SUM(E10:G10)</f>
        <v>108201</v>
      </c>
      <c r="E10" s="69">
        <v>97520</v>
      </c>
      <c r="F10" s="35">
        <v>10681</v>
      </c>
      <c r="G10" s="69" t="s">
        <v>30</v>
      </c>
      <c r="H10" s="10">
        <f t="shared" si="2"/>
        <v>69694</v>
      </c>
      <c r="I10" s="10">
        <v>8859</v>
      </c>
      <c r="J10" s="10">
        <v>2473</v>
      </c>
      <c r="K10" s="10">
        <v>11379</v>
      </c>
      <c r="L10" s="35" t="s">
        <v>30</v>
      </c>
      <c r="M10" s="35">
        <v>3982</v>
      </c>
      <c r="N10" s="35">
        <v>17936</v>
      </c>
      <c r="O10" s="35" t="s">
        <v>78</v>
      </c>
      <c r="P10" s="10">
        <v>25065</v>
      </c>
      <c r="Q10" s="35" t="s">
        <v>30</v>
      </c>
      <c r="R10" s="35" t="s">
        <v>78</v>
      </c>
      <c r="S10" s="35" t="s">
        <v>30</v>
      </c>
      <c r="T10" s="34" t="s">
        <v>83</v>
      </c>
    </row>
    <row r="11" spans="2:20" s="10" customFormat="1" ht="12.75" customHeight="1">
      <c r="B11" s="33" t="s">
        <v>84</v>
      </c>
      <c r="C11" s="10">
        <f t="shared" si="1"/>
        <v>118416</v>
      </c>
      <c r="D11" s="10">
        <f>SUM(E11:G11)</f>
        <v>21359</v>
      </c>
      <c r="E11" s="69">
        <v>16649</v>
      </c>
      <c r="F11" s="10">
        <v>2900</v>
      </c>
      <c r="G11" s="10">
        <v>1810</v>
      </c>
      <c r="H11" s="10">
        <f t="shared" si="2"/>
        <v>89908</v>
      </c>
      <c r="I11" s="10">
        <v>22763</v>
      </c>
      <c r="J11" s="10">
        <v>2200</v>
      </c>
      <c r="K11" s="10">
        <v>2000</v>
      </c>
      <c r="L11" s="10">
        <v>62405</v>
      </c>
      <c r="M11" s="10">
        <v>500</v>
      </c>
      <c r="N11" s="35" t="s">
        <v>30</v>
      </c>
      <c r="O11" s="35" t="s">
        <v>30</v>
      </c>
      <c r="P11" s="35" t="s">
        <v>30</v>
      </c>
      <c r="Q11" s="35">
        <v>40</v>
      </c>
      <c r="R11" s="35" t="s">
        <v>78</v>
      </c>
      <c r="S11" s="65">
        <v>7149</v>
      </c>
      <c r="T11" s="34" t="s">
        <v>85</v>
      </c>
    </row>
    <row r="12" spans="2:20" s="10" customFormat="1" ht="12.75" customHeight="1">
      <c r="B12" s="33" t="s">
        <v>86</v>
      </c>
      <c r="C12" s="10">
        <f t="shared" si="1"/>
        <v>9111936</v>
      </c>
      <c r="D12" s="10">
        <f>SUM(E12:G12)</f>
        <v>199438</v>
      </c>
      <c r="E12" s="69">
        <v>154646</v>
      </c>
      <c r="F12" s="10">
        <v>32614</v>
      </c>
      <c r="G12" s="10">
        <v>12178</v>
      </c>
      <c r="H12" s="10">
        <f t="shared" si="2"/>
        <v>831209</v>
      </c>
      <c r="I12" s="10">
        <v>14853</v>
      </c>
      <c r="J12" s="10">
        <v>27522</v>
      </c>
      <c r="K12" s="10">
        <v>99529</v>
      </c>
      <c r="L12" s="10">
        <v>361451</v>
      </c>
      <c r="M12" s="10">
        <v>53342</v>
      </c>
      <c r="N12" s="35">
        <v>15903</v>
      </c>
      <c r="O12" s="10">
        <v>8387</v>
      </c>
      <c r="P12" s="10">
        <v>16606</v>
      </c>
      <c r="Q12" s="35">
        <v>158576</v>
      </c>
      <c r="R12" s="35">
        <v>75040</v>
      </c>
      <c r="S12" s="65">
        <v>8081289</v>
      </c>
      <c r="T12" s="34" t="s">
        <v>87</v>
      </c>
    </row>
    <row r="13" spans="1:20" s="10" customFormat="1" ht="12.75" customHeight="1">
      <c r="A13" s="70" t="s">
        <v>88</v>
      </c>
      <c r="B13" s="71"/>
      <c r="C13" s="10">
        <f t="shared" si="1"/>
        <v>6541676</v>
      </c>
      <c r="D13" s="28">
        <f>SUM(D14:D22)</f>
        <v>2550446</v>
      </c>
      <c r="E13" s="28">
        <v>1416144</v>
      </c>
      <c r="F13" s="28">
        <v>1013058</v>
      </c>
      <c r="G13" s="28">
        <v>121244</v>
      </c>
      <c r="H13" s="10">
        <f t="shared" si="2"/>
        <v>3956763</v>
      </c>
      <c r="I13" s="28">
        <v>1057584</v>
      </c>
      <c r="J13" s="28">
        <v>314431</v>
      </c>
      <c r="K13" s="28">
        <v>100494</v>
      </c>
      <c r="L13" s="28">
        <v>1032096</v>
      </c>
      <c r="M13" s="28">
        <v>484885</v>
      </c>
      <c r="N13" s="28">
        <v>609552</v>
      </c>
      <c r="O13" s="28">
        <v>4500</v>
      </c>
      <c r="P13" s="28">
        <v>346175</v>
      </c>
      <c r="Q13" s="28">
        <v>4885</v>
      </c>
      <c r="R13" s="28">
        <v>2161</v>
      </c>
      <c r="S13" s="65">
        <v>34467</v>
      </c>
      <c r="T13" s="34" t="s">
        <v>89</v>
      </c>
    </row>
    <row r="14" spans="1:20" s="10" customFormat="1" ht="12.75" customHeight="1">
      <c r="A14" s="28"/>
      <c r="B14" s="33" t="s">
        <v>90</v>
      </c>
      <c r="C14" s="10">
        <v>453359</v>
      </c>
      <c r="D14" s="10">
        <f aca="true" t="shared" si="3" ref="D14:D24">SUM(E14:G14)</f>
        <v>248038</v>
      </c>
      <c r="E14" s="10">
        <v>66942</v>
      </c>
      <c r="F14" s="10">
        <v>179489</v>
      </c>
      <c r="G14" s="10">
        <v>1607</v>
      </c>
      <c r="H14" s="10">
        <v>205321</v>
      </c>
      <c r="I14" s="10">
        <v>19141</v>
      </c>
      <c r="J14" s="10">
        <v>69087</v>
      </c>
      <c r="K14" s="10">
        <v>654</v>
      </c>
      <c r="L14" s="10">
        <v>4154</v>
      </c>
      <c r="M14" s="10">
        <v>7917</v>
      </c>
      <c r="N14" s="35" t="s">
        <v>30</v>
      </c>
      <c r="O14" s="35" t="s">
        <v>30</v>
      </c>
      <c r="P14" s="35">
        <v>104368</v>
      </c>
      <c r="Q14" s="35" t="s">
        <v>30</v>
      </c>
      <c r="R14" s="35" t="s">
        <v>30</v>
      </c>
      <c r="S14" s="35" t="s">
        <v>30</v>
      </c>
      <c r="T14" s="34" t="s">
        <v>28</v>
      </c>
    </row>
    <row r="15" spans="1:20" s="10" customFormat="1" ht="12.75" customHeight="1">
      <c r="A15" s="28"/>
      <c r="B15" s="33" t="s">
        <v>91</v>
      </c>
      <c r="C15" s="10">
        <f aca="true" t="shared" si="4" ref="C15:C24">SUM(D15,H15,S15)</f>
        <v>438477</v>
      </c>
      <c r="D15" s="10">
        <f t="shared" si="3"/>
        <v>195226</v>
      </c>
      <c r="E15" s="10">
        <v>106511</v>
      </c>
      <c r="F15" s="10">
        <v>83364</v>
      </c>
      <c r="G15" s="10">
        <v>5351</v>
      </c>
      <c r="H15" s="10">
        <f t="shared" si="2"/>
        <v>238755</v>
      </c>
      <c r="I15" s="10">
        <v>101633</v>
      </c>
      <c r="J15" s="10">
        <v>84693</v>
      </c>
      <c r="K15" s="10">
        <v>21028</v>
      </c>
      <c r="L15" s="10">
        <v>16649</v>
      </c>
      <c r="M15" s="10">
        <v>4331</v>
      </c>
      <c r="N15" s="35">
        <v>890</v>
      </c>
      <c r="O15" s="35" t="s">
        <v>30</v>
      </c>
      <c r="P15" s="10">
        <v>2485</v>
      </c>
      <c r="Q15" s="10">
        <v>4885</v>
      </c>
      <c r="R15" s="10">
        <v>2161</v>
      </c>
      <c r="S15" s="65">
        <v>4496</v>
      </c>
      <c r="T15" s="34" t="s">
        <v>35</v>
      </c>
    </row>
    <row r="16" spans="1:20" s="10" customFormat="1" ht="12.75" customHeight="1">
      <c r="A16" s="28"/>
      <c r="B16" s="33" t="s">
        <v>92</v>
      </c>
      <c r="C16" s="10">
        <f t="shared" si="4"/>
        <v>665580</v>
      </c>
      <c r="D16" s="10">
        <f t="shared" si="3"/>
        <v>42271</v>
      </c>
      <c r="E16" s="10">
        <v>18271</v>
      </c>
      <c r="F16" s="10">
        <v>24000</v>
      </c>
      <c r="G16" s="69" t="s">
        <v>30</v>
      </c>
      <c r="H16" s="10">
        <f t="shared" si="2"/>
        <v>623309</v>
      </c>
      <c r="I16" s="10">
        <v>48162</v>
      </c>
      <c r="J16" s="10">
        <v>91744</v>
      </c>
      <c r="K16" s="10">
        <v>42617</v>
      </c>
      <c r="L16" s="10">
        <v>196189</v>
      </c>
      <c r="M16" s="10">
        <v>119228</v>
      </c>
      <c r="N16" s="10">
        <v>115900</v>
      </c>
      <c r="O16" s="35" t="s">
        <v>30</v>
      </c>
      <c r="P16" s="10">
        <v>9469</v>
      </c>
      <c r="Q16" s="35" t="s">
        <v>78</v>
      </c>
      <c r="R16" s="35" t="s">
        <v>78</v>
      </c>
      <c r="S16" s="35" t="s">
        <v>30</v>
      </c>
      <c r="T16" s="34" t="s">
        <v>93</v>
      </c>
    </row>
    <row r="17" spans="1:20" s="10" customFormat="1" ht="12.75" customHeight="1">
      <c r="A17" s="28"/>
      <c r="B17" s="38" t="s">
        <v>94</v>
      </c>
      <c r="C17" s="10">
        <f t="shared" si="4"/>
        <v>335000</v>
      </c>
      <c r="D17" s="10">
        <f t="shared" si="3"/>
        <v>153666</v>
      </c>
      <c r="E17" s="10">
        <v>17692</v>
      </c>
      <c r="F17" s="10">
        <v>135791</v>
      </c>
      <c r="G17" s="35">
        <v>183</v>
      </c>
      <c r="H17" s="10">
        <f t="shared" si="2"/>
        <v>181334</v>
      </c>
      <c r="I17" s="10">
        <v>58538</v>
      </c>
      <c r="J17" s="10">
        <v>21257</v>
      </c>
      <c r="K17" s="10">
        <v>18313</v>
      </c>
      <c r="L17" s="10">
        <v>3328</v>
      </c>
      <c r="M17" s="10">
        <v>77903</v>
      </c>
      <c r="N17" s="35" t="s">
        <v>30</v>
      </c>
      <c r="O17" s="35" t="s">
        <v>30</v>
      </c>
      <c r="P17" s="10">
        <v>1995</v>
      </c>
      <c r="Q17" s="35" t="s">
        <v>78</v>
      </c>
      <c r="R17" s="35" t="s">
        <v>78</v>
      </c>
      <c r="S17" s="35" t="s">
        <v>30</v>
      </c>
      <c r="T17" s="34" t="s">
        <v>39</v>
      </c>
    </row>
    <row r="18" spans="1:20" s="10" customFormat="1" ht="12.75" customHeight="1">
      <c r="A18" s="28"/>
      <c r="B18" s="33" t="s">
        <v>95</v>
      </c>
      <c r="C18" s="10">
        <f t="shared" si="4"/>
        <v>1115036</v>
      </c>
      <c r="D18" s="10">
        <f t="shared" si="3"/>
        <v>558829</v>
      </c>
      <c r="E18" s="10">
        <v>520565</v>
      </c>
      <c r="F18" s="10">
        <v>38264</v>
      </c>
      <c r="G18" s="69" t="s">
        <v>30</v>
      </c>
      <c r="H18" s="10">
        <f t="shared" si="2"/>
        <v>529536</v>
      </c>
      <c r="I18" s="10">
        <v>228494</v>
      </c>
      <c r="J18" s="10">
        <v>47421</v>
      </c>
      <c r="K18" s="10">
        <v>17882</v>
      </c>
      <c r="L18" s="10">
        <v>120275</v>
      </c>
      <c r="M18" s="10">
        <v>51094</v>
      </c>
      <c r="N18" s="10">
        <v>19348</v>
      </c>
      <c r="O18" s="35" t="s">
        <v>30</v>
      </c>
      <c r="P18" s="10">
        <v>45022</v>
      </c>
      <c r="Q18" s="35" t="s">
        <v>78</v>
      </c>
      <c r="R18" s="35" t="s">
        <v>78</v>
      </c>
      <c r="S18" s="65">
        <v>26671</v>
      </c>
      <c r="T18" s="34" t="s">
        <v>43</v>
      </c>
    </row>
    <row r="19" spans="1:20" s="10" customFormat="1" ht="12.75" customHeight="1">
      <c r="A19" s="28"/>
      <c r="B19" s="33" t="s">
        <v>96</v>
      </c>
      <c r="C19" s="10">
        <f t="shared" si="4"/>
        <v>1306044</v>
      </c>
      <c r="D19" s="10">
        <f t="shared" si="3"/>
        <v>904588</v>
      </c>
      <c r="E19" s="10">
        <v>602482</v>
      </c>
      <c r="F19" s="10">
        <v>211791</v>
      </c>
      <c r="G19" s="10">
        <v>90315</v>
      </c>
      <c r="H19" s="10">
        <f t="shared" si="2"/>
        <v>398156</v>
      </c>
      <c r="I19" s="10">
        <v>201234</v>
      </c>
      <c r="J19" s="10">
        <v>154</v>
      </c>
      <c r="K19" s="35" t="s">
        <v>30</v>
      </c>
      <c r="L19" s="10">
        <v>189638</v>
      </c>
      <c r="M19" s="10">
        <v>910</v>
      </c>
      <c r="N19" s="35" t="s">
        <v>30</v>
      </c>
      <c r="O19" s="35" t="s">
        <v>30</v>
      </c>
      <c r="P19" s="35">
        <v>6220</v>
      </c>
      <c r="Q19" s="35" t="s">
        <v>78</v>
      </c>
      <c r="R19" s="35" t="s">
        <v>78</v>
      </c>
      <c r="S19" s="65">
        <v>3300</v>
      </c>
      <c r="T19" s="34" t="s">
        <v>45</v>
      </c>
    </row>
    <row r="20" spans="1:20" s="10" customFormat="1" ht="12.75" customHeight="1">
      <c r="A20" s="28"/>
      <c r="B20" s="33" t="s">
        <v>97</v>
      </c>
      <c r="C20" s="10">
        <f t="shared" si="4"/>
        <v>111298</v>
      </c>
      <c r="D20" s="10">
        <f t="shared" si="3"/>
        <v>56341</v>
      </c>
      <c r="E20" s="10">
        <v>12145</v>
      </c>
      <c r="F20" s="10">
        <v>44196</v>
      </c>
      <c r="G20" s="35" t="s">
        <v>30</v>
      </c>
      <c r="H20" s="10">
        <f t="shared" si="2"/>
        <v>54957</v>
      </c>
      <c r="I20" s="10">
        <v>37555</v>
      </c>
      <c r="J20" s="35" t="s">
        <v>30</v>
      </c>
      <c r="K20" s="35" t="s">
        <v>30</v>
      </c>
      <c r="L20" s="35">
        <v>1643</v>
      </c>
      <c r="M20" s="10">
        <v>7321</v>
      </c>
      <c r="N20" s="10">
        <v>2026</v>
      </c>
      <c r="O20" s="35" t="s">
        <v>30</v>
      </c>
      <c r="P20" s="10">
        <v>6412</v>
      </c>
      <c r="Q20" s="35" t="s">
        <v>78</v>
      </c>
      <c r="R20" s="35" t="s">
        <v>78</v>
      </c>
      <c r="S20" s="35" t="s">
        <v>30</v>
      </c>
      <c r="T20" s="34" t="s">
        <v>47</v>
      </c>
    </row>
    <row r="21" spans="1:20" s="10" customFormat="1" ht="12.75" customHeight="1">
      <c r="A21" s="28"/>
      <c r="B21" s="33" t="s">
        <v>98</v>
      </c>
      <c r="C21" s="10">
        <f t="shared" si="4"/>
        <v>894033</v>
      </c>
      <c r="D21" s="10">
        <f t="shared" si="3"/>
        <v>262865</v>
      </c>
      <c r="E21" s="10">
        <v>61633</v>
      </c>
      <c r="F21" s="10">
        <v>177601</v>
      </c>
      <c r="G21" s="10">
        <v>23631</v>
      </c>
      <c r="H21" s="10">
        <f t="shared" si="2"/>
        <v>631168</v>
      </c>
      <c r="I21" s="10">
        <v>280766</v>
      </c>
      <c r="J21" s="35" t="s">
        <v>30</v>
      </c>
      <c r="K21" s="35" t="s">
        <v>30</v>
      </c>
      <c r="L21" s="35">
        <v>175326</v>
      </c>
      <c r="M21" s="10">
        <v>115881</v>
      </c>
      <c r="N21" s="10">
        <v>17465</v>
      </c>
      <c r="O21" s="35" t="s">
        <v>30</v>
      </c>
      <c r="P21" s="10">
        <v>41730</v>
      </c>
      <c r="Q21" s="35" t="s">
        <v>78</v>
      </c>
      <c r="R21" s="35" t="s">
        <v>78</v>
      </c>
      <c r="S21" s="36" t="s">
        <v>30</v>
      </c>
      <c r="T21" s="34" t="s">
        <v>49</v>
      </c>
    </row>
    <row r="22" spans="1:20" s="10" customFormat="1" ht="12.75" customHeight="1">
      <c r="A22" s="28"/>
      <c r="B22" s="33" t="s">
        <v>99</v>
      </c>
      <c r="C22" s="10">
        <f t="shared" si="4"/>
        <v>1222849</v>
      </c>
      <c r="D22" s="10">
        <f t="shared" si="3"/>
        <v>128622</v>
      </c>
      <c r="E22" s="69">
        <v>9903</v>
      </c>
      <c r="F22" s="10">
        <v>118562</v>
      </c>
      <c r="G22" s="10">
        <v>157</v>
      </c>
      <c r="H22" s="10">
        <f t="shared" si="2"/>
        <v>1094227</v>
      </c>
      <c r="I22" s="10">
        <v>82061</v>
      </c>
      <c r="J22" s="35">
        <v>75</v>
      </c>
      <c r="K22" s="35" t="s">
        <v>30</v>
      </c>
      <c r="L22" s="10">
        <v>324894</v>
      </c>
      <c r="M22" s="10">
        <v>100300</v>
      </c>
      <c r="N22" s="10">
        <v>453923</v>
      </c>
      <c r="O22" s="35">
        <v>4500</v>
      </c>
      <c r="P22" s="10">
        <v>128474</v>
      </c>
      <c r="Q22" s="35" t="s">
        <v>78</v>
      </c>
      <c r="R22" s="35" t="s">
        <v>78</v>
      </c>
      <c r="S22" s="36" t="s">
        <v>30</v>
      </c>
      <c r="T22" s="34" t="s">
        <v>100</v>
      </c>
    </row>
    <row r="23" spans="1:20" s="10" customFormat="1" ht="12.75" customHeight="1">
      <c r="A23" s="70" t="s">
        <v>101</v>
      </c>
      <c r="B23" s="71"/>
      <c r="C23" s="10">
        <f t="shared" si="4"/>
        <v>2692947</v>
      </c>
      <c r="D23" s="10">
        <f t="shared" si="3"/>
        <v>589361</v>
      </c>
      <c r="E23" s="10">
        <v>307869</v>
      </c>
      <c r="F23" s="10">
        <v>261523</v>
      </c>
      <c r="G23" s="69">
        <v>19969</v>
      </c>
      <c r="H23" s="10">
        <f t="shared" si="2"/>
        <v>2041877</v>
      </c>
      <c r="I23" s="10">
        <v>430149</v>
      </c>
      <c r="J23" s="10">
        <v>54148</v>
      </c>
      <c r="K23" s="10">
        <v>22144</v>
      </c>
      <c r="L23" s="10">
        <v>142947</v>
      </c>
      <c r="M23" s="10">
        <v>928420</v>
      </c>
      <c r="N23" s="10">
        <v>44139</v>
      </c>
      <c r="O23" s="35" t="s">
        <v>102</v>
      </c>
      <c r="P23" s="10">
        <v>418183</v>
      </c>
      <c r="Q23" s="35">
        <v>1747</v>
      </c>
      <c r="R23" s="35" t="s">
        <v>78</v>
      </c>
      <c r="S23" s="36">
        <v>61709</v>
      </c>
      <c r="T23" s="34" t="s">
        <v>103</v>
      </c>
    </row>
    <row r="24" spans="1:20" s="10" customFormat="1" ht="12.75" customHeight="1">
      <c r="A24" s="70" t="s">
        <v>104</v>
      </c>
      <c r="B24" s="71"/>
      <c r="C24" s="10">
        <f t="shared" si="4"/>
        <v>382069</v>
      </c>
      <c r="D24" s="10">
        <f t="shared" si="3"/>
        <v>272606</v>
      </c>
      <c r="E24" s="10">
        <v>99325</v>
      </c>
      <c r="F24" s="10">
        <v>57791</v>
      </c>
      <c r="G24" s="10">
        <v>115490</v>
      </c>
      <c r="H24" s="10">
        <f t="shared" si="2"/>
        <v>109463</v>
      </c>
      <c r="I24" s="10">
        <v>24729</v>
      </c>
      <c r="J24" s="35" t="s">
        <v>102</v>
      </c>
      <c r="K24" s="35">
        <v>2738</v>
      </c>
      <c r="L24" s="10">
        <v>13959</v>
      </c>
      <c r="M24" s="10">
        <v>27969</v>
      </c>
      <c r="N24" s="35">
        <v>22091</v>
      </c>
      <c r="O24" s="35" t="s">
        <v>102</v>
      </c>
      <c r="P24" s="35">
        <v>17977</v>
      </c>
      <c r="Q24" s="35" t="s">
        <v>78</v>
      </c>
      <c r="R24" s="35" t="s">
        <v>78</v>
      </c>
      <c r="S24" s="35" t="s">
        <v>78</v>
      </c>
      <c r="T24" s="34" t="s">
        <v>105</v>
      </c>
    </row>
    <row r="25" spans="1:20" s="10" customFormat="1" ht="12.75" customHeight="1">
      <c r="A25" s="40"/>
      <c r="B25" s="72"/>
      <c r="C25" s="40"/>
      <c r="D25" s="40"/>
      <c r="E25" s="40"/>
      <c r="F25" s="40"/>
      <c r="G25" s="40"/>
      <c r="H25" s="40"/>
      <c r="I25" s="40"/>
      <c r="J25" s="40"/>
      <c r="K25" s="40"/>
      <c r="L25" s="73"/>
      <c r="M25" s="40"/>
      <c r="N25" s="40"/>
      <c r="O25" s="40"/>
      <c r="P25" s="40"/>
      <c r="Q25" s="40"/>
      <c r="R25" s="73"/>
      <c r="S25" s="73"/>
      <c r="T25" s="74"/>
    </row>
    <row r="26" spans="2:4" s="10" customFormat="1" ht="12.75" customHeight="1">
      <c r="B26" s="75" t="s">
        <v>106</v>
      </c>
      <c r="C26" s="76"/>
      <c r="D26" s="76"/>
    </row>
    <row r="27" spans="2:91" s="10" customFormat="1" ht="12.75" customHeight="1">
      <c r="B27" s="7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</row>
    <row r="28" s="10" customFormat="1" ht="12.75" customHeight="1">
      <c r="B28" s="78"/>
    </row>
    <row r="29" s="10" customFormat="1" ht="12" customHeight="1"/>
    <row r="31" spans="3:4" ht="17.25">
      <c r="C31" s="10"/>
      <c r="D31" s="10"/>
    </row>
  </sheetData>
  <sheetProtection/>
  <mergeCells count="12">
    <mergeCell ref="A5:B5"/>
    <mergeCell ref="A7:B7"/>
    <mergeCell ref="A13:B13"/>
    <mergeCell ref="A23:B23"/>
    <mergeCell ref="A24:B24"/>
    <mergeCell ref="A2:B2"/>
    <mergeCell ref="S2:T2"/>
    <mergeCell ref="A3:B4"/>
    <mergeCell ref="C3:C4"/>
    <mergeCell ref="D3:G3"/>
    <mergeCell ref="S3:S4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landscape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2009-05-11T04:57:45Z</dcterms:created>
  <dcterms:modified xsi:type="dcterms:W3CDTF">2009-05-11T04:57:50Z</dcterms:modified>
  <cp:category/>
  <cp:version/>
  <cp:contentType/>
  <cp:contentStatus/>
</cp:coreProperties>
</file>