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'22'!$A$1:$R$98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<sst xmlns="http://schemas.openxmlformats.org/spreadsheetml/2006/main" count="118" uniqueCount="105">
  <si>
    <t>昭和45年10月１日</t>
  </si>
  <si>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</si>
  <si>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</si>
  <si>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</si>
  <si>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</si>
  <si>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</si>
  <si>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</si>
  <si>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</si>
  <si>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</si>
  <si>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</si>
  <si>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59</t>
  </si>
  <si>
    <t>60 ～</t>
  </si>
  <si>
    <t>総　　数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</si>
  <si>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</si>
  <si>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</si>
  <si>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</si>
  <si>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</si>
  <si>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</si>
  <si>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</si>
  <si>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</si>
  <si>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</si>
  <si>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</si>
  <si>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</si>
  <si>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</si>
  <si>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</si>
  <si>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</si>
  <si>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</si>
  <si>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</si>
  <si>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</si>
  <si>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</si>
  <si>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</si>
  <si>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</si>
  <si>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</si>
  <si>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</si>
  <si>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</si>
  <si>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</si>
  <si>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</si>
  <si>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</si>
  <si>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</si>
  <si>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</si>
  <si>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</si>
  <si>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</si>
  <si>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</si>
  <si>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</si>
  <si>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</si>
  <si>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</si>
  <si>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</si>
  <si>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</si>
  <si>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</si>
  <si>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</si>
  <si>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</si>
  <si>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</si>
  <si>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</si>
  <si>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</si>
  <si>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 xml:space="preserve"> 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</si>
  <si>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</si>
  <si>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</si>
  <si>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</si>
  <si>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</si>
  <si>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</si>
  <si>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</si>
  <si>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</si>
  <si>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</si>
  <si>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</si>
  <si>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</si>
  <si>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</si>
  <si>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</si>
  <si>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</si>
  <si>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</si>
  <si>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</si>
  <si>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</si>
  <si>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</si>
  <si>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</si>
  <si>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</si>
  <si>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</si>
  <si>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</si>
  <si>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</si>
  <si>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</si>
  <si>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</si>
  <si>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</si>
  <si>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</si>
  <si>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</si>
  <si>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</si>
  <si>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</si>
  <si>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</si>
  <si>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</si>
  <si>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</si>
  <si>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</si>
  <si>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</si>
  <si>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</si>
  <si>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</si>
  <si>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</si>
  <si>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</si>
  <si>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</si>
  <si>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</si>
  <si>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</si>
  <si>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</si>
  <si>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</si>
  <si>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</si>
  <si>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</si>
  <si>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</si>
  <si>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</si>
  <si>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</si>
  <si>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</si>
  <si>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22．市　町　村　別　、年　齢　別　（３　区　分）　人　口　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</si>
</sst>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 quotePrefix="1">
      <alignment horizontal="right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38" fontId="7" fillId="0" borderId="11" xfId="48" applyFont="1" applyFill="1" applyBorder="1" applyAlignment="1" applyProtection="1" quotePrefix="1">
      <alignment horizontal="right" vertical="center"/>
      <protection/>
    </xf>
    <xf numFmtId="176" fontId="6" fillId="0" borderId="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 quotePrefix="1">
      <alignment horizontal="right" vertical="center"/>
      <protection/>
    </xf>
    <xf numFmtId="38" fontId="7" fillId="0" borderId="0" xfId="48" applyFont="1" applyFill="1" applyBorder="1" applyAlignment="1" applyProtection="1" quotePrefix="1">
      <alignment horizontal="left" vertical="center"/>
      <protection/>
    </xf>
    <xf numFmtId="38" fontId="7" fillId="0" borderId="0" xfId="48" applyFont="1" applyFill="1" applyBorder="1" applyAlignment="1" applyProtection="1" quotePrefix="1">
      <alignment horizontal="right" vertical="center"/>
      <protection/>
    </xf>
    <xf numFmtId="177" fontId="6" fillId="0" borderId="0" xfId="48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/>
    </xf>
    <xf numFmtId="38" fontId="6" fillId="0" borderId="11" xfId="48" applyFont="1" applyFill="1" applyBorder="1" applyAlignment="1" applyProtection="1">
      <alignment vertical="center"/>
      <protection/>
    </xf>
    <xf numFmtId="178" fontId="6" fillId="0" borderId="0" xfId="48" applyNumberFormat="1" applyFont="1" applyFill="1" applyBorder="1" applyAlignment="1" applyProtection="1">
      <alignment vertical="center"/>
      <protection/>
    </xf>
    <xf numFmtId="38" fontId="6" fillId="0" borderId="0" xfId="48" applyFont="1" applyFill="1" applyBorder="1" applyAlignment="1" applyProtection="1">
      <alignment vertical="center"/>
      <protection/>
    </xf>
    <xf numFmtId="178" fontId="7" fillId="0" borderId="0" xfId="48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Alignment="1" applyProtection="1">
      <alignment horizontal="distributed" vertical="center"/>
      <protection locked="0"/>
    </xf>
    <xf numFmtId="38" fontId="8" fillId="0" borderId="11" xfId="48" applyFont="1" applyFill="1" applyBorder="1" applyAlignment="1" applyProtection="1" quotePrefix="1">
      <alignment horizontal="right" vertical="center"/>
      <protection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 quotePrefix="1">
      <alignment horizontal="right" vertical="center"/>
      <protection/>
    </xf>
    <xf numFmtId="38" fontId="8" fillId="0" borderId="0" xfId="48" applyFont="1" applyFill="1" applyBorder="1" applyAlignment="1" applyProtection="1" quotePrefix="1">
      <alignment horizontal="right" vertical="center"/>
      <protection/>
    </xf>
    <xf numFmtId="178" fontId="8" fillId="0" borderId="0" xfId="48" applyNumberFormat="1" applyFont="1" applyFill="1" applyBorder="1" applyAlignment="1" applyProtection="1" quotePrefix="1">
      <alignment horizontal="right" vertical="center"/>
      <protection/>
    </xf>
    <xf numFmtId="178" fontId="4" fillId="0" borderId="0" xfId="48" applyNumberFormat="1" applyFont="1" applyFill="1" applyBorder="1" applyAlignment="1" applyProtection="1">
      <alignment vertical="center"/>
      <protection/>
    </xf>
    <xf numFmtId="177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3" xfId="0" applyFont="1" applyFill="1" applyBorder="1" applyAlignment="1">
      <alignment horizontal="distributed" vertical="center"/>
    </xf>
    <xf numFmtId="38" fontId="4" fillId="0" borderId="11" xfId="48" applyFont="1" applyFill="1" applyBorder="1" applyAlignment="1" applyProtection="1">
      <alignment vertical="center"/>
      <protection/>
    </xf>
    <xf numFmtId="176" fontId="4" fillId="0" borderId="0" xfId="48" applyNumberFormat="1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vertical="center"/>
      <protection/>
    </xf>
    <xf numFmtId="178" fontId="4" fillId="0" borderId="0" xfId="48" applyNumberFormat="1" applyFont="1" applyFill="1" applyAlignment="1" applyProtection="1">
      <alignment vertical="center"/>
      <protection/>
    </xf>
    <xf numFmtId="178" fontId="4" fillId="0" borderId="0" xfId="48" applyNumberFormat="1" applyFont="1" applyFill="1" applyAlignment="1" applyProtection="1">
      <alignment vertical="center"/>
      <protection locked="0"/>
    </xf>
    <xf numFmtId="177" fontId="4" fillId="0" borderId="0" xfId="48" applyNumberFormat="1" applyFon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distributed" vertical="center"/>
      <protection locked="0"/>
    </xf>
    <xf numFmtId="176" fontId="6" fillId="0" borderId="0" xfId="48" applyNumberFormat="1" applyFont="1" applyFill="1" applyAlignment="1" applyProtection="1">
      <alignment vertical="center"/>
      <protection locked="0"/>
    </xf>
    <xf numFmtId="38" fontId="6" fillId="0" borderId="0" xfId="48" applyFont="1" applyFill="1" applyAlignment="1" applyProtection="1">
      <alignment vertical="center"/>
      <protection/>
    </xf>
    <xf numFmtId="178" fontId="6" fillId="0" borderId="0" xfId="48" applyNumberFormat="1" applyFont="1" applyFill="1" applyAlignment="1" applyProtection="1">
      <alignment vertical="center"/>
      <protection/>
    </xf>
    <xf numFmtId="178" fontId="6" fillId="0" borderId="0" xfId="48" applyNumberFormat="1" applyFont="1" applyFill="1" applyAlignment="1" applyProtection="1">
      <alignment vertical="center"/>
      <protection locked="0"/>
    </xf>
    <xf numFmtId="177" fontId="6" fillId="0" borderId="0" xfId="48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38" fontId="4" fillId="0" borderId="13" xfId="48" applyFont="1" applyFill="1" applyBorder="1" applyAlignment="1" applyProtection="1">
      <alignment horizontal="distributed"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vertical="center"/>
      <protection/>
    </xf>
    <xf numFmtId="178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78" fontId="6" fillId="0" borderId="11" xfId="48" applyNumberFormat="1" applyFont="1" applyFill="1" applyBorder="1" applyAlignment="1" applyProtection="1">
      <alignment vertical="center"/>
      <protection/>
    </xf>
    <xf numFmtId="179" fontId="6" fillId="0" borderId="0" xfId="48" applyNumberFormat="1" applyFont="1" applyFill="1" applyAlignment="1" applyProtection="1">
      <alignment vertical="center"/>
      <protection locked="0"/>
    </xf>
    <xf numFmtId="178" fontId="4" fillId="0" borderId="11" xfId="48" applyNumberFormat="1" applyFont="1" applyFill="1" applyBorder="1" applyAlignment="1" applyProtection="1">
      <alignment vertical="center"/>
      <protection/>
    </xf>
    <xf numFmtId="179" fontId="4" fillId="0" borderId="0" xfId="48" applyNumberFormat="1" applyFont="1" applyFill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/>
    </xf>
    <xf numFmtId="38" fontId="4" fillId="0" borderId="15" xfId="48" applyFont="1" applyFill="1" applyBorder="1" applyAlignment="1" applyProtection="1">
      <alignment horizontal="distributed" vertical="center"/>
      <protection locked="0"/>
    </xf>
    <xf numFmtId="178" fontId="4" fillId="0" borderId="12" xfId="48" applyNumberFormat="1" applyFont="1" applyFill="1" applyBorder="1" applyAlignment="1" applyProtection="1">
      <alignment vertical="center"/>
      <protection/>
    </xf>
    <xf numFmtId="176" fontId="4" fillId="0" borderId="14" xfId="48" applyNumberFormat="1" applyFont="1" applyFill="1" applyBorder="1" applyAlignment="1" applyProtection="1">
      <alignment vertical="center"/>
      <protection locked="0"/>
    </xf>
    <xf numFmtId="178" fontId="4" fillId="0" borderId="14" xfId="48" applyNumberFormat="1" applyFont="1" applyFill="1" applyBorder="1" applyAlignment="1" applyProtection="1">
      <alignment vertical="center"/>
      <protection/>
    </xf>
    <xf numFmtId="178" fontId="4" fillId="0" borderId="14" xfId="48" applyNumberFormat="1" applyFont="1" applyFill="1" applyBorder="1" applyAlignment="1" applyProtection="1">
      <alignment vertical="center"/>
      <protection locked="0"/>
    </xf>
    <xf numFmtId="179" fontId="4" fillId="0" borderId="14" xfId="48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38" fontId="6" fillId="0" borderId="0" xfId="48" applyFont="1" applyFill="1" applyAlignment="1" applyProtection="1">
      <alignment horizontal="distributed" vertical="center"/>
      <protection locked="0"/>
    </xf>
    <xf numFmtId="0" fontId="1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 quotePrefix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2&#20154;&#21475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SheetLayoutView="50" zoomScalePageLayoutView="0" workbookViewId="0" topLeftCell="A58">
      <selection activeCell="S9" sqref="S9"/>
    </sheetView>
  </sheetViews>
  <sheetFormatPr defaultColWidth="9.00390625" defaultRowHeight="13.5"/>
  <cols>
    <col min="1" max="1" width="3.875" style="2" customWidth="1"/>
    <col min="2" max="2" width="14.75390625" style="2" customWidth="1"/>
    <col min="3" max="3" width="10.125" style="2" customWidth="1"/>
    <col min="4" max="4" width="9.50390625" style="2" customWidth="1"/>
    <col min="5" max="5" width="9.375" style="2" customWidth="1"/>
    <col min="6" max="6" width="11.00390625" style="2" customWidth="1"/>
    <col min="7" max="7" width="10.125" style="2" customWidth="1"/>
    <col min="8" max="8" width="9.875" style="2" customWidth="1"/>
    <col min="9" max="9" width="10.375" style="2" bestFit="1" customWidth="1"/>
    <col min="10" max="10" width="9.125" style="2" customWidth="1"/>
    <col min="11" max="11" width="10.125" style="2" customWidth="1"/>
    <col min="12" max="17" width="9.625" style="2" customWidth="1"/>
    <col min="18" max="18" width="4.75390625" style="2" customWidth="1"/>
    <col min="19" max="16384" width="9.00390625" style="2" customWidth="1"/>
  </cols>
  <sheetData>
    <row r="1" spans="1:18" s="1" customFormat="1" ht="15.75" customHeight="1">
      <c r="A1" s="92" t="s">
        <v>104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2:18" ht="12.7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4" t="s">
        <v>0</v>
      </c>
      <c r="R2" s="5"/>
    </row>
    <row r="3" spans="1:18" s="7" customFormat="1" ht="10.5" customHeight="1" thickTop="1">
      <c r="A3" s="79" t="s">
        <v>1</v>
      </c>
      <c r="B3" s="80"/>
      <c r="C3" s="85" t="s">
        <v>2</v>
      </c>
      <c r="D3" s="86"/>
      <c r="E3" s="86"/>
      <c r="F3" s="80"/>
      <c r="G3" s="85" t="s">
        <v>3</v>
      </c>
      <c r="H3" s="86"/>
      <c r="I3" s="86"/>
      <c r="J3" s="80"/>
      <c r="K3" s="85" t="s">
        <v>4</v>
      </c>
      <c r="L3" s="86"/>
      <c r="M3" s="86"/>
      <c r="N3" s="80"/>
      <c r="O3" s="85" t="s">
        <v>5</v>
      </c>
      <c r="P3" s="88"/>
      <c r="Q3" s="89"/>
      <c r="R3" s="6" t="s">
        <v>6</v>
      </c>
    </row>
    <row r="4" spans="1:18" s="7" customFormat="1" ht="10.5" customHeight="1">
      <c r="A4" s="81"/>
      <c r="B4" s="82"/>
      <c r="C4" s="87"/>
      <c r="D4" s="83"/>
      <c r="E4" s="83"/>
      <c r="F4" s="84"/>
      <c r="G4" s="87"/>
      <c r="H4" s="83"/>
      <c r="I4" s="83"/>
      <c r="J4" s="84"/>
      <c r="K4" s="87"/>
      <c r="L4" s="83"/>
      <c r="M4" s="83"/>
      <c r="N4" s="84"/>
      <c r="O4" s="77"/>
      <c r="P4" s="90"/>
      <c r="Q4" s="91"/>
      <c r="R4" s="8" t="s">
        <v>7</v>
      </c>
    </row>
    <row r="5" spans="1:18" s="7" customFormat="1" ht="10.5" customHeight="1">
      <c r="A5" s="81"/>
      <c r="B5" s="82"/>
      <c r="C5" s="75" t="s">
        <v>8</v>
      </c>
      <c r="D5" s="75" t="s">
        <v>9</v>
      </c>
      <c r="E5" s="73" t="s">
        <v>10</v>
      </c>
      <c r="F5" s="73" t="s">
        <v>11</v>
      </c>
      <c r="G5" s="75" t="s">
        <v>12</v>
      </c>
      <c r="H5" s="75" t="s">
        <v>9</v>
      </c>
      <c r="I5" s="76" t="s">
        <v>10</v>
      </c>
      <c r="J5" s="73" t="s">
        <v>11</v>
      </c>
      <c r="K5" s="75" t="s">
        <v>12</v>
      </c>
      <c r="L5" s="75" t="s">
        <v>9</v>
      </c>
      <c r="M5" s="73" t="s">
        <v>10</v>
      </c>
      <c r="N5" s="73" t="s">
        <v>11</v>
      </c>
      <c r="O5" s="75" t="s">
        <v>9</v>
      </c>
      <c r="P5" s="73" t="s">
        <v>10</v>
      </c>
      <c r="Q5" s="73" t="s">
        <v>11</v>
      </c>
      <c r="R5" s="8" t="s">
        <v>13</v>
      </c>
    </row>
    <row r="6" spans="1:18" s="7" customFormat="1" ht="10.5" customHeight="1">
      <c r="A6" s="83"/>
      <c r="B6" s="84"/>
      <c r="C6" s="78"/>
      <c r="D6" s="74"/>
      <c r="E6" s="74"/>
      <c r="F6" s="74"/>
      <c r="G6" s="78"/>
      <c r="H6" s="74"/>
      <c r="I6" s="77"/>
      <c r="J6" s="74"/>
      <c r="K6" s="78"/>
      <c r="L6" s="74"/>
      <c r="M6" s="74"/>
      <c r="N6" s="74"/>
      <c r="O6" s="74"/>
      <c r="P6" s="74"/>
      <c r="Q6" s="74"/>
      <c r="R6" s="9" t="s">
        <v>14</v>
      </c>
    </row>
    <row r="7" spans="1:18" s="19" customFormat="1" ht="12" customHeight="1">
      <c r="A7" s="10"/>
      <c r="B7" s="11"/>
      <c r="C7" s="12"/>
      <c r="D7" s="13"/>
      <c r="E7" s="13"/>
      <c r="F7" s="14"/>
      <c r="G7" s="15"/>
      <c r="H7" s="13"/>
      <c r="I7" s="13"/>
      <c r="J7" s="14"/>
      <c r="K7" s="16"/>
      <c r="L7" s="13"/>
      <c r="M7" s="13"/>
      <c r="N7" s="14"/>
      <c r="O7" s="17"/>
      <c r="P7" s="17"/>
      <c r="Q7" s="17"/>
      <c r="R7" s="18"/>
    </row>
    <row r="8" spans="1:18" s="19" customFormat="1" ht="12" customHeight="1">
      <c r="A8" s="72" t="s">
        <v>15</v>
      </c>
      <c r="B8" s="70"/>
      <c r="C8" s="20">
        <f>SUM(C11+C14)</f>
        <v>1155566</v>
      </c>
      <c r="D8" s="13">
        <f>SUM(D11+D14)</f>
        <v>279605</v>
      </c>
      <c r="E8" s="13">
        <f aca="true" t="shared" si="0" ref="E8:J8">SUM(E11+E14)</f>
        <v>716183</v>
      </c>
      <c r="F8" s="13">
        <f t="shared" si="0"/>
        <v>159778</v>
      </c>
      <c r="G8" s="13">
        <f t="shared" si="0"/>
        <v>540541</v>
      </c>
      <c r="H8" s="13">
        <f t="shared" si="0"/>
        <v>142609</v>
      </c>
      <c r="I8" s="13">
        <f t="shared" si="0"/>
        <v>325734</v>
      </c>
      <c r="J8" s="13">
        <f t="shared" si="0"/>
        <v>72198</v>
      </c>
      <c r="K8" s="21">
        <v>615025</v>
      </c>
      <c r="L8" s="21">
        <f>SUM(L11+L14)</f>
        <v>136996</v>
      </c>
      <c r="M8" s="21">
        <f>SUM(M11+M14)</f>
        <v>390449</v>
      </c>
      <c r="N8" s="21">
        <f>SUM(N11+N14)</f>
        <v>87580</v>
      </c>
      <c r="O8" s="17">
        <v>24.2</v>
      </c>
      <c r="P8" s="17">
        <v>62</v>
      </c>
      <c r="Q8" s="17">
        <v>13.8</v>
      </c>
      <c r="R8" s="18" t="s">
        <v>16</v>
      </c>
    </row>
    <row r="9" spans="1:18" s="19" customFormat="1" ht="12" customHeight="1">
      <c r="A9" s="72"/>
      <c r="B9" s="70"/>
      <c r="C9" s="20"/>
      <c r="D9" s="13"/>
      <c r="E9" s="13"/>
      <c r="F9" s="13"/>
      <c r="G9" s="22"/>
      <c r="H9" s="13"/>
      <c r="I9" s="13"/>
      <c r="J9" s="13"/>
      <c r="K9" s="21"/>
      <c r="L9" s="21"/>
      <c r="M9" s="21"/>
      <c r="N9" s="21"/>
      <c r="O9" s="17"/>
      <c r="P9" s="17"/>
      <c r="Q9" s="17"/>
      <c r="R9" s="18"/>
    </row>
    <row r="10" spans="1:18" s="19" customFormat="1" ht="12" customHeight="1">
      <c r="A10" s="10"/>
      <c r="B10" s="11"/>
      <c r="C10" s="12"/>
      <c r="D10" s="13"/>
      <c r="E10" s="13"/>
      <c r="F10" s="14"/>
      <c r="G10" s="16"/>
      <c r="H10" s="13"/>
      <c r="I10" s="13"/>
      <c r="J10" s="14"/>
      <c r="K10" s="23"/>
      <c r="L10" s="21"/>
      <c r="M10" s="21"/>
      <c r="N10" s="23"/>
      <c r="O10" s="17"/>
      <c r="P10" s="17"/>
      <c r="Q10" s="17"/>
      <c r="R10" s="18"/>
    </row>
    <row r="11" spans="1:18" s="19" customFormat="1" ht="12" customHeight="1">
      <c r="A11" s="72" t="s">
        <v>17</v>
      </c>
      <c r="B11" s="70"/>
      <c r="C11" s="20">
        <f aca="true" t="shared" si="1" ref="C11:N11">SUM(C17:C27)</f>
        <v>756579</v>
      </c>
      <c r="D11" s="13">
        <f t="shared" si="1"/>
        <v>179534</v>
      </c>
      <c r="E11" s="13">
        <f t="shared" si="1"/>
        <v>482644</v>
      </c>
      <c r="F11" s="13">
        <f t="shared" si="1"/>
        <v>94401</v>
      </c>
      <c r="G11" s="13">
        <f t="shared" si="1"/>
        <v>352295</v>
      </c>
      <c r="H11" s="13">
        <f>SUM(H17:H27)</f>
        <v>91377</v>
      </c>
      <c r="I11" s="13">
        <f t="shared" si="1"/>
        <v>218597</v>
      </c>
      <c r="J11" s="13">
        <f t="shared" si="1"/>
        <v>42321</v>
      </c>
      <c r="K11" s="21">
        <v>404284</v>
      </c>
      <c r="L11" s="21">
        <f t="shared" si="1"/>
        <v>88157</v>
      </c>
      <c r="M11" s="21">
        <f t="shared" si="1"/>
        <v>264047</v>
      </c>
      <c r="N11" s="21">
        <f t="shared" si="1"/>
        <v>52080</v>
      </c>
      <c r="O11" s="17">
        <v>23.7</v>
      </c>
      <c r="P11" s="17">
        <v>63.8</v>
      </c>
      <c r="Q11" s="17">
        <v>12.5</v>
      </c>
      <c r="R11" s="18" t="s">
        <v>18</v>
      </c>
    </row>
    <row r="12" spans="1:18" s="19" customFormat="1" ht="12" customHeight="1">
      <c r="A12" s="72"/>
      <c r="B12" s="70"/>
      <c r="C12" s="20"/>
      <c r="D12" s="13"/>
      <c r="E12" s="13"/>
      <c r="F12" s="13"/>
      <c r="G12" s="22"/>
      <c r="H12" s="13"/>
      <c r="I12" s="13"/>
      <c r="J12" s="13"/>
      <c r="K12" s="21"/>
      <c r="L12" s="21"/>
      <c r="M12" s="21"/>
      <c r="N12" s="21"/>
      <c r="O12" s="17"/>
      <c r="P12" s="17"/>
      <c r="Q12" s="17"/>
      <c r="R12" s="18"/>
    </row>
    <row r="13" spans="1:18" s="19" customFormat="1" ht="12" customHeight="1">
      <c r="A13" s="10"/>
      <c r="B13" s="11"/>
      <c r="C13" s="12"/>
      <c r="D13" s="13"/>
      <c r="E13" s="13"/>
      <c r="F13" s="14"/>
      <c r="G13" s="16"/>
      <c r="H13" s="13"/>
      <c r="I13" s="13"/>
      <c r="J13" s="14"/>
      <c r="K13" s="23"/>
      <c r="L13" s="21"/>
      <c r="M13" s="21"/>
      <c r="N13" s="23"/>
      <c r="O13" s="17"/>
      <c r="P13" s="17"/>
      <c r="Q13" s="17"/>
      <c r="R13" s="18"/>
    </row>
    <row r="14" spans="1:18" s="19" customFormat="1" ht="12" customHeight="1">
      <c r="A14" s="72" t="s">
        <v>19</v>
      </c>
      <c r="B14" s="70"/>
      <c r="C14" s="20">
        <f aca="true" t="shared" si="2" ref="C14:N14">SUM(C29+C34+C41+C45+C51+C54+C64+C74+C79+C83+C90+C96)</f>
        <v>398987</v>
      </c>
      <c r="D14" s="13">
        <f t="shared" si="2"/>
        <v>100071</v>
      </c>
      <c r="E14" s="13">
        <f t="shared" si="2"/>
        <v>233539</v>
      </c>
      <c r="F14" s="13">
        <f t="shared" si="2"/>
        <v>65377</v>
      </c>
      <c r="G14" s="13">
        <f t="shared" si="2"/>
        <v>188246</v>
      </c>
      <c r="H14" s="13">
        <f t="shared" si="2"/>
        <v>51232</v>
      </c>
      <c r="I14" s="13">
        <f t="shared" si="2"/>
        <v>107137</v>
      </c>
      <c r="J14" s="13">
        <f t="shared" si="2"/>
        <v>29877</v>
      </c>
      <c r="K14" s="13">
        <f t="shared" si="2"/>
        <v>210741</v>
      </c>
      <c r="L14" s="13">
        <f t="shared" si="2"/>
        <v>48839</v>
      </c>
      <c r="M14" s="13">
        <f t="shared" si="2"/>
        <v>126402</v>
      </c>
      <c r="N14" s="13">
        <f t="shared" si="2"/>
        <v>35500</v>
      </c>
      <c r="O14" s="17">
        <v>25.1</v>
      </c>
      <c r="P14" s="17">
        <v>58.5</v>
      </c>
      <c r="Q14" s="17">
        <v>16.4</v>
      </c>
      <c r="R14" s="18" t="s">
        <v>20</v>
      </c>
    </row>
    <row r="15" spans="1:18" s="19" customFormat="1" ht="12" customHeight="1">
      <c r="A15" s="10"/>
      <c r="B15" s="11"/>
      <c r="C15" s="20"/>
      <c r="D15" s="13"/>
      <c r="E15" s="13"/>
      <c r="F15" s="13"/>
      <c r="G15" s="22"/>
      <c r="H15" s="13"/>
      <c r="I15" s="13"/>
      <c r="J15" s="13"/>
      <c r="K15" s="21"/>
      <c r="L15" s="21"/>
      <c r="M15" s="21"/>
      <c r="N15" s="21"/>
      <c r="O15" s="17"/>
      <c r="P15" s="17"/>
      <c r="Q15" s="17"/>
      <c r="R15" s="18"/>
    </row>
    <row r="16" spans="1:18" ht="12" customHeight="1">
      <c r="A16" s="7"/>
      <c r="B16" s="24"/>
      <c r="C16" s="25"/>
      <c r="D16" s="26"/>
      <c r="E16" s="26"/>
      <c r="F16" s="27"/>
      <c r="G16" s="28"/>
      <c r="H16" s="26"/>
      <c r="I16" s="26"/>
      <c r="J16" s="27"/>
      <c r="K16" s="29"/>
      <c r="L16" s="30"/>
      <c r="M16" s="30"/>
      <c r="N16" s="29"/>
      <c r="O16" s="31"/>
      <c r="P16" s="31"/>
      <c r="Q16" s="31"/>
      <c r="R16" s="32"/>
    </row>
    <row r="17" spans="1:18" ht="12" customHeight="1">
      <c r="A17" s="33">
        <v>1</v>
      </c>
      <c r="B17" s="34" t="s">
        <v>21</v>
      </c>
      <c r="C17" s="35">
        <f>SUM(D17:F17)</f>
        <v>260584</v>
      </c>
      <c r="D17" s="36">
        <f>H17+L17</f>
        <v>62660</v>
      </c>
      <c r="E17" s="36">
        <f>I17+M17</f>
        <v>172492</v>
      </c>
      <c r="F17" s="36">
        <f>J17+N17</f>
        <v>25432</v>
      </c>
      <c r="G17" s="37">
        <f>SUM(H17:J17)</f>
        <v>125145</v>
      </c>
      <c r="H17" s="36">
        <v>31904</v>
      </c>
      <c r="I17" s="36">
        <v>81646</v>
      </c>
      <c r="J17" s="36">
        <v>11595</v>
      </c>
      <c r="K17" s="38">
        <f>SUM(L17:N17)</f>
        <v>135439</v>
      </c>
      <c r="L17" s="39">
        <v>30756</v>
      </c>
      <c r="M17" s="39">
        <v>90846</v>
      </c>
      <c r="N17" s="39">
        <v>13837</v>
      </c>
      <c r="O17" s="40">
        <v>24</v>
      </c>
      <c r="P17" s="40">
        <v>66.2</v>
      </c>
      <c r="Q17" s="40">
        <v>9.8</v>
      </c>
      <c r="R17" s="32">
        <v>1</v>
      </c>
    </row>
    <row r="18" spans="1:18" ht="12" customHeight="1">
      <c r="A18" s="33">
        <v>2</v>
      </c>
      <c r="B18" s="41" t="s">
        <v>22</v>
      </c>
      <c r="C18" s="35">
        <f>SUM(D18:F18)</f>
        <v>123786</v>
      </c>
      <c r="D18" s="36">
        <f aca="true" t="shared" si="3" ref="D18:F27">H18+L18</f>
        <v>26805</v>
      </c>
      <c r="E18" s="36">
        <f t="shared" si="3"/>
        <v>81510</v>
      </c>
      <c r="F18" s="36">
        <f t="shared" si="3"/>
        <v>15471</v>
      </c>
      <c r="G18" s="37">
        <f>SUM(H18:J18)</f>
        <v>54687</v>
      </c>
      <c r="H18" s="36">
        <v>13605</v>
      </c>
      <c r="I18" s="36">
        <v>34269</v>
      </c>
      <c r="J18" s="36">
        <v>6813</v>
      </c>
      <c r="K18" s="38">
        <f>SUM(L18:N18)</f>
        <v>69099</v>
      </c>
      <c r="L18" s="39">
        <v>13200</v>
      </c>
      <c r="M18" s="39">
        <v>47241</v>
      </c>
      <c r="N18" s="39">
        <v>8658</v>
      </c>
      <c r="O18" s="40">
        <v>21.7</v>
      </c>
      <c r="P18" s="40">
        <v>65.8</v>
      </c>
      <c r="Q18" s="40">
        <v>12.5</v>
      </c>
      <c r="R18" s="32">
        <v>2</v>
      </c>
    </row>
    <row r="19" spans="1:18" ht="12" customHeight="1">
      <c r="A19" s="33">
        <v>3</v>
      </c>
      <c r="B19" s="41" t="s">
        <v>23</v>
      </c>
      <c r="C19" s="35">
        <f>SUM(D19:F19)</f>
        <v>57461</v>
      </c>
      <c r="D19" s="36">
        <f t="shared" si="3"/>
        <v>13141</v>
      </c>
      <c r="E19" s="36">
        <f t="shared" si="3"/>
        <v>36109</v>
      </c>
      <c r="F19" s="36">
        <f t="shared" si="3"/>
        <v>8211</v>
      </c>
      <c r="G19" s="37">
        <f>SUM(H19:J19)</f>
        <v>25946</v>
      </c>
      <c r="H19" s="36">
        <v>6641</v>
      </c>
      <c r="I19" s="36">
        <v>15652</v>
      </c>
      <c r="J19" s="36">
        <v>3653</v>
      </c>
      <c r="K19" s="38">
        <f>SUM(L19:N19)</f>
        <v>31515</v>
      </c>
      <c r="L19" s="39">
        <v>6500</v>
      </c>
      <c r="M19" s="39">
        <v>20457</v>
      </c>
      <c r="N19" s="39">
        <v>4558</v>
      </c>
      <c r="O19" s="40">
        <v>22.9</v>
      </c>
      <c r="P19" s="40">
        <v>62.8</v>
      </c>
      <c r="Q19" s="40">
        <v>14.3</v>
      </c>
      <c r="R19" s="32">
        <v>3</v>
      </c>
    </row>
    <row r="20" spans="1:18" ht="12" customHeight="1">
      <c r="A20" s="33">
        <v>4</v>
      </c>
      <c r="B20" s="41" t="s">
        <v>24</v>
      </c>
      <c r="C20" s="35">
        <f>SUM(D20:F20)</f>
        <v>64866</v>
      </c>
      <c r="D20" s="36">
        <f t="shared" si="3"/>
        <v>16519</v>
      </c>
      <c r="E20" s="36">
        <f t="shared" si="3"/>
        <v>40010</v>
      </c>
      <c r="F20" s="36">
        <f t="shared" si="3"/>
        <v>8337</v>
      </c>
      <c r="G20" s="37">
        <f>SUM(H20:J20)</f>
        <v>30262</v>
      </c>
      <c r="H20" s="36">
        <v>8574</v>
      </c>
      <c r="I20" s="36">
        <v>17920</v>
      </c>
      <c r="J20" s="36">
        <v>3768</v>
      </c>
      <c r="K20" s="38">
        <f aca="true" t="shared" si="4" ref="K20:K27">SUM(L20:N20)</f>
        <v>34604</v>
      </c>
      <c r="L20" s="39">
        <v>7945</v>
      </c>
      <c r="M20" s="39">
        <v>22090</v>
      </c>
      <c r="N20" s="39">
        <v>4569</v>
      </c>
      <c r="O20" s="40">
        <v>25.6</v>
      </c>
      <c r="P20" s="40">
        <v>61.5</v>
      </c>
      <c r="Q20" s="40">
        <v>12.9</v>
      </c>
      <c r="R20" s="32">
        <v>4</v>
      </c>
    </row>
    <row r="21" spans="1:18" ht="12" customHeight="1">
      <c r="A21" s="33">
        <v>5</v>
      </c>
      <c r="B21" s="41" t="s">
        <v>25</v>
      </c>
      <c r="C21" s="35">
        <f aca="true" t="shared" si="5" ref="C21:C27">SUM(D21:F21)</f>
        <v>50698</v>
      </c>
      <c r="D21" s="36">
        <f t="shared" si="3"/>
        <v>12362</v>
      </c>
      <c r="E21" s="36">
        <f t="shared" si="3"/>
        <v>32002</v>
      </c>
      <c r="F21" s="36">
        <f t="shared" si="3"/>
        <v>6334</v>
      </c>
      <c r="G21" s="37">
        <f aca="true" t="shared" si="6" ref="G21:G27">SUM(H21:J21)</f>
        <v>23363</v>
      </c>
      <c r="H21" s="36">
        <v>6270</v>
      </c>
      <c r="I21" s="36">
        <v>14304</v>
      </c>
      <c r="J21" s="36">
        <v>2789</v>
      </c>
      <c r="K21" s="38">
        <f t="shared" si="4"/>
        <v>27335</v>
      </c>
      <c r="L21" s="39">
        <v>6092</v>
      </c>
      <c r="M21" s="39">
        <v>17698</v>
      </c>
      <c r="N21" s="39">
        <v>3545</v>
      </c>
      <c r="O21" s="40">
        <v>24.4</v>
      </c>
      <c r="P21" s="40">
        <v>63.1</v>
      </c>
      <c r="Q21" s="40">
        <v>12.5</v>
      </c>
      <c r="R21" s="32">
        <v>5</v>
      </c>
    </row>
    <row r="22" spans="1:18" ht="12" customHeight="1">
      <c r="A22" s="33">
        <v>6</v>
      </c>
      <c r="B22" s="41" t="s">
        <v>26</v>
      </c>
      <c r="C22" s="35">
        <f t="shared" si="5"/>
        <v>39890</v>
      </c>
      <c r="D22" s="36">
        <f t="shared" si="3"/>
        <v>9849</v>
      </c>
      <c r="E22" s="36">
        <f t="shared" si="3"/>
        <v>24304</v>
      </c>
      <c r="F22" s="36">
        <f t="shared" si="3"/>
        <v>5737</v>
      </c>
      <c r="G22" s="37">
        <f t="shared" si="6"/>
        <v>18821</v>
      </c>
      <c r="H22" s="36">
        <v>5021</v>
      </c>
      <c r="I22" s="36">
        <v>11233</v>
      </c>
      <c r="J22" s="36">
        <v>2567</v>
      </c>
      <c r="K22" s="38">
        <f t="shared" si="4"/>
        <v>21069</v>
      </c>
      <c r="L22" s="39">
        <v>4828</v>
      </c>
      <c r="M22" s="39">
        <v>13071</v>
      </c>
      <c r="N22" s="39">
        <v>3170</v>
      </c>
      <c r="O22" s="40">
        <v>24.7</v>
      </c>
      <c r="P22" s="40">
        <v>60.9</v>
      </c>
      <c r="Q22" s="40">
        <v>14.4</v>
      </c>
      <c r="R22" s="32">
        <v>6</v>
      </c>
    </row>
    <row r="23" spans="1:18" ht="12" customHeight="1">
      <c r="A23" s="33">
        <v>7</v>
      </c>
      <c r="B23" s="41" t="s">
        <v>27</v>
      </c>
      <c r="C23" s="35">
        <f t="shared" si="5"/>
        <v>33988</v>
      </c>
      <c r="D23" s="36">
        <f t="shared" si="3"/>
        <v>8829</v>
      </c>
      <c r="E23" s="36">
        <f t="shared" si="3"/>
        <v>21082</v>
      </c>
      <c r="F23" s="36">
        <f t="shared" si="3"/>
        <v>4077</v>
      </c>
      <c r="G23" s="37">
        <f t="shared" si="6"/>
        <v>16346</v>
      </c>
      <c r="H23" s="36">
        <v>4453</v>
      </c>
      <c r="I23" s="36">
        <v>10092</v>
      </c>
      <c r="J23" s="36">
        <v>1801</v>
      </c>
      <c r="K23" s="38">
        <f t="shared" si="4"/>
        <v>17642</v>
      </c>
      <c r="L23" s="39">
        <v>4376</v>
      </c>
      <c r="M23" s="39">
        <v>10990</v>
      </c>
      <c r="N23" s="39">
        <v>2276</v>
      </c>
      <c r="O23" s="40">
        <v>26</v>
      </c>
      <c r="P23" s="40">
        <v>62</v>
      </c>
      <c r="Q23" s="40">
        <v>12</v>
      </c>
      <c r="R23" s="32">
        <v>7</v>
      </c>
    </row>
    <row r="24" spans="1:18" ht="12" customHeight="1">
      <c r="A24" s="33">
        <v>8</v>
      </c>
      <c r="B24" s="41" t="s">
        <v>28</v>
      </c>
      <c r="C24" s="35">
        <f t="shared" si="5"/>
        <v>27128</v>
      </c>
      <c r="D24" s="36">
        <f t="shared" si="3"/>
        <v>6547</v>
      </c>
      <c r="E24" s="36">
        <f t="shared" si="3"/>
        <v>16292</v>
      </c>
      <c r="F24" s="36">
        <f t="shared" si="3"/>
        <v>4289</v>
      </c>
      <c r="G24" s="37">
        <f t="shared" si="6"/>
        <v>12392</v>
      </c>
      <c r="H24" s="36">
        <v>3279</v>
      </c>
      <c r="I24" s="36">
        <v>7141</v>
      </c>
      <c r="J24" s="36">
        <v>1972</v>
      </c>
      <c r="K24" s="38">
        <f t="shared" si="4"/>
        <v>14736</v>
      </c>
      <c r="L24" s="39">
        <v>3268</v>
      </c>
      <c r="M24" s="39">
        <v>9151</v>
      </c>
      <c r="N24" s="39">
        <v>2317</v>
      </c>
      <c r="O24" s="40">
        <v>24.1</v>
      </c>
      <c r="P24" s="40">
        <v>60.1</v>
      </c>
      <c r="Q24" s="40">
        <v>15.8</v>
      </c>
      <c r="R24" s="32">
        <v>8</v>
      </c>
    </row>
    <row r="25" spans="1:18" ht="12" customHeight="1">
      <c r="A25" s="33">
        <v>9</v>
      </c>
      <c r="B25" s="41" t="s">
        <v>29</v>
      </c>
      <c r="C25" s="35">
        <f t="shared" si="5"/>
        <v>22866</v>
      </c>
      <c r="D25" s="36">
        <f t="shared" si="3"/>
        <v>5448</v>
      </c>
      <c r="E25" s="36">
        <f t="shared" si="3"/>
        <v>13327</v>
      </c>
      <c r="F25" s="36">
        <f t="shared" si="3"/>
        <v>4091</v>
      </c>
      <c r="G25" s="37">
        <f t="shared" si="6"/>
        <v>10511</v>
      </c>
      <c r="H25" s="36">
        <v>2800</v>
      </c>
      <c r="I25" s="36">
        <v>5898</v>
      </c>
      <c r="J25" s="36">
        <v>1813</v>
      </c>
      <c r="K25" s="38">
        <f t="shared" si="4"/>
        <v>12355</v>
      </c>
      <c r="L25" s="39">
        <v>2648</v>
      </c>
      <c r="M25" s="39">
        <v>7429</v>
      </c>
      <c r="N25" s="39">
        <v>2278</v>
      </c>
      <c r="O25" s="40">
        <v>23.8</v>
      </c>
      <c r="P25" s="40">
        <v>58.3</v>
      </c>
      <c r="Q25" s="40">
        <v>17.9</v>
      </c>
      <c r="R25" s="32">
        <v>9</v>
      </c>
    </row>
    <row r="26" spans="1:18" ht="12" customHeight="1">
      <c r="A26" s="33">
        <v>10</v>
      </c>
      <c r="B26" s="41" t="s">
        <v>30</v>
      </c>
      <c r="C26" s="35">
        <f t="shared" si="5"/>
        <v>23370</v>
      </c>
      <c r="D26" s="36">
        <f t="shared" si="3"/>
        <v>5481</v>
      </c>
      <c r="E26" s="36">
        <f t="shared" si="3"/>
        <v>14092</v>
      </c>
      <c r="F26" s="36">
        <f t="shared" si="3"/>
        <v>3797</v>
      </c>
      <c r="G26" s="37">
        <f t="shared" si="6"/>
        <v>11013</v>
      </c>
      <c r="H26" s="36">
        <v>2822</v>
      </c>
      <c r="I26" s="36">
        <v>6474</v>
      </c>
      <c r="J26" s="36">
        <v>1717</v>
      </c>
      <c r="K26" s="38">
        <f t="shared" si="4"/>
        <v>12357</v>
      </c>
      <c r="L26" s="39">
        <v>2659</v>
      </c>
      <c r="M26" s="39">
        <v>7618</v>
      </c>
      <c r="N26" s="39">
        <v>2080</v>
      </c>
      <c r="O26" s="40">
        <v>23.5</v>
      </c>
      <c r="P26" s="40">
        <v>60.3</v>
      </c>
      <c r="Q26" s="40">
        <v>16.2</v>
      </c>
      <c r="R26" s="32">
        <v>10</v>
      </c>
    </row>
    <row r="27" spans="1:18" ht="12" customHeight="1">
      <c r="A27" s="33">
        <v>11</v>
      </c>
      <c r="B27" s="41" t="s">
        <v>31</v>
      </c>
      <c r="C27" s="35">
        <f t="shared" si="5"/>
        <v>51942</v>
      </c>
      <c r="D27" s="36">
        <f t="shared" si="3"/>
        <v>11893</v>
      </c>
      <c r="E27" s="36">
        <f t="shared" si="3"/>
        <v>31424</v>
      </c>
      <c r="F27" s="36">
        <f t="shared" si="3"/>
        <v>8625</v>
      </c>
      <c r="G27" s="37">
        <f t="shared" si="6"/>
        <v>23809</v>
      </c>
      <c r="H27" s="36">
        <v>6008</v>
      </c>
      <c r="I27" s="36">
        <v>13968</v>
      </c>
      <c r="J27" s="36">
        <v>3833</v>
      </c>
      <c r="K27" s="38">
        <f t="shared" si="4"/>
        <v>28133</v>
      </c>
      <c r="L27" s="39">
        <v>5885</v>
      </c>
      <c r="M27" s="39">
        <v>17456</v>
      </c>
      <c r="N27" s="39">
        <v>4792</v>
      </c>
      <c r="O27" s="40">
        <v>22.9</v>
      </c>
      <c r="P27" s="40">
        <v>60.5</v>
      </c>
      <c r="Q27" s="40">
        <v>16.6</v>
      </c>
      <c r="R27" s="32">
        <v>11</v>
      </c>
    </row>
    <row r="28" spans="1:18" ht="12" customHeight="1">
      <c r="A28" s="7"/>
      <c r="B28" s="7"/>
      <c r="C28" s="35"/>
      <c r="D28" s="36"/>
      <c r="E28" s="36"/>
      <c r="F28" s="36"/>
      <c r="G28" s="37"/>
      <c r="H28" s="36"/>
      <c r="I28" s="36"/>
      <c r="J28" s="36"/>
      <c r="K28" s="38"/>
      <c r="L28" s="39"/>
      <c r="M28" s="39"/>
      <c r="N28" s="39"/>
      <c r="O28" s="40"/>
      <c r="P28" s="40"/>
      <c r="Q28" s="40"/>
      <c r="R28" s="32"/>
    </row>
    <row r="29" spans="1:18" s="19" customFormat="1" ht="12" customHeight="1">
      <c r="A29" s="69" t="s">
        <v>32</v>
      </c>
      <c r="B29" s="71"/>
      <c r="C29" s="20">
        <f>SUM(C30:C32)</f>
        <v>13765</v>
      </c>
      <c r="D29" s="42">
        <f>SUM(D30:D32)</f>
        <v>3304</v>
      </c>
      <c r="E29" s="42">
        <f aca="true" t="shared" si="7" ref="E29:K29">SUM(E30:E32)</f>
        <v>7602</v>
      </c>
      <c r="F29" s="42">
        <f t="shared" si="7"/>
        <v>2859</v>
      </c>
      <c r="G29" s="43">
        <f t="shared" si="7"/>
        <v>6341</v>
      </c>
      <c r="H29" s="42">
        <f t="shared" si="7"/>
        <v>1698</v>
      </c>
      <c r="I29" s="42">
        <f t="shared" si="7"/>
        <v>3392</v>
      </c>
      <c r="J29" s="42">
        <f t="shared" si="7"/>
        <v>1251</v>
      </c>
      <c r="K29" s="44">
        <f t="shared" si="7"/>
        <v>7424</v>
      </c>
      <c r="L29" s="45">
        <f>SUM(L30:L32)</f>
        <v>1606</v>
      </c>
      <c r="M29" s="45">
        <f>SUM(M30:M32)</f>
        <v>4210</v>
      </c>
      <c r="N29" s="45">
        <f>SUM(N30:N32)</f>
        <v>1608</v>
      </c>
      <c r="O29" s="46">
        <v>24</v>
      </c>
      <c r="P29" s="46">
        <v>61.2</v>
      </c>
      <c r="Q29" s="46">
        <v>14.8</v>
      </c>
      <c r="R29" s="18" t="s">
        <v>33</v>
      </c>
    </row>
    <row r="30" spans="1:18" ht="12" customHeight="1">
      <c r="A30" s="33">
        <v>12</v>
      </c>
      <c r="B30" s="41" t="s">
        <v>34</v>
      </c>
      <c r="C30" s="35">
        <f>SUM(D30:F30)</f>
        <v>3070</v>
      </c>
      <c r="D30" s="36">
        <f aca="true" t="shared" si="8" ref="D30:F32">H30+L30</f>
        <v>743</v>
      </c>
      <c r="E30" s="36">
        <f t="shared" si="8"/>
        <v>1740</v>
      </c>
      <c r="F30" s="36">
        <f t="shared" si="8"/>
        <v>587</v>
      </c>
      <c r="G30" s="37">
        <f>SUM(H30:J30)</f>
        <v>1442</v>
      </c>
      <c r="H30" s="36">
        <v>388</v>
      </c>
      <c r="I30" s="36">
        <v>794</v>
      </c>
      <c r="J30" s="36">
        <v>260</v>
      </c>
      <c r="K30" s="38">
        <f aca="true" t="shared" si="9" ref="K30:K94">SUM(L30:N30)</f>
        <v>1628</v>
      </c>
      <c r="L30" s="39">
        <v>355</v>
      </c>
      <c r="M30" s="39">
        <v>946</v>
      </c>
      <c r="N30" s="39">
        <v>327</v>
      </c>
      <c r="O30" s="40">
        <v>24.2</v>
      </c>
      <c r="P30" s="40">
        <v>56.7</v>
      </c>
      <c r="Q30" s="40">
        <v>19.1</v>
      </c>
      <c r="R30" s="32">
        <v>12</v>
      </c>
    </row>
    <row r="31" spans="1:18" ht="12" customHeight="1">
      <c r="A31" s="33">
        <v>13</v>
      </c>
      <c r="B31" s="41" t="s">
        <v>35</v>
      </c>
      <c r="C31" s="35">
        <f>SUM(D31:F31)</f>
        <v>5388</v>
      </c>
      <c r="D31" s="36">
        <f t="shared" si="8"/>
        <v>1193</v>
      </c>
      <c r="E31" s="36">
        <f t="shared" si="8"/>
        <v>2969</v>
      </c>
      <c r="F31" s="36">
        <f t="shared" si="8"/>
        <v>1226</v>
      </c>
      <c r="G31" s="37">
        <f>SUM(H31:J31)</f>
        <v>2453</v>
      </c>
      <c r="H31" s="36">
        <v>616</v>
      </c>
      <c r="I31" s="36">
        <v>1290</v>
      </c>
      <c r="J31" s="36">
        <v>547</v>
      </c>
      <c r="K31" s="38">
        <f t="shared" si="9"/>
        <v>2935</v>
      </c>
      <c r="L31" s="39">
        <v>577</v>
      </c>
      <c r="M31" s="39">
        <v>1679</v>
      </c>
      <c r="N31" s="39">
        <v>679</v>
      </c>
      <c r="O31" s="40">
        <v>22.1</v>
      </c>
      <c r="P31" s="40">
        <v>55.1</v>
      </c>
      <c r="Q31" s="40">
        <v>22.8</v>
      </c>
      <c r="R31" s="32">
        <v>13</v>
      </c>
    </row>
    <row r="32" spans="1:18" ht="12" customHeight="1">
      <c r="A32" s="33">
        <v>14</v>
      </c>
      <c r="B32" s="41" t="s">
        <v>36</v>
      </c>
      <c r="C32" s="35">
        <f>SUM(D32:F32)</f>
        <v>5307</v>
      </c>
      <c r="D32" s="36">
        <f t="shared" si="8"/>
        <v>1368</v>
      </c>
      <c r="E32" s="36">
        <f t="shared" si="8"/>
        <v>2893</v>
      </c>
      <c r="F32" s="36">
        <f t="shared" si="8"/>
        <v>1046</v>
      </c>
      <c r="G32" s="37">
        <f>SUM(H32:J32)</f>
        <v>2446</v>
      </c>
      <c r="H32" s="36">
        <v>694</v>
      </c>
      <c r="I32" s="36">
        <v>1308</v>
      </c>
      <c r="J32" s="36">
        <v>444</v>
      </c>
      <c r="K32" s="38">
        <f t="shared" si="9"/>
        <v>2861</v>
      </c>
      <c r="L32" s="39">
        <v>674</v>
      </c>
      <c r="M32" s="39">
        <v>1585</v>
      </c>
      <c r="N32" s="39">
        <v>602</v>
      </c>
      <c r="O32" s="40">
        <v>25.8</v>
      </c>
      <c r="P32" s="40">
        <v>51.1</v>
      </c>
      <c r="Q32" s="40">
        <v>23.1</v>
      </c>
      <c r="R32" s="32">
        <v>14</v>
      </c>
    </row>
    <row r="33" spans="1:18" ht="12" customHeight="1">
      <c r="A33" s="47"/>
      <c r="B33" s="7"/>
      <c r="C33" s="35"/>
      <c r="D33" s="36"/>
      <c r="E33" s="36"/>
      <c r="F33" s="36"/>
      <c r="G33" s="37"/>
      <c r="H33" s="36"/>
      <c r="I33" s="36"/>
      <c r="J33" s="36"/>
      <c r="K33" s="38"/>
      <c r="L33" s="39"/>
      <c r="M33" s="39"/>
      <c r="N33" s="39"/>
      <c r="O33" s="40"/>
      <c r="P33" s="40"/>
      <c r="Q33" s="40"/>
      <c r="R33" s="32"/>
    </row>
    <row r="34" spans="1:18" s="19" customFormat="1" ht="12" customHeight="1">
      <c r="A34" s="69" t="s">
        <v>37</v>
      </c>
      <c r="B34" s="71"/>
      <c r="C34" s="20">
        <f>SUM(C35:C39)</f>
        <v>49943</v>
      </c>
      <c r="D34" s="42">
        <f aca="true" t="shared" si="10" ref="D34:N34">SUM(D35:D39)</f>
        <v>12386</v>
      </c>
      <c r="E34" s="42">
        <f t="shared" si="10"/>
        <v>28244</v>
      </c>
      <c r="F34" s="42">
        <f t="shared" si="10"/>
        <v>9313</v>
      </c>
      <c r="G34" s="43">
        <f t="shared" si="10"/>
        <v>23484</v>
      </c>
      <c r="H34" s="42">
        <f t="shared" si="10"/>
        <v>6251</v>
      </c>
      <c r="I34" s="42">
        <f t="shared" si="10"/>
        <v>12988</v>
      </c>
      <c r="J34" s="42">
        <f t="shared" si="10"/>
        <v>4245</v>
      </c>
      <c r="K34" s="44">
        <f t="shared" si="10"/>
        <v>26459</v>
      </c>
      <c r="L34" s="45">
        <f>SUM(L35:L39)</f>
        <v>6135</v>
      </c>
      <c r="M34" s="45">
        <f>SUM(M35:M39)</f>
        <v>15256</v>
      </c>
      <c r="N34" s="45">
        <f t="shared" si="10"/>
        <v>5068</v>
      </c>
      <c r="O34" s="46">
        <v>24.8</v>
      </c>
      <c r="P34" s="46">
        <v>56.6</v>
      </c>
      <c r="Q34" s="46">
        <v>18.6</v>
      </c>
      <c r="R34" s="18" t="s">
        <v>38</v>
      </c>
    </row>
    <row r="35" spans="1:18" ht="12" customHeight="1">
      <c r="A35" s="33">
        <v>15</v>
      </c>
      <c r="B35" s="41" t="s">
        <v>39</v>
      </c>
      <c r="C35" s="35">
        <f>SUM(D35:F35)</f>
        <v>8497</v>
      </c>
      <c r="D35" s="36">
        <f aca="true" t="shared" si="11" ref="D35:F39">H35+L35</f>
        <v>2115</v>
      </c>
      <c r="E35" s="36">
        <f t="shared" si="11"/>
        <v>4639</v>
      </c>
      <c r="F35" s="36">
        <f t="shared" si="11"/>
        <v>1743</v>
      </c>
      <c r="G35" s="37">
        <f>SUM(H35:J35)</f>
        <v>3862</v>
      </c>
      <c r="H35" s="36">
        <v>1038</v>
      </c>
      <c r="I35" s="36">
        <v>2055</v>
      </c>
      <c r="J35" s="36">
        <v>769</v>
      </c>
      <c r="K35" s="38">
        <f t="shared" si="9"/>
        <v>4635</v>
      </c>
      <c r="L35" s="39">
        <v>1077</v>
      </c>
      <c r="M35" s="39">
        <v>2584</v>
      </c>
      <c r="N35" s="39">
        <v>974</v>
      </c>
      <c r="O35" s="40">
        <v>24.9</v>
      </c>
      <c r="P35" s="40">
        <v>54.6</v>
      </c>
      <c r="Q35" s="40">
        <v>20.5</v>
      </c>
      <c r="R35" s="32">
        <v>15</v>
      </c>
    </row>
    <row r="36" spans="1:18" ht="12" customHeight="1">
      <c r="A36" s="33">
        <v>16</v>
      </c>
      <c r="B36" s="41" t="s">
        <v>40</v>
      </c>
      <c r="C36" s="35">
        <f>SUM(D36:F36)</f>
        <v>3422</v>
      </c>
      <c r="D36" s="36">
        <f t="shared" si="11"/>
        <v>874</v>
      </c>
      <c r="E36" s="36">
        <f t="shared" si="11"/>
        <v>1954</v>
      </c>
      <c r="F36" s="36">
        <f t="shared" si="11"/>
        <v>594</v>
      </c>
      <c r="G36" s="37">
        <f>SUM(H36:J36)</f>
        <v>1620</v>
      </c>
      <c r="H36" s="36">
        <v>446</v>
      </c>
      <c r="I36" s="36">
        <v>933</v>
      </c>
      <c r="J36" s="36">
        <v>241</v>
      </c>
      <c r="K36" s="38">
        <f t="shared" si="9"/>
        <v>1802</v>
      </c>
      <c r="L36" s="39">
        <v>428</v>
      </c>
      <c r="M36" s="39">
        <v>1021</v>
      </c>
      <c r="N36" s="39">
        <v>353</v>
      </c>
      <c r="O36" s="40">
        <v>25.5</v>
      </c>
      <c r="P36" s="40">
        <v>57.1</v>
      </c>
      <c r="Q36" s="40">
        <v>17.4</v>
      </c>
      <c r="R36" s="32">
        <v>16</v>
      </c>
    </row>
    <row r="37" spans="1:18" ht="12" customHeight="1">
      <c r="A37" s="33">
        <v>17</v>
      </c>
      <c r="B37" s="41" t="s">
        <v>41</v>
      </c>
      <c r="C37" s="35">
        <f>SUM(D37:F37)</f>
        <v>19657</v>
      </c>
      <c r="D37" s="36">
        <f t="shared" si="11"/>
        <v>4849</v>
      </c>
      <c r="E37" s="36">
        <f t="shared" si="11"/>
        <v>11205</v>
      </c>
      <c r="F37" s="36">
        <f t="shared" si="11"/>
        <v>3603</v>
      </c>
      <c r="G37" s="37">
        <f>SUM(H37:J37)</f>
        <v>9221</v>
      </c>
      <c r="H37" s="36">
        <v>2470</v>
      </c>
      <c r="I37" s="36">
        <v>5091</v>
      </c>
      <c r="J37" s="36">
        <v>1660</v>
      </c>
      <c r="K37" s="38">
        <f t="shared" si="9"/>
        <v>10436</v>
      </c>
      <c r="L37" s="39">
        <v>2379</v>
      </c>
      <c r="M37" s="39">
        <v>6114</v>
      </c>
      <c r="N37" s="39">
        <v>1943</v>
      </c>
      <c r="O37" s="40">
        <v>24.7</v>
      </c>
      <c r="P37" s="40">
        <v>57</v>
      </c>
      <c r="Q37" s="40">
        <v>18.3</v>
      </c>
      <c r="R37" s="32">
        <v>17</v>
      </c>
    </row>
    <row r="38" spans="1:18" ht="12" customHeight="1">
      <c r="A38" s="33">
        <v>18</v>
      </c>
      <c r="B38" s="41" t="s">
        <v>42</v>
      </c>
      <c r="C38" s="35">
        <f>SUM(D38:F38)</f>
        <v>6135</v>
      </c>
      <c r="D38" s="36">
        <f t="shared" si="11"/>
        <v>1502</v>
      </c>
      <c r="E38" s="36">
        <f t="shared" si="11"/>
        <v>3463</v>
      </c>
      <c r="F38" s="36">
        <f t="shared" si="11"/>
        <v>1170</v>
      </c>
      <c r="G38" s="37">
        <f>SUM(H38:J38)</f>
        <v>2914</v>
      </c>
      <c r="H38" s="36">
        <v>763</v>
      </c>
      <c r="I38" s="36">
        <v>1608</v>
      </c>
      <c r="J38" s="36">
        <v>543</v>
      </c>
      <c r="K38" s="38">
        <f t="shared" si="9"/>
        <v>3221</v>
      </c>
      <c r="L38" s="39">
        <v>739</v>
      </c>
      <c r="M38" s="39">
        <v>1855</v>
      </c>
      <c r="N38" s="39">
        <v>627</v>
      </c>
      <c r="O38" s="40">
        <v>24.5</v>
      </c>
      <c r="P38" s="40">
        <v>56.4</v>
      </c>
      <c r="Q38" s="40">
        <v>19.1</v>
      </c>
      <c r="R38" s="32">
        <v>18</v>
      </c>
    </row>
    <row r="39" spans="1:18" ht="12" customHeight="1">
      <c r="A39" s="33">
        <v>19</v>
      </c>
      <c r="B39" s="41" t="s">
        <v>43</v>
      </c>
      <c r="C39" s="35">
        <f>SUM(D39:F39)</f>
        <v>12232</v>
      </c>
      <c r="D39" s="36">
        <f t="shared" si="11"/>
        <v>3046</v>
      </c>
      <c r="E39" s="36">
        <f t="shared" si="11"/>
        <v>6983</v>
      </c>
      <c r="F39" s="36">
        <f t="shared" si="11"/>
        <v>2203</v>
      </c>
      <c r="G39" s="37">
        <f>SUM(H39:J39)</f>
        <v>5867</v>
      </c>
      <c r="H39" s="36">
        <v>1534</v>
      </c>
      <c r="I39" s="36">
        <v>3301</v>
      </c>
      <c r="J39" s="36">
        <v>1032</v>
      </c>
      <c r="K39" s="38">
        <f t="shared" si="9"/>
        <v>6365</v>
      </c>
      <c r="L39" s="39">
        <v>1512</v>
      </c>
      <c r="M39" s="39">
        <v>3682</v>
      </c>
      <c r="N39" s="39">
        <v>1171</v>
      </c>
      <c r="O39" s="40">
        <v>24.9</v>
      </c>
      <c r="P39" s="40">
        <v>57.1</v>
      </c>
      <c r="Q39" s="40">
        <v>18</v>
      </c>
      <c r="R39" s="32">
        <v>19</v>
      </c>
    </row>
    <row r="40" spans="1:18" ht="12" customHeight="1">
      <c r="A40" s="47"/>
      <c r="B40" s="7"/>
      <c r="C40" s="35"/>
      <c r="D40" s="36"/>
      <c r="E40" s="36"/>
      <c r="F40" s="36"/>
      <c r="G40" s="37"/>
      <c r="H40" s="36"/>
      <c r="I40" s="36"/>
      <c r="J40" s="36"/>
      <c r="K40" s="38"/>
      <c r="L40" s="39"/>
      <c r="M40" s="39"/>
      <c r="N40" s="39"/>
      <c r="O40" s="40"/>
      <c r="P40" s="40"/>
      <c r="Q40" s="40"/>
      <c r="R40" s="32"/>
    </row>
    <row r="41" spans="1:18" s="19" customFormat="1" ht="12" customHeight="1">
      <c r="A41" s="69" t="s">
        <v>44</v>
      </c>
      <c r="B41" s="71"/>
      <c r="C41" s="20">
        <f>SUM(C42:C43)</f>
        <v>32271</v>
      </c>
      <c r="D41" s="42">
        <f>SUM(D42:D43)</f>
        <v>7488</v>
      </c>
      <c r="E41" s="42">
        <f>SUM(E42:E43)</f>
        <v>19632</v>
      </c>
      <c r="F41" s="42">
        <f>SUM(F42:F43)</f>
        <v>5151</v>
      </c>
      <c r="G41" s="43">
        <f>SUM(G42+G43)</f>
        <v>15082</v>
      </c>
      <c r="H41" s="42">
        <f aca="true" t="shared" si="12" ref="H41:N41">SUM(H42:H43)</f>
        <v>3814</v>
      </c>
      <c r="I41" s="42">
        <f t="shared" si="12"/>
        <v>8909</v>
      </c>
      <c r="J41" s="42">
        <f t="shared" si="12"/>
        <v>2359</v>
      </c>
      <c r="K41" s="44">
        <f t="shared" si="12"/>
        <v>17189</v>
      </c>
      <c r="L41" s="45">
        <f t="shared" si="12"/>
        <v>3674</v>
      </c>
      <c r="M41" s="45">
        <f t="shared" si="12"/>
        <v>10723</v>
      </c>
      <c r="N41" s="45">
        <f t="shared" si="12"/>
        <v>2792</v>
      </c>
      <c r="O41" s="46">
        <v>23.2</v>
      </c>
      <c r="P41" s="46">
        <v>60.8</v>
      </c>
      <c r="Q41" s="46">
        <v>16</v>
      </c>
      <c r="R41" s="18" t="s">
        <v>45</v>
      </c>
    </row>
    <row r="42" spans="1:18" ht="12" customHeight="1">
      <c r="A42" s="33">
        <v>20</v>
      </c>
      <c r="B42" s="41" t="s">
        <v>46</v>
      </c>
      <c r="C42" s="35">
        <f>SUM(D42:F42)</f>
        <v>20207</v>
      </c>
      <c r="D42" s="36">
        <f aca="true" t="shared" si="13" ref="D42:F43">H42+L42</f>
        <v>4636</v>
      </c>
      <c r="E42" s="36">
        <f t="shared" si="13"/>
        <v>12449</v>
      </c>
      <c r="F42" s="36">
        <f t="shared" si="13"/>
        <v>3122</v>
      </c>
      <c r="G42" s="37">
        <f>SUM(H42:J42)</f>
        <v>9370</v>
      </c>
      <c r="H42" s="36">
        <v>2338</v>
      </c>
      <c r="I42" s="36">
        <v>5611</v>
      </c>
      <c r="J42" s="36">
        <v>1421</v>
      </c>
      <c r="K42" s="38">
        <f t="shared" si="9"/>
        <v>10837</v>
      </c>
      <c r="L42" s="39">
        <v>2298</v>
      </c>
      <c r="M42" s="39">
        <v>6838</v>
      </c>
      <c r="N42" s="39">
        <v>1701</v>
      </c>
      <c r="O42" s="40">
        <v>22.9</v>
      </c>
      <c r="P42" s="40">
        <v>61.6</v>
      </c>
      <c r="Q42" s="40">
        <v>15.5</v>
      </c>
      <c r="R42" s="32">
        <v>20</v>
      </c>
    </row>
    <row r="43" spans="1:18" ht="12" customHeight="1">
      <c r="A43" s="33">
        <v>21</v>
      </c>
      <c r="B43" s="41" t="s">
        <v>47</v>
      </c>
      <c r="C43" s="35">
        <f>SUM(D43:F43)</f>
        <v>12064</v>
      </c>
      <c r="D43" s="36">
        <f t="shared" si="13"/>
        <v>2852</v>
      </c>
      <c r="E43" s="36">
        <f t="shared" si="13"/>
        <v>7183</v>
      </c>
      <c r="F43" s="36">
        <f t="shared" si="13"/>
        <v>2029</v>
      </c>
      <c r="G43" s="37">
        <f>SUM(H43:J43)</f>
        <v>5712</v>
      </c>
      <c r="H43" s="36">
        <v>1476</v>
      </c>
      <c r="I43" s="36">
        <v>3298</v>
      </c>
      <c r="J43" s="36">
        <v>938</v>
      </c>
      <c r="K43" s="38">
        <f t="shared" si="9"/>
        <v>6352</v>
      </c>
      <c r="L43" s="39">
        <v>1376</v>
      </c>
      <c r="M43" s="39">
        <v>3885</v>
      </c>
      <c r="N43" s="39">
        <v>1091</v>
      </c>
      <c r="O43" s="40">
        <v>23.6</v>
      </c>
      <c r="P43" s="40">
        <v>59.6</v>
      </c>
      <c r="Q43" s="40">
        <v>16.8</v>
      </c>
      <c r="R43" s="32">
        <v>21</v>
      </c>
    </row>
    <row r="44" spans="1:18" ht="12" customHeight="1">
      <c r="A44" s="47"/>
      <c r="B44" s="7"/>
      <c r="C44" s="35"/>
      <c r="D44" s="36"/>
      <c r="E44" s="36"/>
      <c r="F44" s="36"/>
      <c r="G44" s="37"/>
      <c r="H44" s="36"/>
      <c r="I44" s="36"/>
      <c r="J44" s="36"/>
      <c r="K44" s="38"/>
      <c r="L44" s="39"/>
      <c r="M44" s="39"/>
      <c r="N44" s="39"/>
      <c r="O44" s="40"/>
      <c r="P44" s="40"/>
      <c r="Q44" s="40"/>
      <c r="R44" s="32"/>
    </row>
    <row r="45" spans="1:18" s="19" customFormat="1" ht="12" customHeight="1">
      <c r="A45" s="69" t="s">
        <v>48</v>
      </c>
      <c r="B45" s="71"/>
      <c r="C45" s="20">
        <f>SUM(C46:C49)</f>
        <v>40546</v>
      </c>
      <c r="D45" s="42">
        <f aca="true" t="shared" si="14" ref="D45:N45">SUM(D46:D49)</f>
        <v>9848</v>
      </c>
      <c r="E45" s="42">
        <f t="shared" si="14"/>
        <v>24793</v>
      </c>
      <c r="F45" s="42">
        <f t="shared" si="14"/>
        <v>5905</v>
      </c>
      <c r="G45" s="43">
        <f t="shared" si="14"/>
        <v>19406</v>
      </c>
      <c r="H45" s="42">
        <f t="shared" si="14"/>
        <v>5046</v>
      </c>
      <c r="I45" s="42">
        <f t="shared" si="14"/>
        <v>11590</v>
      </c>
      <c r="J45" s="42">
        <f t="shared" si="14"/>
        <v>2770</v>
      </c>
      <c r="K45" s="44">
        <f t="shared" si="14"/>
        <v>21140</v>
      </c>
      <c r="L45" s="45">
        <f>SUM(L46:L49)</f>
        <v>4802</v>
      </c>
      <c r="M45" s="45">
        <f>SUM(M46:M49)</f>
        <v>13203</v>
      </c>
      <c r="N45" s="45">
        <f t="shared" si="14"/>
        <v>3135</v>
      </c>
      <c r="O45" s="46">
        <v>24.3</v>
      </c>
      <c r="P45" s="46">
        <v>61.1</v>
      </c>
      <c r="Q45" s="46">
        <v>14.6</v>
      </c>
      <c r="R45" s="18" t="s">
        <v>49</v>
      </c>
    </row>
    <row r="46" spans="1:18" ht="12" customHeight="1">
      <c r="A46" s="33">
        <v>22</v>
      </c>
      <c r="B46" s="41" t="s">
        <v>50</v>
      </c>
      <c r="C46" s="35">
        <f>SUM(D46:F46)</f>
        <v>6742</v>
      </c>
      <c r="D46" s="36">
        <f aca="true" t="shared" si="15" ref="D46:F49">H46+L46</f>
        <v>1740</v>
      </c>
      <c r="E46" s="36">
        <f t="shared" si="15"/>
        <v>3947</v>
      </c>
      <c r="F46" s="36">
        <f t="shared" si="15"/>
        <v>1055</v>
      </c>
      <c r="G46" s="37">
        <f>SUM(H46:J46)</f>
        <v>3217</v>
      </c>
      <c r="H46" s="36">
        <v>875</v>
      </c>
      <c r="I46" s="36">
        <v>1837</v>
      </c>
      <c r="J46" s="36">
        <v>505</v>
      </c>
      <c r="K46" s="38">
        <f t="shared" si="9"/>
        <v>3525</v>
      </c>
      <c r="L46" s="39">
        <v>865</v>
      </c>
      <c r="M46" s="39">
        <v>2110</v>
      </c>
      <c r="N46" s="39">
        <v>550</v>
      </c>
      <c r="O46" s="40">
        <v>25.8</v>
      </c>
      <c r="P46" s="40">
        <v>58.6</v>
      </c>
      <c r="Q46" s="40">
        <v>15.6</v>
      </c>
      <c r="R46" s="32">
        <v>22</v>
      </c>
    </row>
    <row r="47" spans="1:18" ht="12" customHeight="1">
      <c r="A47" s="33">
        <v>23</v>
      </c>
      <c r="B47" s="41" t="s">
        <v>51</v>
      </c>
      <c r="C47" s="35">
        <f>SUM(D47:F47)</f>
        <v>9216</v>
      </c>
      <c r="D47" s="36">
        <f t="shared" si="15"/>
        <v>2161</v>
      </c>
      <c r="E47" s="36">
        <f t="shared" si="15"/>
        <v>5668</v>
      </c>
      <c r="F47" s="36">
        <f t="shared" si="15"/>
        <v>1387</v>
      </c>
      <c r="G47" s="37">
        <f>SUM(H47:J47)</f>
        <v>4434</v>
      </c>
      <c r="H47" s="36">
        <v>1133</v>
      </c>
      <c r="I47" s="36">
        <v>2647</v>
      </c>
      <c r="J47" s="36">
        <v>654</v>
      </c>
      <c r="K47" s="38">
        <f t="shared" si="9"/>
        <v>4782</v>
      </c>
      <c r="L47" s="39">
        <v>1028</v>
      </c>
      <c r="M47" s="39">
        <v>3021</v>
      </c>
      <c r="N47" s="39">
        <v>733</v>
      </c>
      <c r="O47" s="40">
        <v>23.4</v>
      </c>
      <c r="P47" s="40">
        <v>61.6</v>
      </c>
      <c r="Q47" s="40">
        <v>15</v>
      </c>
      <c r="R47" s="32">
        <v>23</v>
      </c>
    </row>
    <row r="48" spans="1:18" ht="12" customHeight="1">
      <c r="A48" s="33">
        <v>24</v>
      </c>
      <c r="B48" s="41" t="s">
        <v>52</v>
      </c>
      <c r="C48" s="35">
        <f>SUM(D48:F48)</f>
        <v>12563</v>
      </c>
      <c r="D48" s="36">
        <f t="shared" si="15"/>
        <v>3088</v>
      </c>
      <c r="E48" s="36">
        <f t="shared" si="15"/>
        <v>7591</v>
      </c>
      <c r="F48" s="36">
        <f t="shared" si="15"/>
        <v>1884</v>
      </c>
      <c r="G48" s="37">
        <f>SUM(H48:J48)</f>
        <v>5958</v>
      </c>
      <c r="H48" s="36">
        <v>1585</v>
      </c>
      <c r="I48" s="36">
        <v>3495</v>
      </c>
      <c r="J48" s="36">
        <v>878</v>
      </c>
      <c r="K48" s="38">
        <f t="shared" si="9"/>
        <v>6605</v>
      </c>
      <c r="L48" s="39">
        <v>1503</v>
      </c>
      <c r="M48" s="39">
        <v>4096</v>
      </c>
      <c r="N48" s="39">
        <v>1006</v>
      </c>
      <c r="O48" s="40">
        <v>24.6</v>
      </c>
      <c r="P48" s="40">
        <v>60.4</v>
      </c>
      <c r="Q48" s="40">
        <v>15</v>
      </c>
      <c r="R48" s="32">
        <v>24</v>
      </c>
    </row>
    <row r="49" spans="1:18" ht="12" customHeight="1">
      <c r="A49" s="33">
        <v>25</v>
      </c>
      <c r="B49" s="41" t="s">
        <v>53</v>
      </c>
      <c r="C49" s="35">
        <f>SUM(D49:F49)</f>
        <v>12025</v>
      </c>
      <c r="D49" s="36">
        <f t="shared" si="15"/>
        <v>2859</v>
      </c>
      <c r="E49" s="36">
        <f t="shared" si="15"/>
        <v>7587</v>
      </c>
      <c r="F49" s="36">
        <f t="shared" si="15"/>
        <v>1579</v>
      </c>
      <c r="G49" s="37">
        <f>SUM(H49:J49)</f>
        <v>5797</v>
      </c>
      <c r="H49" s="36">
        <v>1453</v>
      </c>
      <c r="I49" s="36">
        <v>3611</v>
      </c>
      <c r="J49" s="36">
        <v>733</v>
      </c>
      <c r="K49" s="38">
        <f t="shared" si="9"/>
        <v>6228</v>
      </c>
      <c r="L49" s="39">
        <v>1406</v>
      </c>
      <c r="M49" s="39">
        <v>3976</v>
      </c>
      <c r="N49" s="39">
        <v>846</v>
      </c>
      <c r="O49" s="40">
        <v>23.8</v>
      </c>
      <c r="P49" s="40">
        <v>63.1</v>
      </c>
      <c r="Q49" s="40">
        <v>13.1</v>
      </c>
      <c r="R49" s="32">
        <v>25</v>
      </c>
    </row>
    <row r="50" spans="1:18" ht="12" customHeight="1">
      <c r="A50" s="47"/>
      <c r="B50" s="48"/>
      <c r="C50" s="35"/>
      <c r="D50" s="36"/>
      <c r="E50" s="36"/>
      <c r="F50" s="36"/>
      <c r="G50" s="37"/>
      <c r="H50" s="36"/>
      <c r="I50" s="36"/>
      <c r="J50" s="36"/>
      <c r="K50" s="38"/>
      <c r="L50" s="39"/>
      <c r="M50" s="39"/>
      <c r="N50" s="39"/>
      <c r="O50" s="40"/>
      <c r="P50" s="40" t="s">
        <v>54</v>
      </c>
      <c r="Q50" s="40"/>
      <c r="R50" s="32"/>
    </row>
    <row r="51" spans="1:18" s="19" customFormat="1" ht="12" customHeight="1">
      <c r="A51" s="69" t="s">
        <v>55</v>
      </c>
      <c r="B51" s="71"/>
      <c r="C51" s="20">
        <f aca="true" t="shared" si="16" ref="C51:C98">SUM(D51:F51)</f>
        <v>22625</v>
      </c>
      <c r="D51" s="42">
        <f aca="true" t="shared" si="17" ref="D51:N51">SUM(D52)</f>
        <v>5709</v>
      </c>
      <c r="E51" s="42">
        <f t="shared" si="17"/>
        <v>13809</v>
      </c>
      <c r="F51" s="42">
        <f t="shared" si="17"/>
        <v>3107</v>
      </c>
      <c r="G51" s="43">
        <f t="shared" si="17"/>
        <v>10873</v>
      </c>
      <c r="H51" s="42">
        <f t="shared" si="17"/>
        <v>2974</v>
      </c>
      <c r="I51" s="42">
        <f t="shared" si="17"/>
        <v>6582</v>
      </c>
      <c r="J51" s="42">
        <f t="shared" si="17"/>
        <v>1317</v>
      </c>
      <c r="K51" s="44">
        <f t="shared" si="17"/>
        <v>11752</v>
      </c>
      <c r="L51" s="45">
        <f t="shared" si="17"/>
        <v>2735</v>
      </c>
      <c r="M51" s="45">
        <f t="shared" si="17"/>
        <v>7227</v>
      </c>
      <c r="N51" s="45">
        <f t="shared" si="17"/>
        <v>1790</v>
      </c>
      <c r="O51" s="46">
        <v>25.2</v>
      </c>
      <c r="P51" s="46">
        <v>61.1</v>
      </c>
      <c r="Q51" s="46">
        <v>13.7</v>
      </c>
      <c r="R51" s="18" t="s">
        <v>56</v>
      </c>
    </row>
    <row r="52" spans="1:18" ht="12" customHeight="1">
      <c r="A52" s="49">
        <v>26</v>
      </c>
      <c r="B52" s="50" t="s">
        <v>57</v>
      </c>
      <c r="C52" s="35">
        <f t="shared" si="16"/>
        <v>22625</v>
      </c>
      <c r="D52" s="51">
        <f>H52+L52</f>
        <v>5709</v>
      </c>
      <c r="E52" s="51">
        <f>I52+M52</f>
        <v>13809</v>
      </c>
      <c r="F52" s="51">
        <f>J52+N52</f>
        <v>3107</v>
      </c>
      <c r="G52" s="52">
        <f>SUM(H52:J52)</f>
        <v>10873</v>
      </c>
      <c r="H52" s="51">
        <v>2974</v>
      </c>
      <c r="I52" s="51">
        <v>6582</v>
      </c>
      <c r="J52" s="51">
        <v>1317</v>
      </c>
      <c r="K52" s="30">
        <f t="shared" si="9"/>
        <v>11752</v>
      </c>
      <c r="L52" s="53">
        <v>2735</v>
      </c>
      <c r="M52" s="53">
        <v>7227</v>
      </c>
      <c r="N52" s="53">
        <v>1790</v>
      </c>
      <c r="O52" s="31">
        <v>25.2</v>
      </c>
      <c r="P52" s="31">
        <v>61.1</v>
      </c>
      <c r="Q52" s="31">
        <v>13.7</v>
      </c>
      <c r="R52" s="32">
        <v>26</v>
      </c>
    </row>
    <row r="53" spans="1:18" ht="12" customHeight="1">
      <c r="A53" s="54"/>
      <c r="B53" s="55"/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8" s="19" customFormat="1" ht="12" customHeight="1">
      <c r="A54" s="69" t="s">
        <v>58</v>
      </c>
      <c r="B54" s="70"/>
      <c r="C54" s="57">
        <f t="shared" si="16"/>
        <v>45969</v>
      </c>
      <c r="D54" s="45">
        <f>SUM(D55:D62)</f>
        <v>12088</v>
      </c>
      <c r="E54" s="45">
        <f>SUM(E55:E62)</f>
        <v>26062</v>
      </c>
      <c r="F54" s="45">
        <f>SUM(F55:F62)</f>
        <v>7819</v>
      </c>
      <c r="G54" s="44">
        <f aca="true" t="shared" si="18" ref="G54:M54">SUM(G55:G62)</f>
        <v>21117</v>
      </c>
      <c r="H54" s="45">
        <f t="shared" si="18"/>
        <v>6089</v>
      </c>
      <c r="I54" s="45">
        <f t="shared" si="18"/>
        <v>11632</v>
      </c>
      <c r="J54" s="45">
        <f t="shared" si="18"/>
        <v>3396</v>
      </c>
      <c r="K54" s="44">
        <f t="shared" si="18"/>
        <v>24852</v>
      </c>
      <c r="L54" s="45">
        <f t="shared" si="18"/>
        <v>5999</v>
      </c>
      <c r="M54" s="45">
        <f t="shared" si="18"/>
        <v>14430</v>
      </c>
      <c r="N54" s="45">
        <f>SUM(N55:N62)</f>
        <v>4423</v>
      </c>
      <c r="O54" s="58">
        <v>26.3</v>
      </c>
      <c r="P54" s="58">
        <v>56.7</v>
      </c>
      <c r="Q54" s="58">
        <v>17</v>
      </c>
      <c r="R54" s="18" t="s">
        <v>59</v>
      </c>
    </row>
    <row r="55" spans="1:18" ht="12" customHeight="1">
      <c r="A55" s="33">
        <v>27</v>
      </c>
      <c r="B55" s="41" t="s">
        <v>60</v>
      </c>
      <c r="C55" s="59">
        <f t="shared" si="16"/>
        <v>4217</v>
      </c>
      <c r="D55" s="36">
        <f>H55+L55</f>
        <v>1072</v>
      </c>
      <c r="E55" s="36">
        <f>I55+M55</f>
        <v>2386</v>
      </c>
      <c r="F55" s="36">
        <f>J55+N55</f>
        <v>759</v>
      </c>
      <c r="G55" s="38">
        <f aca="true" t="shared" si="19" ref="G55:G62">SUM(H55:J55)</f>
        <v>1874</v>
      </c>
      <c r="H55" s="39">
        <v>527</v>
      </c>
      <c r="I55" s="39">
        <v>1060</v>
      </c>
      <c r="J55" s="39">
        <v>287</v>
      </c>
      <c r="K55" s="38">
        <f t="shared" si="9"/>
        <v>2343</v>
      </c>
      <c r="L55" s="39">
        <v>545</v>
      </c>
      <c r="M55" s="39">
        <v>1326</v>
      </c>
      <c r="N55" s="39">
        <v>472</v>
      </c>
      <c r="O55" s="60">
        <v>25.4</v>
      </c>
      <c r="P55" s="60">
        <v>56.6</v>
      </c>
      <c r="Q55" s="60">
        <v>18</v>
      </c>
      <c r="R55" s="32">
        <v>27</v>
      </c>
    </row>
    <row r="56" spans="1:18" ht="12" customHeight="1">
      <c r="A56" s="33">
        <v>28</v>
      </c>
      <c r="B56" s="41" t="s">
        <v>61</v>
      </c>
      <c r="C56" s="59">
        <f t="shared" si="16"/>
        <v>7024</v>
      </c>
      <c r="D56" s="36">
        <f aca="true" t="shared" si="20" ref="D56:F62">H56+L56</f>
        <v>1518</v>
      </c>
      <c r="E56" s="36">
        <f t="shared" si="20"/>
        <v>4335</v>
      </c>
      <c r="F56" s="36">
        <f t="shared" si="20"/>
        <v>1171</v>
      </c>
      <c r="G56" s="38">
        <f t="shared" si="19"/>
        <v>3295</v>
      </c>
      <c r="H56" s="39">
        <v>751</v>
      </c>
      <c r="I56" s="39">
        <v>1996</v>
      </c>
      <c r="J56" s="39">
        <v>548</v>
      </c>
      <c r="K56" s="38">
        <f t="shared" si="9"/>
        <v>3729</v>
      </c>
      <c r="L56" s="39">
        <v>767</v>
      </c>
      <c r="M56" s="39">
        <v>2339</v>
      </c>
      <c r="N56" s="39">
        <v>623</v>
      </c>
      <c r="O56" s="60">
        <v>21.6</v>
      </c>
      <c r="P56" s="60">
        <v>61.7</v>
      </c>
      <c r="Q56" s="60">
        <v>16.7</v>
      </c>
      <c r="R56" s="32">
        <v>28</v>
      </c>
    </row>
    <row r="57" spans="1:18" ht="12" customHeight="1">
      <c r="A57" s="33">
        <v>29</v>
      </c>
      <c r="B57" s="41" t="s">
        <v>62</v>
      </c>
      <c r="C57" s="59">
        <f t="shared" si="16"/>
        <v>3201</v>
      </c>
      <c r="D57" s="36">
        <f t="shared" si="20"/>
        <v>792</v>
      </c>
      <c r="E57" s="36">
        <f t="shared" si="20"/>
        <v>1871</v>
      </c>
      <c r="F57" s="36">
        <f t="shared" si="20"/>
        <v>538</v>
      </c>
      <c r="G57" s="38">
        <f t="shared" si="19"/>
        <v>1486</v>
      </c>
      <c r="H57" s="39">
        <v>394</v>
      </c>
      <c r="I57" s="39">
        <v>854</v>
      </c>
      <c r="J57" s="39">
        <v>238</v>
      </c>
      <c r="K57" s="38">
        <f t="shared" si="9"/>
        <v>1715</v>
      </c>
      <c r="L57" s="39">
        <v>398</v>
      </c>
      <c r="M57" s="39">
        <v>1017</v>
      </c>
      <c r="N57" s="39">
        <v>300</v>
      </c>
      <c r="O57" s="60">
        <v>24.7</v>
      </c>
      <c r="P57" s="60">
        <v>58.5</v>
      </c>
      <c r="Q57" s="60">
        <v>16.8</v>
      </c>
      <c r="R57" s="32">
        <v>29</v>
      </c>
    </row>
    <row r="58" spans="1:18" ht="12" customHeight="1">
      <c r="A58" s="33">
        <v>30</v>
      </c>
      <c r="B58" s="41" t="s">
        <v>63</v>
      </c>
      <c r="C58" s="59">
        <f t="shared" si="16"/>
        <v>6337</v>
      </c>
      <c r="D58" s="36">
        <f t="shared" si="20"/>
        <v>1694</v>
      </c>
      <c r="E58" s="36">
        <f t="shared" si="20"/>
        <v>3621</v>
      </c>
      <c r="F58" s="36">
        <f t="shared" si="20"/>
        <v>1022</v>
      </c>
      <c r="G58" s="38">
        <f t="shared" si="19"/>
        <v>2994</v>
      </c>
      <c r="H58" s="39">
        <v>847</v>
      </c>
      <c r="I58" s="39">
        <v>1660</v>
      </c>
      <c r="J58" s="39">
        <v>487</v>
      </c>
      <c r="K58" s="38">
        <f t="shared" si="9"/>
        <v>3343</v>
      </c>
      <c r="L58" s="39">
        <v>847</v>
      </c>
      <c r="M58" s="39">
        <v>1961</v>
      </c>
      <c r="N58" s="39">
        <v>535</v>
      </c>
      <c r="O58" s="60">
        <v>26.7</v>
      </c>
      <c r="P58" s="60">
        <v>57.1</v>
      </c>
      <c r="Q58" s="60">
        <v>16.2</v>
      </c>
      <c r="R58" s="32">
        <v>30</v>
      </c>
    </row>
    <row r="59" spans="1:18" ht="12" customHeight="1">
      <c r="A59" s="33">
        <v>31</v>
      </c>
      <c r="B59" s="41" t="s">
        <v>64</v>
      </c>
      <c r="C59" s="59">
        <f t="shared" si="16"/>
        <v>3775</v>
      </c>
      <c r="D59" s="36">
        <f t="shared" si="20"/>
        <v>815</v>
      </c>
      <c r="E59" s="36">
        <f t="shared" si="20"/>
        <v>2284</v>
      </c>
      <c r="F59" s="36">
        <f t="shared" si="20"/>
        <v>676</v>
      </c>
      <c r="G59" s="38">
        <f t="shared" si="19"/>
        <v>1802</v>
      </c>
      <c r="H59" s="39">
        <v>423</v>
      </c>
      <c r="I59" s="39">
        <v>1058</v>
      </c>
      <c r="J59" s="39">
        <v>321</v>
      </c>
      <c r="K59" s="38">
        <f t="shared" si="9"/>
        <v>1973</v>
      </c>
      <c r="L59" s="39">
        <v>392</v>
      </c>
      <c r="M59" s="39">
        <v>1226</v>
      </c>
      <c r="N59" s="39">
        <v>355</v>
      </c>
      <c r="O59" s="60">
        <v>21.6</v>
      </c>
      <c r="P59" s="60">
        <v>60.5</v>
      </c>
      <c r="Q59" s="60">
        <v>17.9</v>
      </c>
      <c r="R59" s="32">
        <v>31</v>
      </c>
    </row>
    <row r="60" spans="1:18" ht="12" customHeight="1">
      <c r="A60" s="33">
        <v>32</v>
      </c>
      <c r="B60" s="41" t="s">
        <v>65</v>
      </c>
      <c r="C60" s="59">
        <f t="shared" si="16"/>
        <v>6022</v>
      </c>
      <c r="D60" s="36">
        <f t="shared" si="20"/>
        <v>1659</v>
      </c>
      <c r="E60" s="36">
        <f t="shared" si="20"/>
        <v>3296</v>
      </c>
      <c r="F60" s="36">
        <f t="shared" si="20"/>
        <v>1067</v>
      </c>
      <c r="G60" s="38">
        <f t="shared" si="19"/>
        <v>2865</v>
      </c>
      <c r="H60" s="39">
        <v>882</v>
      </c>
      <c r="I60" s="39">
        <v>1548</v>
      </c>
      <c r="J60" s="39">
        <v>435</v>
      </c>
      <c r="K60" s="38">
        <f t="shared" si="9"/>
        <v>3157</v>
      </c>
      <c r="L60" s="39">
        <v>777</v>
      </c>
      <c r="M60" s="39">
        <v>1748</v>
      </c>
      <c r="N60" s="39">
        <v>632</v>
      </c>
      <c r="O60" s="60">
        <v>27.5</v>
      </c>
      <c r="P60" s="60">
        <v>54.8</v>
      </c>
      <c r="Q60" s="60">
        <v>17.7</v>
      </c>
      <c r="R60" s="32">
        <v>32</v>
      </c>
    </row>
    <row r="61" spans="1:18" ht="12" customHeight="1">
      <c r="A61" s="33">
        <v>33</v>
      </c>
      <c r="B61" s="41" t="s">
        <v>66</v>
      </c>
      <c r="C61" s="59">
        <f t="shared" si="16"/>
        <v>3187</v>
      </c>
      <c r="D61" s="36">
        <f t="shared" si="20"/>
        <v>911</v>
      </c>
      <c r="E61" s="36">
        <f t="shared" si="20"/>
        <v>1735</v>
      </c>
      <c r="F61" s="36">
        <f t="shared" si="20"/>
        <v>541</v>
      </c>
      <c r="G61" s="38">
        <f t="shared" si="19"/>
        <v>1414</v>
      </c>
      <c r="H61" s="39">
        <v>465</v>
      </c>
      <c r="I61" s="39">
        <v>724</v>
      </c>
      <c r="J61" s="39">
        <v>225</v>
      </c>
      <c r="K61" s="38">
        <f t="shared" si="9"/>
        <v>1773</v>
      </c>
      <c r="L61" s="39">
        <v>446</v>
      </c>
      <c r="M61" s="39">
        <v>1011</v>
      </c>
      <c r="N61" s="39">
        <v>316</v>
      </c>
      <c r="O61" s="60">
        <v>28.6</v>
      </c>
      <c r="P61" s="60">
        <v>54.4</v>
      </c>
      <c r="Q61" s="60">
        <v>17</v>
      </c>
      <c r="R61" s="32">
        <v>33</v>
      </c>
    </row>
    <row r="62" spans="1:18" ht="12" customHeight="1">
      <c r="A62" s="33">
        <v>34</v>
      </c>
      <c r="B62" s="41" t="s">
        <v>67</v>
      </c>
      <c r="C62" s="59">
        <f t="shared" si="16"/>
        <v>12206</v>
      </c>
      <c r="D62" s="36">
        <f t="shared" si="20"/>
        <v>3627</v>
      </c>
      <c r="E62" s="36">
        <f t="shared" si="20"/>
        <v>6534</v>
      </c>
      <c r="F62" s="36">
        <f t="shared" si="20"/>
        <v>2045</v>
      </c>
      <c r="G62" s="38">
        <f t="shared" si="19"/>
        <v>5387</v>
      </c>
      <c r="H62" s="39">
        <v>1800</v>
      </c>
      <c r="I62" s="39">
        <v>2732</v>
      </c>
      <c r="J62" s="39">
        <v>855</v>
      </c>
      <c r="K62" s="38">
        <f t="shared" si="9"/>
        <v>6819</v>
      </c>
      <c r="L62" s="39">
        <v>1827</v>
      </c>
      <c r="M62" s="39">
        <v>3802</v>
      </c>
      <c r="N62" s="39">
        <v>1190</v>
      </c>
      <c r="O62" s="60">
        <v>29.7</v>
      </c>
      <c r="P62" s="60">
        <v>53.5</v>
      </c>
      <c r="Q62" s="60">
        <v>16.8</v>
      </c>
      <c r="R62" s="32">
        <v>34</v>
      </c>
    </row>
    <row r="63" spans="1:18" ht="12" customHeight="1">
      <c r="A63" s="33"/>
      <c r="B63" s="41"/>
      <c r="C63" s="59"/>
      <c r="D63" s="39"/>
      <c r="E63" s="39"/>
      <c r="F63" s="39"/>
      <c r="G63" s="38"/>
      <c r="H63" s="39"/>
      <c r="I63" s="39"/>
      <c r="J63" s="39"/>
      <c r="K63" s="38"/>
      <c r="L63" s="39"/>
      <c r="M63" s="39"/>
      <c r="N63" s="39"/>
      <c r="O63" s="60"/>
      <c r="P63" s="60" t="s">
        <v>54</v>
      </c>
      <c r="Q63" s="60"/>
      <c r="R63" s="32"/>
    </row>
    <row r="64" spans="1:18" s="19" customFormat="1" ht="12" customHeight="1">
      <c r="A64" s="69" t="s">
        <v>68</v>
      </c>
      <c r="B64" s="70"/>
      <c r="C64" s="57">
        <f t="shared" si="16"/>
        <v>70856</v>
      </c>
      <c r="D64" s="45">
        <f>SUM(D65:D72)</f>
        <v>16896</v>
      </c>
      <c r="E64" s="45">
        <f>SUM(E65:E72)</f>
        <v>42381</v>
      </c>
      <c r="F64" s="45">
        <f>SUM(F65:F72)</f>
        <v>11579</v>
      </c>
      <c r="G64" s="44">
        <f>SUM(G65:G72)</f>
        <v>33467</v>
      </c>
      <c r="H64" s="45">
        <f aca="true" t="shared" si="21" ref="H64:N64">SUM(H65:H72)</f>
        <v>8604</v>
      </c>
      <c r="I64" s="45">
        <f t="shared" si="21"/>
        <v>19490</v>
      </c>
      <c r="J64" s="45">
        <f t="shared" si="21"/>
        <v>5373</v>
      </c>
      <c r="K64" s="44">
        <f t="shared" si="21"/>
        <v>37389</v>
      </c>
      <c r="L64" s="45">
        <f t="shared" si="21"/>
        <v>8292</v>
      </c>
      <c r="M64" s="45">
        <f t="shared" si="21"/>
        <v>22891</v>
      </c>
      <c r="N64" s="45">
        <f t="shared" si="21"/>
        <v>6206</v>
      </c>
      <c r="O64" s="58">
        <v>23.8</v>
      </c>
      <c r="P64" s="58">
        <v>59.9</v>
      </c>
      <c r="Q64" s="58">
        <v>16.3</v>
      </c>
      <c r="R64" s="18" t="s">
        <v>69</v>
      </c>
    </row>
    <row r="65" spans="1:18" ht="12" customHeight="1">
      <c r="A65" s="33">
        <v>35</v>
      </c>
      <c r="B65" s="41" t="s">
        <v>70</v>
      </c>
      <c r="C65" s="59">
        <f>SUM(D65:F65)</f>
        <v>12544</v>
      </c>
      <c r="D65" s="36">
        <f>H65+L65</f>
        <v>3077</v>
      </c>
      <c r="E65" s="36">
        <f>I65+M65</f>
        <v>7500</v>
      </c>
      <c r="F65" s="36">
        <f>J65+N65</f>
        <v>1967</v>
      </c>
      <c r="G65" s="38">
        <f>SUM(H65:J65)</f>
        <v>5954</v>
      </c>
      <c r="H65" s="39">
        <v>1564</v>
      </c>
      <c r="I65" s="39">
        <v>3476</v>
      </c>
      <c r="J65" s="39">
        <v>914</v>
      </c>
      <c r="K65" s="38">
        <f t="shared" si="9"/>
        <v>6590</v>
      </c>
      <c r="L65" s="39">
        <v>1513</v>
      </c>
      <c r="M65" s="39">
        <v>4024</v>
      </c>
      <c r="N65" s="39">
        <v>1053</v>
      </c>
      <c r="O65" s="60">
        <v>24.5</v>
      </c>
      <c r="P65" s="60">
        <v>59.8</v>
      </c>
      <c r="Q65" s="60">
        <v>15.7</v>
      </c>
      <c r="R65" s="32">
        <v>35</v>
      </c>
    </row>
    <row r="66" spans="1:18" ht="12" customHeight="1">
      <c r="A66" s="33">
        <v>36</v>
      </c>
      <c r="B66" s="41" t="s">
        <v>71</v>
      </c>
      <c r="C66" s="59">
        <f t="shared" si="16"/>
        <v>19358</v>
      </c>
      <c r="D66" s="36">
        <f aca="true" t="shared" si="22" ref="D66:F72">H66+L66</f>
        <v>4634</v>
      </c>
      <c r="E66" s="36">
        <f t="shared" si="22"/>
        <v>11949</v>
      </c>
      <c r="F66" s="36">
        <f t="shared" si="22"/>
        <v>2775</v>
      </c>
      <c r="G66" s="38">
        <f aca="true" t="shared" si="23" ref="G66:G72">SUM(H66:J66)</f>
        <v>9154</v>
      </c>
      <c r="H66" s="39">
        <v>2355</v>
      </c>
      <c r="I66" s="39">
        <v>5511</v>
      </c>
      <c r="J66" s="39">
        <v>1288</v>
      </c>
      <c r="K66" s="38">
        <f t="shared" si="9"/>
        <v>10204</v>
      </c>
      <c r="L66" s="39">
        <v>2279</v>
      </c>
      <c r="M66" s="39">
        <v>6438</v>
      </c>
      <c r="N66" s="39">
        <v>1487</v>
      </c>
      <c r="O66" s="60">
        <v>23.9</v>
      </c>
      <c r="P66" s="60">
        <v>61.8</v>
      </c>
      <c r="Q66" s="60">
        <v>14.3</v>
      </c>
      <c r="R66" s="32">
        <v>36</v>
      </c>
    </row>
    <row r="67" spans="1:18" ht="12" customHeight="1">
      <c r="A67" s="33">
        <v>37</v>
      </c>
      <c r="B67" s="41" t="s">
        <v>72</v>
      </c>
      <c r="C67" s="59">
        <f t="shared" si="16"/>
        <v>4154</v>
      </c>
      <c r="D67" s="36">
        <f t="shared" si="22"/>
        <v>988</v>
      </c>
      <c r="E67" s="36">
        <f t="shared" si="22"/>
        <v>2458</v>
      </c>
      <c r="F67" s="36">
        <f t="shared" si="22"/>
        <v>708</v>
      </c>
      <c r="G67" s="38">
        <f t="shared" si="23"/>
        <v>1949</v>
      </c>
      <c r="H67" s="39">
        <v>492</v>
      </c>
      <c r="I67" s="39">
        <v>1133</v>
      </c>
      <c r="J67" s="39">
        <v>324</v>
      </c>
      <c r="K67" s="38">
        <f t="shared" si="9"/>
        <v>2205</v>
      </c>
      <c r="L67" s="39">
        <v>496</v>
      </c>
      <c r="M67" s="39">
        <v>1325</v>
      </c>
      <c r="N67" s="39">
        <v>384</v>
      </c>
      <c r="O67" s="60">
        <v>23.8</v>
      </c>
      <c r="P67" s="60">
        <v>59.2</v>
      </c>
      <c r="Q67" s="60">
        <v>17</v>
      </c>
      <c r="R67" s="32">
        <v>37</v>
      </c>
    </row>
    <row r="68" spans="1:18" ht="12" customHeight="1">
      <c r="A68" s="33">
        <v>38</v>
      </c>
      <c r="B68" s="41" t="s">
        <v>73</v>
      </c>
      <c r="C68" s="59">
        <f t="shared" si="16"/>
        <v>10819</v>
      </c>
      <c r="D68" s="36">
        <f t="shared" si="22"/>
        <v>2616</v>
      </c>
      <c r="E68" s="36">
        <f t="shared" si="22"/>
        <v>6205</v>
      </c>
      <c r="F68" s="36">
        <f t="shared" si="22"/>
        <v>1998</v>
      </c>
      <c r="G68" s="38">
        <f t="shared" si="23"/>
        <v>5094</v>
      </c>
      <c r="H68" s="39">
        <v>1329</v>
      </c>
      <c r="I68" s="39">
        <v>2810</v>
      </c>
      <c r="J68" s="39">
        <v>955</v>
      </c>
      <c r="K68" s="38">
        <f t="shared" si="9"/>
        <v>5725</v>
      </c>
      <c r="L68" s="39">
        <v>1287</v>
      </c>
      <c r="M68" s="39">
        <v>3395</v>
      </c>
      <c r="N68" s="39">
        <v>1043</v>
      </c>
      <c r="O68" s="60">
        <v>24.2</v>
      </c>
      <c r="P68" s="60">
        <v>57.3</v>
      </c>
      <c r="Q68" s="60">
        <v>18.5</v>
      </c>
      <c r="R68" s="32">
        <v>38</v>
      </c>
    </row>
    <row r="69" spans="1:18" ht="12" customHeight="1">
      <c r="A69" s="33">
        <v>39</v>
      </c>
      <c r="B69" s="41" t="s">
        <v>74</v>
      </c>
      <c r="C69" s="59">
        <f t="shared" si="16"/>
        <v>5827</v>
      </c>
      <c r="D69" s="36">
        <f t="shared" si="22"/>
        <v>1375</v>
      </c>
      <c r="E69" s="36">
        <f t="shared" si="22"/>
        <v>3355</v>
      </c>
      <c r="F69" s="36">
        <f t="shared" si="22"/>
        <v>1097</v>
      </c>
      <c r="G69" s="38">
        <f t="shared" si="23"/>
        <v>2766</v>
      </c>
      <c r="H69" s="39">
        <v>713</v>
      </c>
      <c r="I69" s="39">
        <v>1546</v>
      </c>
      <c r="J69" s="39">
        <v>507</v>
      </c>
      <c r="K69" s="38">
        <f t="shared" si="9"/>
        <v>3061</v>
      </c>
      <c r="L69" s="39">
        <v>662</v>
      </c>
      <c r="M69" s="39">
        <v>1809</v>
      </c>
      <c r="N69" s="39">
        <v>590</v>
      </c>
      <c r="O69" s="60">
        <v>23.6</v>
      </c>
      <c r="P69" s="60">
        <v>57.6</v>
      </c>
      <c r="Q69" s="60">
        <v>18.8</v>
      </c>
      <c r="R69" s="32">
        <v>39</v>
      </c>
    </row>
    <row r="70" spans="1:18" ht="12" customHeight="1">
      <c r="A70" s="33">
        <v>40</v>
      </c>
      <c r="B70" s="41" t="s">
        <v>75</v>
      </c>
      <c r="C70" s="59">
        <f t="shared" si="16"/>
        <v>9068</v>
      </c>
      <c r="D70" s="36">
        <f t="shared" si="22"/>
        <v>2134</v>
      </c>
      <c r="E70" s="36">
        <f t="shared" si="22"/>
        <v>5417</v>
      </c>
      <c r="F70" s="36">
        <f t="shared" si="22"/>
        <v>1517</v>
      </c>
      <c r="G70" s="38">
        <f>SUM(H70:J70)</f>
        <v>4270</v>
      </c>
      <c r="H70" s="39">
        <v>1094</v>
      </c>
      <c r="I70" s="39">
        <v>2472</v>
      </c>
      <c r="J70" s="39">
        <v>704</v>
      </c>
      <c r="K70" s="38">
        <f t="shared" si="9"/>
        <v>4798</v>
      </c>
      <c r="L70" s="39">
        <v>1040</v>
      </c>
      <c r="M70" s="39">
        <v>2945</v>
      </c>
      <c r="N70" s="39">
        <v>813</v>
      </c>
      <c r="O70" s="60">
        <v>23.5</v>
      </c>
      <c r="P70" s="60">
        <v>59.8</v>
      </c>
      <c r="Q70" s="60">
        <v>16.7</v>
      </c>
      <c r="R70" s="32">
        <v>40</v>
      </c>
    </row>
    <row r="71" spans="1:18" ht="12" customHeight="1">
      <c r="A71" s="33">
        <v>41</v>
      </c>
      <c r="B71" s="41" t="s">
        <v>76</v>
      </c>
      <c r="C71" s="59">
        <f t="shared" si="16"/>
        <v>3259</v>
      </c>
      <c r="D71" s="36">
        <f t="shared" si="22"/>
        <v>724</v>
      </c>
      <c r="E71" s="36">
        <f t="shared" si="22"/>
        <v>1930</v>
      </c>
      <c r="F71" s="36">
        <f t="shared" si="22"/>
        <v>605</v>
      </c>
      <c r="G71" s="38">
        <f t="shared" si="23"/>
        <v>1504</v>
      </c>
      <c r="H71" s="39">
        <v>358</v>
      </c>
      <c r="I71" s="39">
        <v>897</v>
      </c>
      <c r="J71" s="39">
        <v>249</v>
      </c>
      <c r="K71" s="38">
        <f t="shared" si="9"/>
        <v>1755</v>
      </c>
      <c r="L71" s="39">
        <v>366</v>
      </c>
      <c r="M71" s="39">
        <v>1033</v>
      </c>
      <c r="N71" s="39">
        <v>356</v>
      </c>
      <c r="O71" s="60">
        <v>22.2</v>
      </c>
      <c r="P71" s="60">
        <v>59.2</v>
      </c>
      <c r="Q71" s="60">
        <v>18.6</v>
      </c>
      <c r="R71" s="32">
        <v>41</v>
      </c>
    </row>
    <row r="72" spans="1:18" ht="12" customHeight="1">
      <c r="A72" s="33">
        <v>42</v>
      </c>
      <c r="B72" s="41" t="s">
        <v>77</v>
      </c>
      <c r="C72" s="59">
        <f t="shared" si="16"/>
        <v>5827</v>
      </c>
      <c r="D72" s="36">
        <f t="shared" si="22"/>
        <v>1348</v>
      </c>
      <c r="E72" s="36">
        <f t="shared" si="22"/>
        <v>3567</v>
      </c>
      <c r="F72" s="36">
        <f t="shared" si="22"/>
        <v>912</v>
      </c>
      <c r="G72" s="38">
        <f t="shared" si="23"/>
        <v>2776</v>
      </c>
      <c r="H72" s="39">
        <v>699</v>
      </c>
      <c r="I72" s="39">
        <v>1645</v>
      </c>
      <c r="J72" s="39">
        <v>432</v>
      </c>
      <c r="K72" s="38">
        <f t="shared" si="9"/>
        <v>3051</v>
      </c>
      <c r="L72" s="39">
        <v>649</v>
      </c>
      <c r="M72" s="39">
        <v>1922</v>
      </c>
      <c r="N72" s="39">
        <v>480</v>
      </c>
      <c r="O72" s="60">
        <v>23.1</v>
      </c>
      <c r="P72" s="60">
        <v>61.2</v>
      </c>
      <c r="Q72" s="60">
        <v>15.7</v>
      </c>
      <c r="R72" s="32">
        <v>42</v>
      </c>
    </row>
    <row r="73" spans="1:18" ht="12" customHeight="1">
      <c r="A73" s="33"/>
      <c r="B73" s="41"/>
      <c r="C73" s="59"/>
      <c r="D73" s="39"/>
      <c r="E73" s="39"/>
      <c r="F73" s="39"/>
      <c r="G73" s="38"/>
      <c r="H73" s="39"/>
      <c r="I73" s="39"/>
      <c r="J73" s="39"/>
      <c r="K73" s="38"/>
      <c r="L73" s="39"/>
      <c r="M73" s="39"/>
      <c r="N73" s="39"/>
      <c r="O73" s="60"/>
      <c r="P73" s="60"/>
      <c r="Q73" s="60"/>
      <c r="R73" s="32"/>
    </row>
    <row r="74" spans="1:18" s="19" customFormat="1" ht="12" customHeight="1">
      <c r="A74" s="69" t="s">
        <v>78</v>
      </c>
      <c r="B74" s="70"/>
      <c r="C74" s="57">
        <f>SUM(C75:C77)</f>
        <v>15745</v>
      </c>
      <c r="D74" s="45">
        <f>SUM(D75:D77)</f>
        <v>4185</v>
      </c>
      <c r="E74" s="45">
        <f>SUM(E75:E77)</f>
        <v>9046</v>
      </c>
      <c r="F74" s="45">
        <f>SUM(F75:F77)</f>
        <v>2514</v>
      </c>
      <c r="G74" s="44">
        <f aca="true" t="shared" si="24" ref="G74:N74">SUM(G75:G77)</f>
        <v>7533</v>
      </c>
      <c r="H74" s="45">
        <f t="shared" si="24"/>
        <v>2146</v>
      </c>
      <c r="I74" s="45">
        <f t="shared" si="24"/>
        <v>4173</v>
      </c>
      <c r="J74" s="45">
        <f t="shared" si="24"/>
        <v>1214</v>
      </c>
      <c r="K74" s="44">
        <f t="shared" si="24"/>
        <v>8212</v>
      </c>
      <c r="L74" s="45">
        <f t="shared" si="24"/>
        <v>2039</v>
      </c>
      <c r="M74" s="45">
        <f t="shared" si="24"/>
        <v>4873</v>
      </c>
      <c r="N74" s="45">
        <f t="shared" si="24"/>
        <v>1300</v>
      </c>
      <c r="O74" s="58">
        <v>26.6</v>
      </c>
      <c r="P74" s="58">
        <v>57.4</v>
      </c>
      <c r="Q74" s="58">
        <v>16</v>
      </c>
      <c r="R74" s="18" t="s">
        <v>79</v>
      </c>
    </row>
    <row r="75" spans="1:18" ht="12" customHeight="1">
      <c r="A75" s="33">
        <v>43</v>
      </c>
      <c r="B75" s="41" t="s">
        <v>80</v>
      </c>
      <c r="C75" s="59">
        <f t="shared" si="16"/>
        <v>5155</v>
      </c>
      <c r="D75" s="36">
        <f aca="true" t="shared" si="25" ref="D75:F77">H75+L75</f>
        <v>1414</v>
      </c>
      <c r="E75" s="36">
        <f t="shared" si="25"/>
        <v>3006</v>
      </c>
      <c r="F75" s="36">
        <f t="shared" si="25"/>
        <v>735</v>
      </c>
      <c r="G75" s="38">
        <f>SUM(H75:J75)</f>
        <v>2493</v>
      </c>
      <c r="H75" s="39">
        <v>734</v>
      </c>
      <c r="I75" s="39">
        <v>1405</v>
      </c>
      <c r="J75" s="39">
        <v>354</v>
      </c>
      <c r="K75" s="38">
        <f t="shared" si="9"/>
        <v>2662</v>
      </c>
      <c r="L75" s="39">
        <v>680</v>
      </c>
      <c r="M75" s="39">
        <v>1601</v>
      </c>
      <c r="N75" s="39">
        <v>381</v>
      </c>
      <c r="O75" s="60">
        <v>27.4</v>
      </c>
      <c r="P75" s="60">
        <v>58.3</v>
      </c>
      <c r="Q75" s="60">
        <v>14.3</v>
      </c>
      <c r="R75" s="32">
        <v>43</v>
      </c>
    </row>
    <row r="76" spans="1:18" ht="12" customHeight="1">
      <c r="A76" s="33">
        <v>44</v>
      </c>
      <c r="B76" s="41" t="s">
        <v>81</v>
      </c>
      <c r="C76" s="59">
        <f t="shared" si="16"/>
        <v>6606</v>
      </c>
      <c r="D76" s="36">
        <f t="shared" si="25"/>
        <v>1716</v>
      </c>
      <c r="E76" s="36">
        <f t="shared" si="25"/>
        <v>3837</v>
      </c>
      <c r="F76" s="36">
        <f t="shared" si="25"/>
        <v>1053</v>
      </c>
      <c r="G76" s="38">
        <f>SUM(H76:J76)</f>
        <v>3169</v>
      </c>
      <c r="H76" s="39">
        <v>889</v>
      </c>
      <c r="I76" s="39">
        <v>1758</v>
      </c>
      <c r="J76" s="39">
        <v>522</v>
      </c>
      <c r="K76" s="38">
        <f t="shared" si="9"/>
        <v>3437</v>
      </c>
      <c r="L76" s="39">
        <v>827</v>
      </c>
      <c r="M76" s="39">
        <v>2079</v>
      </c>
      <c r="N76" s="39">
        <v>531</v>
      </c>
      <c r="O76" s="60">
        <v>26</v>
      </c>
      <c r="P76" s="60">
        <v>58.1</v>
      </c>
      <c r="Q76" s="60">
        <v>15.9</v>
      </c>
      <c r="R76" s="32">
        <v>44</v>
      </c>
    </row>
    <row r="77" spans="1:18" ht="12" customHeight="1">
      <c r="A77" s="33">
        <v>45</v>
      </c>
      <c r="B77" s="41" t="s">
        <v>82</v>
      </c>
      <c r="C77" s="59">
        <f>SUM(D77:F77)</f>
        <v>3984</v>
      </c>
      <c r="D77" s="36">
        <f t="shared" si="25"/>
        <v>1055</v>
      </c>
      <c r="E77" s="36">
        <f t="shared" si="25"/>
        <v>2203</v>
      </c>
      <c r="F77" s="36">
        <f t="shared" si="25"/>
        <v>726</v>
      </c>
      <c r="G77" s="38">
        <f>SUM(H77:J77)</f>
        <v>1871</v>
      </c>
      <c r="H77" s="39">
        <v>523</v>
      </c>
      <c r="I77" s="39">
        <v>1010</v>
      </c>
      <c r="J77" s="39">
        <v>338</v>
      </c>
      <c r="K77" s="38">
        <f>SUM(L77:N77)</f>
        <v>2113</v>
      </c>
      <c r="L77" s="39">
        <v>532</v>
      </c>
      <c r="M77" s="39">
        <v>1193</v>
      </c>
      <c r="N77" s="39">
        <v>388</v>
      </c>
      <c r="O77" s="60">
        <v>26.5</v>
      </c>
      <c r="P77" s="60">
        <v>55.3</v>
      </c>
      <c r="Q77" s="60">
        <v>18.2</v>
      </c>
      <c r="R77" s="32">
        <v>45</v>
      </c>
    </row>
    <row r="78" spans="1:18" ht="12" customHeight="1">
      <c r="A78" s="33"/>
      <c r="B78" s="41"/>
      <c r="C78" s="59"/>
      <c r="D78" s="39"/>
      <c r="E78" s="39"/>
      <c r="F78" s="39"/>
      <c r="G78" s="38"/>
      <c r="H78" s="39"/>
      <c r="I78" s="39"/>
      <c r="J78" s="39"/>
      <c r="K78" s="38"/>
      <c r="L78" s="39"/>
      <c r="M78" s="39"/>
      <c r="N78" s="39"/>
      <c r="O78" s="60"/>
      <c r="P78" s="60"/>
      <c r="Q78" s="60"/>
      <c r="R78" s="32"/>
    </row>
    <row r="79" spans="1:18" s="19" customFormat="1" ht="12" customHeight="1">
      <c r="A79" s="69" t="s">
        <v>83</v>
      </c>
      <c r="B79" s="70"/>
      <c r="C79" s="57">
        <f>SUM(C80:C81)</f>
        <v>40152</v>
      </c>
      <c r="D79" s="45">
        <f aca="true" t="shared" si="26" ref="D79:N79">SUM(D80:D81)</f>
        <v>10462</v>
      </c>
      <c r="E79" s="45">
        <f t="shared" si="26"/>
        <v>24128</v>
      </c>
      <c r="F79" s="45">
        <f t="shared" si="26"/>
        <v>5562</v>
      </c>
      <c r="G79" s="44">
        <f t="shared" si="26"/>
        <v>19116</v>
      </c>
      <c r="H79" s="45">
        <f t="shared" si="26"/>
        <v>5386</v>
      </c>
      <c r="I79" s="45">
        <f t="shared" si="26"/>
        <v>11111</v>
      </c>
      <c r="J79" s="45">
        <f t="shared" si="26"/>
        <v>2619</v>
      </c>
      <c r="K79" s="44">
        <f t="shared" si="26"/>
        <v>21036</v>
      </c>
      <c r="L79" s="45">
        <f t="shared" si="26"/>
        <v>5076</v>
      </c>
      <c r="M79" s="45">
        <f t="shared" si="26"/>
        <v>13017</v>
      </c>
      <c r="N79" s="45">
        <f t="shared" si="26"/>
        <v>2943</v>
      </c>
      <c r="O79" s="58">
        <v>26.1</v>
      </c>
      <c r="P79" s="58">
        <v>60.1</v>
      </c>
      <c r="Q79" s="58">
        <v>13.8</v>
      </c>
      <c r="R79" s="18" t="s">
        <v>84</v>
      </c>
    </row>
    <row r="80" spans="1:18" ht="12" customHeight="1">
      <c r="A80" s="33">
        <v>46</v>
      </c>
      <c r="B80" s="41" t="s">
        <v>85</v>
      </c>
      <c r="C80" s="59">
        <f t="shared" si="16"/>
        <v>16324</v>
      </c>
      <c r="D80" s="36">
        <f aca="true" t="shared" si="27" ref="D80:F81">H80+L80</f>
        <v>4218</v>
      </c>
      <c r="E80" s="36">
        <f t="shared" si="27"/>
        <v>9807</v>
      </c>
      <c r="F80" s="36">
        <f t="shared" si="27"/>
        <v>2299</v>
      </c>
      <c r="G80" s="38">
        <f>SUM(H80:J80)</f>
        <v>7727</v>
      </c>
      <c r="H80" s="39">
        <v>2150</v>
      </c>
      <c r="I80" s="39">
        <v>4502</v>
      </c>
      <c r="J80" s="39">
        <v>1075</v>
      </c>
      <c r="K80" s="38">
        <f t="shared" si="9"/>
        <v>8597</v>
      </c>
      <c r="L80" s="39">
        <v>2068</v>
      </c>
      <c r="M80" s="39">
        <v>5305</v>
      </c>
      <c r="N80" s="39">
        <v>1224</v>
      </c>
      <c r="O80" s="60">
        <v>25.8</v>
      </c>
      <c r="P80" s="60">
        <v>60.1</v>
      </c>
      <c r="Q80" s="60">
        <v>14.1</v>
      </c>
      <c r="R80" s="32">
        <v>46</v>
      </c>
    </row>
    <row r="81" spans="1:18" ht="12" customHeight="1">
      <c r="A81" s="33">
        <v>47</v>
      </c>
      <c r="B81" s="41" t="s">
        <v>86</v>
      </c>
      <c r="C81" s="59">
        <f t="shared" si="16"/>
        <v>23828</v>
      </c>
      <c r="D81" s="36">
        <f t="shared" si="27"/>
        <v>6244</v>
      </c>
      <c r="E81" s="36">
        <f t="shared" si="27"/>
        <v>14321</v>
      </c>
      <c r="F81" s="36">
        <f t="shared" si="27"/>
        <v>3263</v>
      </c>
      <c r="G81" s="38">
        <f>SUM(H81:J81)</f>
        <v>11389</v>
      </c>
      <c r="H81" s="39">
        <v>3236</v>
      </c>
      <c r="I81" s="39">
        <v>6609</v>
      </c>
      <c r="J81" s="39">
        <v>1544</v>
      </c>
      <c r="K81" s="38">
        <f t="shared" si="9"/>
        <v>12439</v>
      </c>
      <c r="L81" s="39">
        <v>3008</v>
      </c>
      <c r="M81" s="39">
        <v>7712</v>
      </c>
      <c r="N81" s="39">
        <v>1719</v>
      </c>
      <c r="O81" s="60">
        <v>26.2</v>
      </c>
      <c r="P81" s="60">
        <v>60.1</v>
      </c>
      <c r="Q81" s="60">
        <v>13.7</v>
      </c>
      <c r="R81" s="32">
        <v>47</v>
      </c>
    </row>
    <row r="82" spans="1:18" ht="12" customHeight="1">
      <c r="A82" s="33"/>
      <c r="B82" s="41"/>
      <c r="C82" s="59"/>
      <c r="D82" s="39"/>
      <c r="E82" s="39"/>
      <c r="F82" s="39"/>
      <c r="G82" s="38"/>
      <c r="H82" s="39"/>
      <c r="I82" s="39"/>
      <c r="J82" s="39"/>
      <c r="K82" s="38"/>
      <c r="L82" s="39"/>
      <c r="M82" s="39"/>
      <c r="N82" s="39"/>
      <c r="O82" s="60" t="s">
        <v>54</v>
      </c>
      <c r="P82" s="60"/>
      <c r="Q82" s="60"/>
      <c r="R82" s="32"/>
    </row>
    <row r="83" spans="1:18" s="19" customFormat="1" ht="12" customHeight="1">
      <c r="A83" s="69" t="s">
        <v>87</v>
      </c>
      <c r="B83" s="70"/>
      <c r="C83" s="57">
        <f>SUM(C84:C88)</f>
        <v>22236</v>
      </c>
      <c r="D83" s="45">
        <f aca="true" t="shared" si="28" ref="D83:N83">SUM(D84:D88)</f>
        <v>6302</v>
      </c>
      <c r="E83" s="45">
        <f t="shared" si="28"/>
        <v>12467</v>
      </c>
      <c r="F83" s="45">
        <f t="shared" si="28"/>
        <v>3467</v>
      </c>
      <c r="G83" s="44">
        <f t="shared" si="28"/>
        <v>10689</v>
      </c>
      <c r="H83" s="45">
        <f t="shared" si="28"/>
        <v>3302</v>
      </c>
      <c r="I83" s="45">
        <f t="shared" si="28"/>
        <v>5776</v>
      </c>
      <c r="J83" s="45">
        <f t="shared" si="28"/>
        <v>1611</v>
      </c>
      <c r="K83" s="44">
        <f t="shared" si="28"/>
        <v>11547</v>
      </c>
      <c r="L83" s="45">
        <f t="shared" si="28"/>
        <v>3000</v>
      </c>
      <c r="M83" s="45">
        <f t="shared" si="28"/>
        <v>6691</v>
      </c>
      <c r="N83" s="45">
        <f t="shared" si="28"/>
        <v>1856</v>
      </c>
      <c r="O83" s="58">
        <v>28.3</v>
      </c>
      <c r="P83" s="58">
        <v>56.1</v>
      </c>
      <c r="Q83" s="58">
        <v>15.6</v>
      </c>
      <c r="R83" s="18" t="s">
        <v>88</v>
      </c>
    </row>
    <row r="84" spans="1:18" ht="12" customHeight="1">
      <c r="A84" s="33">
        <v>48</v>
      </c>
      <c r="B84" s="41" t="s">
        <v>89</v>
      </c>
      <c r="C84" s="59">
        <f t="shared" si="16"/>
        <v>2380</v>
      </c>
      <c r="D84" s="36">
        <f aca="true" t="shared" si="29" ref="D84:F88">H84+L84</f>
        <v>695</v>
      </c>
      <c r="E84" s="36">
        <f t="shared" si="29"/>
        <v>1364</v>
      </c>
      <c r="F84" s="36">
        <f t="shared" si="29"/>
        <v>321</v>
      </c>
      <c r="G84" s="38">
        <f>SUM(H84:J84)</f>
        <v>1179</v>
      </c>
      <c r="H84" s="39">
        <v>360</v>
      </c>
      <c r="I84" s="39">
        <v>654</v>
      </c>
      <c r="J84" s="39">
        <v>165</v>
      </c>
      <c r="K84" s="38">
        <f t="shared" si="9"/>
        <v>1201</v>
      </c>
      <c r="L84" s="39">
        <v>335</v>
      </c>
      <c r="M84" s="39">
        <v>710</v>
      </c>
      <c r="N84" s="39">
        <v>156</v>
      </c>
      <c r="O84" s="60">
        <v>29.2</v>
      </c>
      <c r="P84" s="60">
        <v>57.3</v>
      </c>
      <c r="Q84" s="60">
        <v>13.5</v>
      </c>
      <c r="R84" s="32">
        <v>48</v>
      </c>
    </row>
    <row r="85" spans="1:18" ht="12" customHeight="1">
      <c r="A85" s="33">
        <v>49</v>
      </c>
      <c r="B85" s="41" t="s">
        <v>90</v>
      </c>
      <c r="C85" s="59">
        <f t="shared" si="16"/>
        <v>2870</v>
      </c>
      <c r="D85" s="36">
        <f t="shared" si="29"/>
        <v>901</v>
      </c>
      <c r="E85" s="36">
        <f t="shared" si="29"/>
        <v>1497</v>
      </c>
      <c r="F85" s="36">
        <f t="shared" si="29"/>
        <v>472</v>
      </c>
      <c r="G85" s="38">
        <f>SUM(H85:J85)</f>
        <v>1374</v>
      </c>
      <c r="H85" s="39">
        <v>470</v>
      </c>
      <c r="I85" s="39">
        <v>689</v>
      </c>
      <c r="J85" s="39">
        <v>215</v>
      </c>
      <c r="K85" s="38">
        <f t="shared" si="9"/>
        <v>1496</v>
      </c>
      <c r="L85" s="39">
        <v>431</v>
      </c>
      <c r="M85" s="39">
        <v>808</v>
      </c>
      <c r="N85" s="39">
        <v>257</v>
      </c>
      <c r="O85" s="60">
        <v>31.4</v>
      </c>
      <c r="P85" s="60">
        <v>52.2</v>
      </c>
      <c r="Q85" s="60">
        <v>16.4</v>
      </c>
      <c r="R85" s="32">
        <v>49</v>
      </c>
    </row>
    <row r="86" spans="1:18" ht="12" customHeight="1">
      <c r="A86" s="33">
        <v>50</v>
      </c>
      <c r="B86" s="41" t="s">
        <v>91</v>
      </c>
      <c r="C86" s="59">
        <f t="shared" si="16"/>
        <v>2254</v>
      </c>
      <c r="D86" s="36">
        <f t="shared" si="29"/>
        <v>713</v>
      </c>
      <c r="E86" s="36">
        <f t="shared" si="29"/>
        <v>1195</v>
      </c>
      <c r="F86" s="36">
        <f t="shared" si="29"/>
        <v>346</v>
      </c>
      <c r="G86" s="38">
        <f>SUM(H86:J86)</f>
        <v>1139</v>
      </c>
      <c r="H86" s="39">
        <v>394</v>
      </c>
      <c r="I86" s="39">
        <v>576</v>
      </c>
      <c r="J86" s="39">
        <v>169</v>
      </c>
      <c r="K86" s="38">
        <f t="shared" si="9"/>
        <v>1115</v>
      </c>
      <c r="L86" s="39">
        <v>319</v>
      </c>
      <c r="M86" s="39">
        <v>619</v>
      </c>
      <c r="N86" s="39">
        <v>177</v>
      </c>
      <c r="O86" s="60">
        <v>31.6</v>
      </c>
      <c r="P86" s="60">
        <v>53.1</v>
      </c>
      <c r="Q86" s="60">
        <v>15.3</v>
      </c>
      <c r="R86" s="32">
        <v>50</v>
      </c>
    </row>
    <row r="87" spans="1:18" ht="12" customHeight="1">
      <c r="A87" s="33">
        <v>51</v>
      </c>
      <c r="B87" s="41" t="s">
        <v>92</v>
      </c>
      <c r="C87" s="59">
        <f t="shared" si="16"/>
        <v>5118</v>
      </c>
      <c r="D87" s="36">
        <f t="shared" si="29"/>
        <v>1350</v>
      </c>
      <c r="E87" s="36">
        <f t="shared" si="29"/>
        <v>2933</v>
      </c>
      <c r="F87" s="36">
        <f t="shared" si="29"/>
        <v>835</v>
      </c>
      <c r="G87" s="38">
        <f>SUM(H87:J87)</f>
        <v>2465</v>
      </c>
      <c r="H87" s="39">
        <v>699</v>
      </c>
      <c r="I87" s="39">
        <v>1382</v>
      </c>
      <c r="J87" s="39">
        <v>384</v>
      </c>
      <c r="K87" s="38">
        <f t="shared" si="9"/>
        <v>2653</v>
      </c>
      <c r="L87" s="39">
        <v>651</v>
      </c>
      <c r="M87" s="39">
        <v>1551</v>
      </c>
      <c r="N87" s="39">
        <v>451</v>
      </c>
      <c r="O87" s="60">
        <v>26.4</v>
      </c>
      <c r="P87" s="60">
        <v>57.3</v>
      </c>
      <c r="Q87" s="60">
        <v>16.3</v>
      </c>
      <c r="R87" s="32">
        <v>51</v>
      </c>
    </row>
    <row r="88" spans="1:18" ht="12" customHeight="1">
      <c r="A88" s="33">
        <v>52</v>
      </c>
      <c r="B88" s="41" t="s">
        <v>93</v>
      </c>
      <c r="C88" s="59">
        <f t="shared" si="16"/>
        <v>9614</v>
      </c>
      <c r="D88" s="36">
        <f t="shared" si="29"/>
        <v>2643</v>
      </c>
      <c r="E88" s="36">
        <f t="shared" si="29"/>
        <v>5478</v>
      </c>
      <c r="F88" s="36">
        <f t="shared" si="29"/>
        <v>1493</v>
      </c>
      <c r="G88" s="38">
        <f>SUM(H88:J88)</f>
        <v>4532</v>
      </c>
      <c r="H88" s="39">
        <v>1379</v>
      </c>
      <c r="I88" s="39">
        <v>2475</v>
      </c>
      <c r="J88" s="39">
        <v>678</v>
      </c>
      <c r="K88" s="38">
        <f t="shared" si="9"/>
        <v>5082</v>
      </c>
      <c r="L88" s="39">
        <v>1264</v>
      </c>
      <c r="M88" s="39">
        <v>3003</v>
      </c>
      <c r="N88" s="39">
        <v>815</v>
      </c>
      <c r="O88" s="60">
        <v>27.5</v>
      </c>
      <c r="P88" s="60">
        <v>57</v>
      </c>
      <c r="Q88" s="60">
        <v>15.5</v>
      </c>
      <c r="R88" s="32">
        <v>52</v>
      </c>
    </row>
    <row r="89" spans="1:18" ht="12" customHeight="1">
      <c r="A89" s="33"/>
      <c r="B89" s="41"/>
      <c r="C89" s="59"/>
      <c r="D89" s="39"/>
      <c r="E89" s="39"/>
      <c r="F89" s="39"/>
      <c r="G89" s="38"/>
      <c r="H89" s="39"/>
      <c r="I89" s="39"/>
      <c r="J89" s="39"/>
      <c r="K89" s="38"/>
      <c r="L89" s="39"/>
      <c r="M89" s="39"/>
      <c r="N89" s="39"/>
      <c r="O89" s="60"/>
      <c r="P89" s="60"/>
      <c r="Q89" s="60"/>
      <c r="R89" s="32"/>
    </row>
    <row r="90" spans="1:18" s="19" customFormat="1" ht="12" customHeight="1">
      <c r="A90" s="69" t="s">
        <v>94</v>
      </c>
      <c r="B90" s="70"/>
      <c r="C90" s="57">
        <f>SUM(C91:C94)</f>
        <v>25801</v>
      </c>
      <c r="D90" s="45">
        <f>SUM(D91:D94)</f>
        <v>6758</v>
      </c>
      <c r="E90" s="45">
        <f aca="true" t="shared" si="30" ref="E90:N90">SUM(E91:E94)</f>
        <v>14446</v>
      </c>
      <c r="F90" s="45">
        <f t="shared" si="30"/>
        <v>4597</v>
      </c>
      <c r="G90" s="44">
        <f t="shared" si="30"/>
        <v>12093</v>
      </c>
      <c r="H90" s="45">
        <f t="shared" si="30"/>
        <v>3500</v>
      </c>
      <c r="I90" s="45">
        <f t="shared" si="30"/>
        <v>6491</v>
      </c>
      <c r="J90" s="45">
        <f t="shared" si="30"/>
        <v>2102</v>
      </c>
      <c r="K90" s="44">
        <f t="shared" si="30"/>
        <v>13708</v>
      </c>
      <c r="L90" s="45">
        <f t="shared" si="30"/>
        <v>3258</v>
      </c>
      <c r="M90" s="45">
        <f t="shared" si="30"/>
        <v>7955</v>
      </c>
      <c r="N90" s="45">
        <f t="shared" si="30"/>
        <v>2495</v>
      </c>
      <c r="O90" s="58">
        <v>26.2</v>
      </c>
      <c r="P90" s="58">
        <v>56</v>
      </c>
      <c r="Q90" s="58">
        <v>17.8</v>
      </c>
      <c r="R90" s="18" t="s">
        <v>95</v>
      </c>
    </row>
    <row r="91" spans="1:18" ht="12" customHeight="1">
      <c r="A91" s="33">
        <v>53</v>
      </c>
      <c r="B91" s="41" t="s">
        <v>96</v>
      </c>
      <c r="C91" s="59">
        <f t="shared" si="16"/>
        <v>5944</v>
      </c>
      <c r="D91" s="36">
        <f aca="true" t="shared" si="31" ref="D91:F94">H91+L91</f>
        <v>1394</v>
      </c>
      <c r="E91" s="36">
        <f t="shared" si="31"/>
        <v>3413</v>
      </c>
      <c r="F91" s="36">
        <f t="shared" si="31"/>
        <v>1137</v>
      </c>
      <c r="G91" s="38">
        <f>SUM(H91:J91)</f>
        <v>2736</v>
      </c>
      <c r="H91" s="39">
        <v>719</v>
      </c>
      <c r="I91" s="39">
        <v>1522</v>
      </c>
      <c r="J91" s="39">
        <v>495</v>
      </c>
      <c r="K91" s="38">
        <f t="shared" si="9"/>
        <v>3208</v>
      </c>
      <c r="L91" s="39">
        <v>675</v>
      </c>
      <c r="M91" s="39">
        <v>1891</v>
      </c>
      <c r="N91" s="39">
        <v>642</v>
      </c>
      <c r="O91" s="60">
        <v>23.5</v>
      </c>
      <c r="P91" s="60">
        <v>57.4</v>
      </c>
      <c r="Q91" s="60">
        <v>19.1</v>
      </c>
      <c r="R91" s="32">
        <v>53</v>
      </c>
    </row>
    <row r="92" spans="1:18" ht="12" customHeight="1">
      <c r="A92" s="33">
        <v>54</v>
      </c>
      <c r="B92" s="41" t="s">
        <v>97</v>
      </c>
      <c r="C92" s="59">
        <f t="shared" si="16"/>
        <v>5832</v>
      </c>
      <c r="D92" s="36">
        <f t="shared" si="31"/>
        <v>1491</v>
      </c>
      <c r="E92" s="36">
        <f t="shared" si="31"/>
        <v>3300</v>
      </c>
      <c r="F92" s="36">
        <f t="shared" si="31"/>
        <v>1041</v>
      </c>
      <c r="G92" s="38">
        <f>SUM(H92:J92)</f>
        <v>2747</v>
      </c>
      <c r="H92" s="39">
        <v>787</v>
      </c>
      <c r="I92" s="39">
        <v>1479</v>
      </c>
      <c r="J92" s="39">
        <v>481</v>
      </c>
      <c r="K92" s="38">
        <f t="shared" si="9"/>
        <v>3085</v>
      </c>
      <c r="L92" s="39">
        <v>704</v>
      </c>
      <c r="M92" s="39">
        <v>1821</v>
      </c>
      <c r="N92" s="39">
        <v>560</v>
      </c>
      <c r="O92" s="60">
        <v>25.6</v>
      </c>
      <c r="P92" s="60">
        <v>56.6</v>
      </c>
      <c r="Q92" s="60">
        <v>17.8</v>
      </c>
      <c r="R92" s="32">
        <v>54</v>
      </c>
    </row>
    <row r="93" spans="1:18" ht="12" customHeight="1">
      <c r="A93" s="33">
        <v>55</v>
      </c>
      <c r="B93" s="41" t="s">
        <v>98</v>
      </c>
      <c r="C93" s="59">
        <f t="shared" si="16"/>
        <v>8263</v>
      </c>
      <c r="D93" s="36">
        <f t="shared" si="31"/>
        <v>2300</v>
      </c>
      <c r="E93" s="36">
        <f t="shared" si="31"/>
        <v>4529</v>
      </c>
      <c r="F93" s="36">
        <f t="shared" si="31"/>
        <v>1434</v>
      </c>
      <c r="G93" s="38">
        <f>SUM(H93:J93)</f>
        <v>3864</v>
      </c>
      <c r="H93" s="39">
        <v>1175</v>
      </c>
      <c r="I93" s="39">
        <v>2022</v>
      </c>
      <c r="J93" s="39">
        <v>667</v>
      </c>
      <c r="K93" s="38">
        <f t="shared" si="9"/>
        <v>4399</v>
      </c>
      <c r="L93" s="39">
        <v>1125</v>
      </c>
      <c r="M93" s="39">
        <v>2507</v>
      </c>
      <c r="N93" s="39">
        <v>767</v>
      </c>
      <c r="O93" s="60">
        <v>27.8</v>
      </c>
      <c r="P93" s="60">
        <v>54.8</v>
      </c>
      <c r="Q93" s="60">
        <v>17.4</v>
      </c>
      <c r="R93" s="32">
        <v>55</v>
      </c>
    </row>
    <row r="94" spans="1:18" ht="12" customHeight="1">
      <c r="A94" s="33">
        <v>56</v>
      </c>
      <c r="B94" s="41" t="s">
        <v>99</v>
      </c>
      <c r="C94" s="59">
        <f t="shared" si="16"/>
        <v>5762</v>
      </c>
      <c r="D94" s="36">
        <f t="shared" si="31"/>
        <v>1573</v>
      </c>
      <c r="E94" s="36">
        <f t="shared" si="31"/>
        <v>3204</v>
      </c>
      <c r="F94" s="36">
        <f t="shared" si="31"/>
        <v>985</v>
      </c>
      <c r="G94" s="38">
        <f>SUM(H94:J94)</f>
        <v>2746</v>
      </c>
      <c r="H94" s="39">
        <v>819</v>
      </c>
      <c r="I94" s="39">
        <v>1468</v>
      </c>
      <c r="J94" s="39">
        <v>459</v>
      </c>
      <c r="K94" s="38">
        <f t="shared" si="9"/>
        <v>3016</v>
      </c>
      <c r="L94" s="39">
        <v>754</v>
      </c>
      <c r="M94" s="39">
        <v>1736</v>
      </c>
      <c r="N94" s="39">
        <v>526</v>
      </c>
      <c r="O94" s="60">
        <v>27.3</v>
      </c>
      <c r="P94" s="60">
        <v>55.6</v>
      </c>
      <c r="Q94" s="60">
        <v>17.1</v>
      </c>
      <c r="R94" s="32">
        <v>56</v>
      </c>
    </row>
    <row r="95" spans="1:18" ht="12" customHeight="1">
      <c r="A95" s="33"/>
      <c r="B95" s="41"/>
      <c r="C95" s="59"/>
      <c r="D95" s="39"/>
      <c r="E95" s="39"/>
      <c r="F95" s="39"/>
      <c r="G95" s="38"/>
      <c r="H95" s="39"/>
      <c r="I95" s="39"/>
      <c r="J95" s="39"/>
      <c r="K95" s="38"/>
      <c r="L95" s="39"/>
      <c r="M95" s="39"/>
      <c r="N95" s="39"/>
      <c r="O95" s="60"/>
      <c r="P95" s="60" t="s">
        <v>54</v>
      </c>
      <c r="Q95" s="60"/>
      <c r="R95" s="32"/>
    </row>
    <row r="96" spans="1:18" s="19" customFormat="1" ht="12" customHeight="1">
      <c r="A96" s="69" t="s">
        <v>100</v>
      </c>
      <c r="B96" s="70"/>
      <c r="C96" s="57">
        <f>SUM(C97:C98)</f>
        <v>19078</v>
      </c>
      <c r="D96" s="45">
        <f aca="true" t="shared" si="32" ref="D96:N96">SUM(D97:D98)</f>
        <v>4645</v>
      </c>
      <c r="E96" s="45">
        <f t="shared" si="32"/>
        <v>10929</v>
      </c>
      <c r="F96" s="45">
        <f t="shared" si="32"/>
        <v>3504</v>
      </c>
      <c r="G96" s="44">
        <f t="shared" si="32"/>
        <v>9045</v>
      </c>
      <c r="H96" s="45">
        <f t="shared" si="32"/>
        <v>2422</v>
      </c>
      <c r="I96" s="45">
        <f t="shared" si="32"/>
        <v>5003</v>
      </c>
      <c r="J96" s="45">
        <f t="shared" si="32"/>
        <v>1620</v>
      </c>
      <c r="K96" s="44">
        <f t="shared" si="32"/>
        <v>10033</v>
      </c>
      <c r="L96" s="45">
        <f t="shared" si="32"/>
        <v>2223</v>
      </c>
      <c r="M96" s="45">
        <f t="shared" si="32"/>
        <v>5926</v>
      </c>
      <c r="N96" s="45">
        <f t="shared" si="32"/>
        <v>1884</v>
      </c>
      <c r="O96" s="58">
        <v>24.4</v>
      </c>
      <c r="P96" s="58">
        <v>57.2</v>
      </c>
      <c r="Q96" s="58">
        <v>18.4</v>
      </c>
      <c r="R96" s="18" t="s">
        <v>101</v>
      </c>
    </row>
    <row r="97" spans="1:18" ht="12" customHeight="1">
      <c r="A97" s="33">
        <v>57</v>
      </c>
      <c r="B97" s="41" t="s">
        <v>102</v>
      </c>
      <c r="C97" s="59">
        <f t="shared" si="16"/>
        <v>7508</v>
      </c>
      <c r="D97" s="36">
        <f aca="true" t="shared" si="33" ref="D97:F98">H97+L97</f>
        <v>1871</v>
      </c>
      <c r="E97" s="36">
        <f t="shared" si="33"/>
        <v>4223</v>
      </c>
      <c r="F97" s="36">
        <f t="shared" si="33"/>
        <v>1414</v>
      </c>
      <c r="G97" s="38">
        <f>SUM(H97:J97)</f>
        <v>3543</v>
      </c>
      <c r="H97" s="39">
        <v>980</v>
      </c>
      <c r="I97" s="39">
        <v>1909</v>
      </c>
      <c r="J97" s="39">
        <v>654</v>
      </c>
      <c r="K97" s="38">
        <f>SUM(L97:N97)</f>
        <v>3965</v>
      </c>
      <c r="L97" s="39">
        <v>891</v>
      </c>
      <c r="M97" s="39">
        <v>2314</v>
      </c>
      <c r="N97" s="39">
        <v>760</v>
      </c>
      <c r="O97" s="60">
        <v>24.9</v>
      </c>
      <c r="P97" s="60">
        <v>56.3</v>
      </c>
      <c r="Q97" s="60">
        <v>18.8</v>
      </c>
      <c r="R97" s="32">
        <v>57</v>
      </c>
    </row>
    <row r="98" spans="1:18" ht="12" customHeight="1">
      <c r="A98" s="61">
        <v>58</v>
      </c>
      <c r="B98" s="62" t="s">
        <v>103</v>
      </c>
      <c r="C98" s="63">
        <f t="shared" si="16"/>
        <v>11570</v>
      </c>
      <c r="D98" s="64">
        <f t="shared" si="33"/>
        <v>2774</v>
      </c>
      <c r="E98" s="64">
        <f t="shared" si="33"/>
        <v>6706</v>
      </c>
      <c r="F98" s="64">
        <f t="shared" si="33"/>
        <v>2090</v>
      </c>
      <c r="G98" s="65">
        <f>SUM(H98:J98)</f>
        <v>5502</v>
      </c>
      <c r="H98" s="66">
        <v>1442</v>
      </c>
      <c r="I98" s="66">
        <v>3094</v>
      </c>
      <c r="J98" s="66">
        <v>966</v>
      </c>
      <c r="K98" s="65">
        <f>SUM(L98:N98)</f>
        <v>6068</v>
      </c>
      <c r="L98" s="66">
        <v>1332</v>
      </c>
      <c r="M98" s="66">
        <v>3612</v>
      </c>
      <c r="N98" s="66">
        <v>1124</v>
      </c>
      <c r="O98" s="67">
        <v>24</v>
      </c>
      <c r="P98" s="67">
        <v>57.9</v>
      </c>
      <c r="Q98" s="67">
        <v>18.1</v>
      </c>
      <c r="R98" s="68">
        <v>58</v>
      </c>
    </row>
    <row r="99" spans="1:18" ht="1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1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</sheetData>
  <sheetProtection/>
  <mergeCells count="38">
    <mergeCell ref="A1:R1"/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29:B29"/>
    <mergeCell ref="A34:B34"/>
    <mergeCell ref="A41:B41"/>
    <mergeCell ref="A83:B83"/>
    <mergeCell ref="A90:B90"/>
    <mergeCell ref="A96:B96"/>
    <mergeCell ref="A45:B45"/>
    <mergeCell ref="A51:B51"/>
    <mergeCell ref="A54:B54"/>
    <mergeCell ref="A64:B64"/>
    <mergeCell ref="A74:B74"/>
    <mergeCell ref="A79:B7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geOrder="overThenDown" paperSize="12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2009-05-12T04:27:45Z</dcterms:created>
  <dcterms:modified xsi:type="dcterms:W3CDTF">2009-05-12T06:19:55Z</dcterms:modified>
  <cp:category/>
  <cp:version/>
  <cp:contentType/>
  <cp:contentStatus/>
</cp:coreProperties>
</file>