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1" sheetId="1" r:id="rId1"/>
    <sheet name="171(2)" sheetId="2" r:id="rId2"/>
  </sheets>
  <externalReferences>
    <externalReference r:id="rId5"/>
    <externalReference r:id="rId6"/>
    <externalReference r:id="rId7"/>
  </externalReferences>
  <definedNames>
    <definedName name="\a" localSheetId="0">#REF!</definedName>
    <definedName name="\a" localSheetId="1">#REF!</definedName>
    <definedName name="\a">#REF!</definedName>
    <definedName name="\p" localSheetId="0">#REF!</definedName>
    <definedName name="\p" localSheetId="1">#REF!</definedName>
    <definedName name="\p">#REF!</definedName>
    <definedName name="a">#REF!</definedName>
    <definedName name="aaa">#REF!</definedName>
    <definedName name="aaaaaaaa">#REF!</definedName>
    <definedName name="d">#REF!</definedName>
    <definedName name="hihi">#REF!</definedName>
    <definedName name="huhu">#REF!</definedName>
    <definedName name="MOJI">#REF!</definedName>
    <definedName name="_xlnm.Print_Area" localSheetId="0">'171'!$A$1:$T$26</definedName>
    <definedName name="_xlnm.Print_Area" localSheetId="1">'171(2)'!$A$1:$T$28</definedName>
    <definedName name="Print_Area_MI" localSheetId="0">#REF!</definedName>
    <definedName name="Print_Area_MI" localSheetId="1">#REF!</definedName>
    <definedName name="Print_Area_MI">#REF!</definedName>
    <definedName name="sa">#REF!</definedName>
    <definedName name="SUJI" localSheetId="0">#REF!</definedName>
    <definedName name="SUJI" localSheetId="1">#REF!</definedName>
    <definedName name="SUJI">#REF!</definedName>
    <definedName name="数値" localSheetId="0">#REF!</definedName>
    <definedName name="数値" localSheetId="1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<sst xmlns="http://schemas.openxmlformats.org/spreadsheetml/2006/main" count="133" uniqueCount="109">
  <si>
    <t xml:space="preserve">                                             171.    工         業          物          資           流            通</t>
  </si>
  <si>
    <t>(単位  万円)</t>
  </si>
  <si>
    <t xml:space="preserve">     A　 品     目     別     製        造     品     出　　荷     額</t>
  </si>
  <si>
    <t>昭和44年</t>
  </si>
  <si>
    <t>品　　目　　別</t>
  </si>
  <si>
    <t>総 　 額</t>
  </si>
  <si>
    <t xml:space="preserve"> 県　　内　　へ　　出　　荷　　額</t>
  </si>
  <si>
    <t xml:space="preserve">               県　       　外      　 　へ 　      　出　      　 荷      　 　額</t>
  </si>
  <si>
    <t>輸　　出</t>
  </si>
  <si>
    <t>標示</t>
  </si>
  <si>
    <t>総　　額</t>
  </si>
  <si>
    <t>卸売業者</t>
  </si>
  <si>
    <t>小売業者</t>
  </si>
  <si>
    <t>同一企業</t>
  </si>
  <si>
    <t>工場鉱山   産業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</si>
  <si>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</si>
  <si>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</si>
  <si>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</si>
  <si>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</si>
  <si>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</si>
  <si>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</si>
  <si>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</si>
  <si>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</si>
  <si>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</si>
  <si>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</si>
  <si>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番号</t>
  </si>
  <si>
    <t>総数</t>
  </si>
  <si>
    <t>総</t>
  </si>
  <si>
    <t>食料品</t>
  </si>
  <si>
    <t>食</t>
  </si>
  <si>
    <t>繊維工業製品</t>
  </si>
  <si>
    <t>繊</t>
  </si>
  <si>
    <t>衣服その他繊維製品</t>
  </si>
  <si>
    <t>衣</t>
  </si>
  <si>
    <t>木材，木製品</t>
  </si>
  <si>
    <t>木</t>
  </si>
  <si>
    <t>家具，装備品</t>
  </si>
  <si>
    <t>家</t>
  </si>
  <si>
    <t>パルプ，紙，紙加工品</t>
  </si>
  <si>
    <t>パ</t>
  </si>
  <si>
    <t>出版，印刷，同関連品</t>
  </si>
  <si>
    <t>出</t>
  </si>
  <si>
    <t>化学工業製品</t>
  </si>
  <si>
    <t>化</t>
  </si>
  <si>
    <t>石油，石炭製品</t>
  </si>
  <si>
    <t>石</t>
  </si>
  <si>
    <t>ゴム製品</t>
  </si>
  <si>
    <t>-</t>
  </si>
  <si>
    <t>ゴ</t>
  </si>
  <si>
    <t>窯業土石製品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</si>
  <si>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</si>
  <si>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</si>
  <si>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</si>
  <si>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</si>
  <si>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</si>
  <si>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</si>
  <si>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</si>
  <si>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</si>
  <si>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</si>
  <si>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</si>
  <si>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</si>
  <si>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</si>
  <si>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</si>
  <si>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</t>
  </si>
  <si>
    <t>精</t>
  </si>
  <si>
    <t>その他の製品</t>
  </si>
  <si>
    <t>そ</t>
  </si>
  <si>
    <t xml:space="preserve">  (単位 万円)</t>
  </si>
  <si>
    <t xml:space="preserve">    　　  B   品     目     別     原     材           料     等     購     入     額</t>
  </si>
  <si>
    <t>総  　額</t>
  </si>
  <si>
    <t>県　内　か　ら　の　購　入　額</t>
  </si>
  <si>
    <t xml:space="preserve">       県　　　外　　　か　　　ら　　　の　　　購　　　入　　　額</t>
  </si>
  <si>
    <t xml:space="preserve">輸　入 </t>
  </si>
  <si>
    <t>生産業者</t>
  </si>
  <si>
    <t>卸売業者</t>
  </si>
  <si>
    <t>南九州</t>
  </si>
  <si>
    <t>関東</t>
  </si>
  <si>
    <t>素原材料</t>
  </si>
  <si>
    <t>素</t>
  </si>
  <si>
    <t>農産物</t>
  </si>
  <si>
    <t>農</t>
  </si>
  <si>
    <t>林産物</t>
  </si>
  <si>
    <t>林</t>
  </si>
  <si>
    <t>畜産物</t>
  </si>
  <si>
    <t>畜</t>
  </si>
  <si>
    <t>水産物</t>
  </si>
  <si>
    <t>水</t>
  </si>
  <si>
    <t>鉱産物</t>
  </si>
  <si>
    <t>鉱</t>
  </si>
  <si>
    <t>製品原材料</t>
  </si>
  <si>
    <t>製</t>
  </si>
  <si>
    <t>食料品</t>
  </si>
  <si>
    <t>-</t>
  </si>
  <si>
    <t>繊維工業製品</t>
  </si>
  <si>
    <t>繊</t>
  </si>
  <si>
    <t>パルプ，紙，紙製品</t>
  </si>
  <si>
    <t>化学工業製品</t>
  </si>
  <si>
    <t>石油石炭製品</t>
  </si>
  <si>
    <t>窯業土石製品</t>
  </si>
  <si>
    <t xml:space="preserve">鉄               鋼 </t>
  </si>
  <si>
    <t>鉄</t>
  </si>
  <si>
    <t>非  鉄  金  属</t>
  </si>
  <si>
    <t>非</t>
  </si>
  <si>
    <t>その他の原材料</t>
  </si>
  <si>
    <t>そ</t>
  </si>
  <si>
    <t>委託生産</t>
  </si>
  <si>
    <t>委</t>
  </si>
  <si>
    <t>資料：統計調査課「大分県工業物資流通調査」</t>
  </si>
  <si>
    <t>注　表頭に掲げた地域区分は、巻末の「機関別等の管轄区域一覧表」を参照。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</si>
</sst>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Terminal"/>
      <family val="0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14"/>
      <color indexed="8"/>
      <name val="Terminal"/>
      <family val="0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7"/>
      <name val="Terminal"/>
      <family val="0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18" fillId="0" borderId="0">
      <alignment/>
      <protection/>
    </xf>
    <xf numFmtId="37" fontId="18" fillId="0" borderId="0">
      <alignment/>
      <protection/>
    </xf>
    <xf numFmtId="0" fontId="47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49" fontId="19" fillId="0" borderId="0" xfId="61" applyNumberFormat="1" applyFont="1" applyFill="1" applyAlignment="1">
      <alignment horizontal="centerContinuous" vertical="center"/>
      <protection/>
    </xf>
    <xf numFmtId="176" fontId="19" fillId="0" borderId="0" xfId="61" applyNumberFormat="1" applyFont="1" applyFill="1">
      <alignment/>
      <protection/>
    </xf>
    <xf numFmtId="176" fontId="22" fillId="0" borderId="10" xfId="61" applyNumberFormat="1" applyFont="1" applyFill="1" applyBorder="1">
      <alignment/>
      <protection/>
    </xf>
    <xf numFmtId="176" fontId="22" fillId="0" borderId="0" xfId="61" applyNumberFormat="1" applyFont="1" applyFill="1">
      <alignment/>
      <protection/>
    </xf>
    <xf numFmtId="176" fontId="23" fillId="0" borderId="10" xfId="61" applyNumberFormat="1" applyFont="1" applyFill="1" applyBorder="1" applyAlignment="1">
      <alignment/>
      <protection/>
    </xf>
    <xf numFmtId="176" fontId="24" fillId="0" borderId="10" xfId="61" applyNumberFormat="1" applyFont="1" applyFill="1" applyBorder="1" applyAlignment="1">
      <alignment/>
      <protection/>
    </xf>
    <xf numFmtId="176" fontId="25" fillId="0" borderId="10" xfId="61" applyNumberFormat="1" applyFont="1" applyFill="1" applyBorder="1" applyAlignment="1">
      <alignment/>
      <protection/>
    </xf>
    <xf numFmtId="176" fontId="22" fillId="0" borderId="10" xfId="61" applyNumberFormat="1" applyFont="1" applyFill="1" applyBorder="1" applyAlignment="1">
      <alignment/>
      <protection/>
    </xf>
    <xf numFmtId="176" fontId="22" fillId="0" borderId="10" xfId="61" applyNumberFormat="1" applyFont="1" applyFill="1" applyBorder="1" applyAlignment="1">
      <alignment horizontal="center" vertical="center"/>
      <protection/>
    </xf>
    <xf numFmtId="176" fontId="22" fillId="0" borderId="11" xfId="61" applyNumberFormat="1" applyFont="1" applyFill="1" applyBorder="1" applyAlignment="1">
      <alignment horizontal="center" vertical="center"/>
      <protection/>
    </xf>
    <xf numFmtId="176" fontId="22" fillId="0" borderId="12" xfId="61" applyNumberFormat="1" applyFont="1" applyFill="1" applyBorder="1" applyAlignment="1">
      <alignment horizontal="center" vertical="center"/>
      <protection/>
    </xf>
    <xf numFmtId="176" fontId="22" fillId="0" borderId="13" xfId="61" applyNumberFormat="1" applyFont="1" applyFill="1" applyBorder="1" applyAlignment="1">
      <alignment horizontal="center"/>
      <protection/>
    </xf>
    <xf numFmtId="176" fontId="22" fillId="0" borderId="14" xfId="61" applyNumberFormat="1" applyFont="1" applyFill="1" applyBorder="1" applyAlignment="1">
      <alignment horizontal="center"/>
      <protection/>
    </xf>
    <xf numFmtId="176" fontId="22" fillId="0" borderId="13" xfId="61" applyNumberFormat="1" applyFont="1" applyFill="1" applyBorder="1" applyAlignment="1">
      <alignment/>
      <protection/>
    </xf>
    <xf numFmtId="37" fontId="18" fillId="0" borderId="14" xfId="61" applyFill="1" applyBorder="1" applyAlignment="1">
      <alignment/>
      <protection/>
    </xf>
    <xf numFmtId="37" fontId="18" fillId="0" borderId="15" xfId="61" applyFill="1" applyBorder="1" applyAlignment="1">
      <alignment/>
      <protection/>
    </xf>
    <xf numFmtId="176" fontId="22" fillId="0" borderId="0" xfId="61" applyNumberFormat="1" applyFont="1" applyFill="1" applyAlignment="1">
      <alignment horizontal="centerContinuous"/>
      <protection/>
    </xf>
    <xf numFmtId="176" fontId="26" fillId="0" borderId="16" xfId="61" applyNumberFormat="1" applyFont="1" applyFill="1" applyBorder="1" applyAlignment="1">
      <alignment horizontal="center" vertical="center"/>
      <protection/>
    </xf>
    <xf numFmtId="176" fontId="27" fillId="0" borderId="17" xfId="61" applyNumberFormat="1" applyFont="1" applyFill="1" applyBorder="1" applyAlignment="1">
      <alignment horizontal="center" vertical="center"/>
      <protection/>
    </xf>
    <xf numFmtId="176" fontId="22" fillId="0" borderId="18" xfId="61" applyNumberFormat="1" applyFont="1" applyFill="1" applyBorder="1" applyAlignment="1">
      <alignment horizontal="center" vertical="center"/>
      <protection/>
    </xf>
    <xf numFmtId="176" fontId="22" fillId="0" borderId="16" xfId="61" applyNumberFormat="1" applyFont="1" applyFill="1" applyBorder="1" applyAlignment="1">
      <alignment horizontal="distributed" vertical="center"/>
      <protection/>
    </xf>
    <xf numFmtId="176" fontId="22" fillId="0" borderId="19" xfId="61" applyNumberFormat="1" applyFont="1" applyFill="1" applyBorder="1" applyAlignment="1">
      <alignment horizontal="distributed" vertical="center"/>
      <protection/>
    </xf>
    <xf numFmtId="176" fontId="22" fillId="0" borderId="20" xfId="61" applyNumberFormat="1" applyFont="1" applyFill="1" applyBorder="1" applyAlignment="1">
      <alignment horizontal="distributed" vertical="center"/>
      <protection/>
    </xf>
    <xf numFmtId="176" fontId="26" fillId="0" borderId="17" xfId="61" applyNumberFormat="1" applyFont="1" applyFill="1" applyBorder="1" applyAlignment="1">
      <alignment horizontal="center" vertical="center"/>
      <protection/>
    </xf>
    <xf numFmtId="176" fontId="22" fillId="0" borderId="21" xfId="61" applyNumberFormat="1" applyFont="1" applyFill="1" applyBorder="1" applyAlignment="1">
      <alignment horizontal="centerContinuous"/>
      <protection/>
    </xf>
    <xf numFmtId="176" fontId="22" fillId="0" borderId="0" xfId="61" applyNumberFormat="1" applyFont="1" applyFill="1" applyBorder="1">
      <alignment/>
      <protection/>
    </xf>
    <xf numFmtId="176" fontId="28" fillId="0" borderId="22" xfId="61" applyNumberFormat="1" applyFont="1" applyFill="1" applyBorder="1" applyAlignment="1">
      <alignment horizontal="distributed"/>
      <protection/>
    </xf>
    <xf numFmtId="176" fontId="28" fillId="0" borderId="0" xfId="61" applyNumberFormat="1" applyFont="1" applyFill="1">
      <alignment/>
      <protection/>
    </xf>
    <xf numFmtId="176" fontId="28" fillId="0" borderId="0" xfId="61" applyNumberFormat="1" applyFont="1" applyFill="1" applyBorder="1">
      <alignment/>
      <protection/>
    </xf>
    <xf numFmtId="176" fontId="28" fillId="0" borderId="23" xfId="61" applyNumberFormat="1" applyFont="1" applyFill="1" applyBorder="1" applyAlignment="1">
      <alignment horizontal="centerContinuous"/>
      <protection/>
    </xf>
    <xf numFmtId="176" fontId="22" fillId="0" borderId="22" xfId="61" applyNumberFormat="1" applyFont="1" applyFill="1" applyBorder="1" applyAlignment="1">
      <alignment horizontal="distributed"/>
      <protection/>
    </xf>
    <xf numFmtId="176" fontId="22" fillId="0" borderId="23" xfId="61" applyNumberFormat="1" applyFont="1" applyFill="1" applyBorder="1" applyAlignment="1">
      <alignment horizontal="centerContinuous"/>
      <protection/>
    </xf>
    <xf numFmtId="41" fontId="22" fillId="0" borderId="0" xfId="61" applyNumberFormat="1" applyFont="1" applyFill="1">
      <alignment/>
      <protection/>
    </xf>
    <xf numFmtId="41" fontId="22" fillId="0" borderId="0" xfId="61" applyNumberFormat="1" applyFont="1" applyFill="1" applyAlignment="1">
      <alignment horizontal="right"/>
      <protection/>
    </xf>
    <xf numFmtId="176" fontId="22" fillId="0" borderId="22" xfId="61" applyNumberFormat="1" applyFont="1" applyFill="1" applyBorder="1" applyAlignment="1">
      <alignment horizontal="right"/>
      <protection/>
    </xf>
    <xf numFmtId="176" fontId="22" fillId="0" borderId="0" xfId="61" applyNumberFormat="1" applyFont="1" applyFill="1" applyBorder="1" applyAlignment="1">
      <alignment horizontal="centerContinuous"/>
      <protection/>
    </xf>
    <xf numFmtId="176" fontId="22" fillId="0" borderId="0" xfId="61" applyNumberFormat="1" applyFont="1" applyFill="1" applyAlignment="1">
      <alignment horizontal="right"/>
      <protection/>
    </xf>
    <xf numFmtId="176" fontId="22" fillId="0" borderId="22" xfId="61" applyNumberFormat="1" applyFont="1" applyFill="1" applyBorder="1" applyAlignment="1" quotePrefix="1">
      <alignment horizontal="distributed"/>
      <protection/>
    </xf>
    <xf numFmtId="41" fontId="22" fillId="0" borderId="0" xfId="61" applyNumberFormat="1" applyFont="1" applyFill="1" applyBorder="1">
      <alignment/>
      <protection/>
    </xf>
    <xf numFmtId="176" fontId="25" fillId="0" borderId="16" xfId="61" applyNumberFormat="1" applyFont="1" applyFill="1" applyBorder="1">
      <alignment/>
      <protection/>
    </xf>
    <xf numFmtId="176" fontId="22" fillId="0" borderId="21" xfId="61" applyNumberFormat="1" applyFont="1" applyFill="1" applyBorder="1">
      <alignment/>
      <protection/>
    </xf>
    <xf numFmtId="176" fontId="22" fillId="0" borderId="16" xfId="61" applyNumberFormat="1" applyFont="1" applyFill="1" applyBorder="1">
      <alignment/>
      <protection/>
    </xf>
    <xf numFmtId="37" fontId="19" fillId="0" borderId="0" xfId="61" applyFont="1" applyFill="1">
      <alignment/>
      <protection/>
    </xf>
    <xf numFmtId="37" fontId="19" fillId="0" borderId="0" xfId="61" applyFont="1" applyFill="1" applyAlignment="1">
      <alignment horizontal="centerContinuous"/>
      <protection/>
    </xf>
    <xf numFmtId="37" fontId="25" fillId="0" borderId="10" xfId="61" applyFont="1" applyFill="1" applyBorder="1" applyAlignment="1">
      <alignment horizontal="left" vertical="center"/>
      <protection/>
    </xf>
    <xf numFmtId="37" fontId="29" fillId="0" borderId="10" xfId="61" applyFont="1" applyFill="1" applyBorder="1">
      <alignment/>
      <protection/>
    </xf>
    <xf numFmtId="37" fontId="24" fillId="0" borderId="10" xfId="61" applyFont="1" applyFill="1" applyBorder="1" applyAlignment="1">
      <alignment/>
      <protection/>
    </xf>
    <xf numFmtId="37" fontId="25" fillId="0" borderId="0" xfId="61" applyFont="1" applyFill="1">
      <alignment/>
      <protection/>
    </xf>
    <xf numFmtId="37" fontId="25" fillId="0" borderId="10" xfId="61" applyFont="1" applyFill="1" applyBorder="1" applyAlignment="1">
      <alignment/>
      <protection/>
    </xf>
    <xf numFmtId="37" fontId="25" fillId="0" borderId="10" xfId="61" applyFont="1" applyFill="1" applyBorder="1">
      <alignment/>
      <protection/>
    </xf>
    <xf numFmtId="37" fontId="22" fillId="0" borderId="10" xfId="61" applyFont="1" applyFill="1" applyBorder="1" applyAlignment="1">
      <alignment horizontal="distributed"/>
      <protection/>
    </xf>
    <xf numFmtId="37" fontId="22" fillId="0" borderId="10" xfId="61" applyFont="1" applyFill="1" applyBorder="1" applyAlignment="1">
      <alignment horizontal="center"/>
      <protection/>
    </xf>
    <xf numFmtId="37" fontId="22" fillId="0" borderId="24" xfId="61" applyFont="1" applyFill="1" applyBorder="1" applyAlignment="1">
      <alignment horizontal="center" vertical="center"/>
      <protection/>
    </xf>
    <xf numFmtId="37" fontId="22" fillId="0" borderId="11" xfId="61" applyFont="1" applyFill="1" applyBorder="1" applyAlignment="1">
      <alignment horizontal="center" vertical="center"/>
      <protection/>
    </xf>
    <xf numFmtId="37" fontId="22" fillId="0" borderId="12" xfId="61" applyFont="1" applyFill="1" applyBorder="1" applyAlignment="1">
      <alignment horizontal="center" vertical="center"/>
      <protection/>
    </xf>
    <xf numFmtId="37" fontId="22" fillId="0" borderId="13" xfId="61" applyFont="1" applyFill="1" applyBorder="1" applyAlignment="1">
      <alignment horizontal="center" vertical="center"/>
      <protection/>
    </xf>
    <xf numFmtId="37" fontId="22" fillId="0" borderId="14" xfId="61" applyFont="1" applyFill="1" applyBorder="1" applyAlignment="1">
      <alignment horizontal="center" vertical="center"/>
      <protection/>
    </xf>
    <xf numFmtId="37" fontId="22" fillId="0" borderId="15" xfId="61" applyFont="1" applyFill="1" applyBorder="1" applyAlignment="1">
      <alignment horizontal="center" vertical="center"/>
      <protection/>
    </xf>
    <xf numFmtId="37" fontId="22" fillId="0" borderId="25" xfId="61" applyFont="1" applyFill="1" applyBorder="1" applyAlignment="1">
      <alignment horizontal="distributed"/>
      <protection/>
    </xf>
    <xf numFmtId="37" fontId="22" fillId="0" borderId="14" xfId="61" applyFont="1" applyFill="1" applyBorder="1" applyAlignment="1">
      <alignment/>
      <protection/>
    </xf>
    <xf numFmtId="37" fontId="22" fillId="0" borderId="21" xfId="61" applyFont="1" applyFill="1" applyBorder="1" applyAlignment="1">
      <alignment horizontal="centerContinuous"/>
      <protection/>
    </xf>
    <xf numFmtId="37" fontId="22" fillId="0" borderId="24" xfId="61" applyFont="1" applyFill="1" applyBorder="1">
      <alignment/>
      <protection/>
    </xf>
    <xf numFmtId="37" fontId="22" fillId="0" borderId="0" xfId="61" applyFont="1" applyFill="1" applyAlignment="1">
      <alignment horizontal="centerContinuous"/>
      <protection/>
    </xf>
    <xf numFmtId="37" fontId="22" fillId="0" borderId="0" xfId="61" applyFont="1" applyFill="1">
      <alignment/>
      <protection/>
    </xf>
    <xf numFmtId="37" fontId="22" fillId="0" borderId="21" xfId="61" applyFont="1" applyFill="1" applyBorder="1" applyAlignment="1">
      <alignment horizontal="center" vertical="center"/>
      <protection/>
    </xf>
    <xf numFmtId="37" fontId="22" fillId="0" borderId="16" xfId="61" applyFont="1" applyFill="1" applyBorder="1" applyAlignment="1">
      <alignment horizontal="center" vertical="center"/>
      <protection/>
    </xf>
    <xf numFmtId="37" fontId="27" fillId="0" borderId="17" xfId="61" applyFont="1" applyFill="1" applyBorder="1" applyAlignment="1">
      <alignment horizontal="center" vertical="center"/>
      <protection/>
    </xf>
    <xf numFmtId="37" fontId="22" fillId="0" borderId="18" xfId="61" applyFont="1" applyFill="1" applyBorder="1" applyAlignment="1">
      <alignment horizontal="distributed" vertical="center"/>
      <protection/>
    </xf>
    <xf numFmtId="37" fontId="22" fillId="0" borderId="16" xfId="61" applyFont="1" applyFill="1" applyBorder="1" applyAlignment="1">
      <alignment horizontal="distributed" vertical="center"/>
      <protection/>
    </xf>
    <xf numFmtId="37" fontId="22" fillId="0" borderId="19" xfId="61" applyFont="1" applyFill="1" applyBorder="1" applyAlignment="1">
      <alignment horizontal="distributed" vertical="center"/>
      <protection/>
    </xf>
    <xf numFmtId="37" fontId="22" fillId="0" borderId="20" xfId="61" applyFont="1" applyFill="1" applyBorder="1" applyAlignment="1">
      <alignment horizontal="distributed" vertical="center"/>
      <protection/>
    </xf>
    <xf numFmtId="37" fontId="22" fillId="0" borderId="21" xfId="61" applyFont="1" applyFill="1" applyBorder="1" applyAlignment="1">
      <alignment horizontal="distributed" vertical="center"/>
      <protection/>
    </xf>
    <xf numFmtId="37" fontId="22" fillId="0" borderId="0" xfId="61" applyFont="1" applyFill="1" applyBorder="1">
      <alignment/>
      <protection/>
    </xf>
    <xf numFmtId="37" fontId="28" fillId="0" borderId="26" xfId="61" applyFont="1" applyFill="1" applyBorder="1" applyAlignment="1">
      <alignment horizontal="distributed"/>
      <protection/>
    </xf>
    <xf numFmtId="37" fontId="28" fillId="0" borderId="27" xfId="61" applyFont="1" applyFill="1" applyBorder="1" applyAlignment="1">
      <alignment horizontal="distributed"/>
      <protection/>
    </xf>
    <xf numFmtId="37" fontId="28" fillId="0" borderId="28" xfId="61" applyFont="1" applyFill="1" applyBorder="1">
      <alignment/>
      <protection/>
    </xf>
    <xf numFmtId="37" fontId="28" fillId="0" borderId="0" xfId="61" applyFont="1" applyFill="1">
      <alignment/>
      <protection/>
    </xf>
    <xf numFmtId="37" fontId="28" fillId="0" borderId="27" xfId="61" applyFont="1" applyFill="1" applyBorder="1">
      <alignment/>
      <protection/>
    </xf>
    <xf numFmtId="37" fontId="28" fillId="0" borderId="23" xfId="61" applyFont="1" applyFill="1" applyBorder="1" applyAlignment="1">
      <alignment horizontal="centerContinuous"/>
      <protection/>
    </xf>
    <xf numFmtId="37" fontId="22" fillId="0" borderId="22" xfId="61" applyFont="1" applyFill="1" applyBorder="1" applyAlignment="1">
      <alignment horizontal="distributed"/>
      <protection/>
    </xf>
    <xf numFmtId="37" fontId="22" fillId="0" borderId="22" xfId="61" applyFont="1" applyFill="1" applyBorder="1">
      <alignment/>
      <protection/>
    </xf>
    <xf numFmtId="37" fontId="22" fillId="0" borderId="23" xfId="61" applyFont="1" applyFill="1" applyBorder="1" applyAlignment="1">
      <alignment horizontal="centerContinuous"/>
      <protection/>
    </xf>
    <xf numFmtId="0" fontId="22" fillId="0" borderId="0" xfId="61" applyNumberFormat="1" applyFont="1" applyFill="1" applyBorder="1" applyAlignment="1">
      <alignment horizontal="distributed"/>
      <protection/>
    </xf>
    <xf numFmtId="0" fontId="22" fillId="0" borderId="22" xfId="61" applyNumberFormat="1" applyFont="1" applyFill="1" applyBorder="1" applyAlignment="1">
      <alignment horizontal="distributed"/>
      <protection/>
    </xf>
    <xf numFmtId="37" fontId="22" fillId="0" borderId="0" xfId="61" applyFont="1" applyFill="1" applyAlignment="1">
      <alignment horizontal="right"/>
      <protection/>
    </xf>
    <xf numFmtId="41" fontId="22" fillId="0" borderId="22" xfId="61" applyNumberFormat="1" applyFont="1" applyFill="1" applyBorder="1" applyAlignment="1">
      <alignment horizontal="right"/>
      <protection/>
    </xf>
    <xf numFmtId="37" fontId="22" fillId="0" borderId="23" xfId="61" applyFont="1" applyFill="1" applyBorder="1" applyAlignment="1" quotePrefix="1">
      <alignment horizontal="centerContinuous"/>
      <protection/>
    </xf>
    <xf numFmtId="37" fontId="22" fillId="0" borderId="0" xfId="61" applyNumberFormat="1" applyFont="1" applyFill="1" applyAlignment="1">
      <alignment horizontal="right"/>
      <protection/>
    </xf>
    <xf numFmtId="41" fontId="22" fillId="0" borderId="22" xfId="61" applyNumberFormat="1" applyFont="1" applyFill="1" applyBorder="1">
      <alignment/>
      <protection/>
    </xf>
    <xf numFmtId="37" fontId="22" fillId="0" borderId="0" xfId="61" applyFont="1" applyFill="1" applyBorder="1" applyAlignment="1">
      <alignment horizontal="distributed"/>
      <protection/>
    </xf>
    <xf numFmtId="37" fontId="22" fillId="0" borderId="22" xfId="61" applyFont="1" applyFill="1" applyBorder="1" applyAlignment="1">
      <alignment horizontal="distributed"/>
      <protection/>
    </xf>
    <xf numFmtId="37" fontId="22" fillId="0" borderId="22" xfId="61" applyFont="1" applyFill="1" applyBorder="1" applyAlignment="1" quotePrefix="1">
      <alignment horizontal="distributed"/>
      <protection/>
    </xf>
    <xf numFmtId="37" fontId="22" fillId="0" borderId="21" xfId="61" applyFont="1" applyFill="1" applyBorder="1">
      <alignment/>
      <protection/>
    </xf>
    <xf numFmtId="37" fontId="22" fillId="0" borderId="16" xfId="61" applyFont="1" applyFill="1" applyBorder="1" applyAlignment="1">
      <alignment horizontal="distributed"/>
      <protection/>
    </xf>
    <xf numFmtId="37" fontId="22" fillId="0" borderId="21" xfId="61" applyFont="1" applyFill="1" applyBorder="1" applyAlignment="1">
      <alignment horizontal="right"/>
      <protection/>
    </xf>
    <xf numFmtId="37" fontId="22" fillId="0" borderId="29" xfId="61" applyFont="1" applyFill="1" applyBorder="1" applyAlignment="1">
      <alignment horizontal="centerContinuous"/>
      <protection/>
    </xf>
    <xf numFmtId="37" fontId="25" fillId="0" borderId="0" xfId="61" applyFont="1" applyFill="1" applyBorder="1" applyAlignment="1" quotePrefix="1">
      <alignment horizontal="left"/>
      <protection/>
    </xf>
    <xf numFmtId="37" fontId="22" fillId="0" borderId="0" xfId="61" applyFont="1" applyFill="1" applyBorder="1" applyAlignment="1" quotePrefix="1">
      <alignment horizontal="left"/>
      <protection/>
    </xf>
    <xf numFmtId="37" fontId="25" fillId="0" borderId="0" xfId="61" applyFont="1" applyFill="1" applyBorder="1" applyAlignment="1">
      <alignment horizontal="left"/>
      <protection/>
    </xf>
    <xf numFmtId="37" fontId="22" fillId="0" borderId="0" xfId="61" applyFont="1" applyFill="1" applyBorder="1" applyAlignment="1">
      <alignment horizontal="distributed"/>
      <protection/>
    </xf>
    <xf numFmtId="37" fontId="25" fillId="0" borderId="0" xfId="6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user\&#12487;&#12473;&#12463;&#12488;&#12483;&#12503;\bak\&#26157;&#21644;46&#24180;&#24230;15&#29289;&#36039;&#27969;&#36890;168-17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user\&#12487;&#12473;&#12463;&#12488;&#12483;&#12503;\&#26157;&#21644;45&#24180;&#24230;15&#29289;&#36039;&#27969;&#36890;166-16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6"/>
      <sheetName val="167"/>
      <sheetName val="168"/>
      <sheetName val="168(2)"/>
      <sheetName val="169"/>
      <sheetName val="170"/>
      <sheetName val="170 (2)"/>
      <sheetName val="171"/>
      <sheetName val="171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  <sheetName val="170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zoomScaleSheetLayoutView="120" zoomScalePageLayoutView="0" workbookViewId="0" topLeftCell="A1">
      <selection activeCell="D30" sqref="D30"/>
    </sheetView>
  </sheetViews>
  <sheetFormatPr defaultColWidth="8.7109375" defaultRowHeight="15"/>
  <cols>
    <col min="1" max="1" width="19.57421875" style="2" customWidth="1"/>
    <col min="2" max="2" width="11.00390625" style="2" customWidth="1"/>
    <col min="3" max="4" width="9.57421875" style="2" customWidth="1"/>
    <col min="5" max="5" width="10.57421875" style="2" customWidth="1"/>
    <col min="6" max="7" width="9.57421875" style="2" customWidth="1"/>
    <col min="8" max="8" width="10.421875" style="2" customWidth="1"/>
    <col min="9" max="10" width="9.421875" style="2" customWidth="1"/>
    <col min="11" max="11" width="9.28125" style="2" customWidth="1"/>
    <col min="12" max="12" width="10.421875" style="2" customWidth="1"/>
    <col min="13" max="13" width="10.28125" style="2" customWidth="1"/>
    <col min="14" max="14" width="9.7109375" style="2" customWidth="1"/>
    <col min="15" max="15" width="9.28125" style="2" customWidth="1"/>
    <col min="16" max="16" width="11.7109375" style="2" customWidth="1"/>
    <col min="17" max="17" width="9.28125" style="2" customWidth="1"/>
    <col min="18" max="18" width="8.57421875" style="2" customWidth="1"/>
    <col min="19" max="19" width="9.421875" style="2" customWidth="1"/>
    <col min="20" max="20" width="4.57421875" style="2" customWidth="1"/>
    <col min="21" max="16384" width="8.7109375" style="2" customWidth="1"/>
  </cols>
  <sheetData>
    <row r="1" spans="1:2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customHeight="1" thickBot="1">
      <c r="A2" s="3" t="s">
        <v>1</v>
      </c>
      <c r="B2" s="3"/>
      <c r="C2" s="3"/>
      <c r="E2" s="5"/>
      <c r="F2" s="6" t="s">
        <v>2</v>
      </c>
      <c r="G2" s="5"/>
      <c r="H2" s="5"/>
      <c r="I2" s="7"/>
      <c r="J2" s="7"/>
      <c r="K2" s="7"/>
      <c r="L2" s="7"/>
      <c r="M2" s="7"/>
      <c r="N2" s="7"/>
      <c r="O2" s="7"/>
      <c r="P2" s="8"/>
      <c r="Q2" s="3"/>
      <c r="R2" s="3"/>
      <c r="S2" s="9" t="s">
        <v>3</v>
      </c>
      <c r="T2" s="9"/>
    </row>
    <row r="3" spans="1:20" s="4" customFormat="1" ht="12.75" customHeight="1" thickTop="1">
      <c r="A3" s="10" t="s">
        <v>4</v>
      </c>
      <c r="B3" s="11" t="s">
        <v>5</v>
      </c>
      <c r="C3" s="12" t="s">
        <v>6</v>
      </c>
      <c r="D3" s="13"/>
      <c r="E3" s="13"/>
      <c r="F3" s="13"/>
      <c r="G3" s="13"/>
      <c r="H3" s="14" t="s">
        <v>7</v>
      </c>
      <c r="I3" s="15"/>
      <c r="J3" s="15"/>
      <c r="K3" s="15"/>
      <c r="L3" s="15"/>
      <c r="M3" s="15"/>
      <c r="N3" s="15"/>
      <c r="O3" s="15"/>
      <c r="P3" s="15"/>
      <c r="Q3" s="15"/>
      <c r="R3" s="16"/>
      <c r="S3" s="11" t="s">
        <v>8</v>
      </c>
      <c r="T3" s="17" t="s">
        <v>9</v>
      </c>
    </row>
    <row r="4" spans="1:255" s="4" customFormat="1" ht="24.75" customHeight="1">
      <c r="A4" s="18"/>
      <c r="B4" s="19"/>
      <c r="C4" s="20" t="s">
        <v>10</v>
      </c>
      <c r="D4" s="21" t="s">
        <v>11</v>
      </c>
      <c r="E4" s="21" t="s">
        <v>12</v>
      </c>
      <c r="F4" s="21" t="s">
        <v>13</v>
      </c>
      <c r="G4" s="21" t="s">
        <v>14</v>
      </c>
      <c r="H4" s="20" t="s">
        <v>10</v>
      </c>
      <c r="I4" s="22" t="s">
        <v>15</v>
      </c>
      <c r="J4" s="23" t="s">
        <v>16</v>
      </c>
      <c r="K4" s="23" t="s">
        <v>17</v>
      </c>
      <c r="L4" s="21" t="s">
        <v>18</v>
      </c>
      <c r="M4" s="21" t="s">
        <v>19</v>
      </c>
      <c r="N4" s="21" t="s">
        <v>20</v>
      </c>
      <c r="O4" s="21" t="s">
        <v>21</v>
      </c>
      <c r="P4" s="21" t="s">
        <v>22</v>
      </c>
      <c r="Q4" s="21" t="s">
        <v>23</v>
      </c>
      <c r="R4" s="21" t="s">
        <v>24</v>
      </c>
      <c r="S4" s="24"/>
      <c r="T4" s="25" t="s">
        <v>25</v>
      </c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20" s="28" customFormat="1" ht="12.75" customHeight="1">
      <c r="A5" s="27" t="s">
        <v>26</v>
      </c>
      <c r="B5" s="28">
        <f>SUM(C5,H5,S5)</f>
        <v>25185431</v>
      </c>
      <c r="C5" s="28">
        <f>SUM(D5:G5)</f>
        <v>3825928</v>
      </c>
      <c r="D5" s="28">
        <f>SUM(D7:D25)</f>
        <v>1810142</v>
      </c>
      <c r="E5" s="28">
        <f aca="true" t="shared" si="0" ref="E5:S5">SUM(E7:E25)</f>
        <v>564411</v>
      </c>
      <c r="F5" s="28">
        <f t="shared" si="0"/>
        <v>296247</v>
      </c>
      <c r="G5" s="28">
        <f t="shared" si="0"/>
        <v>1155128</v>
      </c>
      <c r="H5" s="29">
        <f>SUM(I5:R5)</f>
        <v>20163370</v>
      </c>
      <c r="I5" s="28">
        <f t="shared" si="0"/>
        <v>2890708</v>
      </c>
      <c r="J5" s="28">
        <f t="shared" si="0"/>
        <v>1661873</v>
      </c>
      <c r="K5" s="28">
        <v>690929</v>
      </c>
      <c r="L5" s="28">
        <v>2285171</v>
      </c>
      <c r="M5" s="28">
        <f t="shared" si="0"/>
        <v>5155347</v>
      </c>
      <c r="N5" s="28">
        <f t="shared" si="0"/>
        <v>1276432</v>
      </c>
      <c r="O5" s="28">
        <f t="shared" si="0"/>
        <v>4868</v>
      </c>
      <c r="P5" s="28">
        <f t="shared" si="0"/>
        <v>5250309</v>
      </c>
      <c r="Q5" s="28">
        <f t="shared" si="0"/>
        <v>192907</v>
      </c>
      <c r="R5" s="28">
        <f t="shared" si="0"/>
        <v>754826</v>
      </c>
      <c r="S5" s="28">
        <f t="shared" si="0"/>
        <v>1196133</v>
      </c>
      <c r="T5" s="30" t="s">
        <v>27</v>
      </c>
    </row>
    <row r="6" spans="1:20" s="4" customFormat="1" ht="12.75" customHeight="1">
      <c r="A6" s="31"/>
      <c r="H6" s="26"/>
      <c r="T6" s="32"/>
    </row>
    <row r="7" spans="1:20" s="4" customFormat="1" ht="12.75" customHeight="1">
      <c r="A7" s="31" t="s">
        <v>28</v>
      </c>
      <c r="B7" s="4">
        <f>SUM(C7,H7,S7)</f>
        <v>2728387</v>
      </c>
      <c r="C7" s="4">
        <v>877536</v>
      </c>
      <c r="D7" s="4">
        <v>626301</v>
      </c>
      <c r="E7" s="4">
        <v>205424</v>
      </c>
      <c r="F7" s="4">
        <v>36313</v>
      </c>
      <c r="G7" s="4">
        <v>9498</v>
      </c>
      <c r="H7" s="26">
        <f>SUM(I7:R7)</f>
        <v>1746425</v>
      </c>
      <c r="I7" s="4">
        <v>637473</v>
      </c>
      <c r="J7" s="4">
        <v>295183</v>
      </c>
      <c r="K7" s="4">
        <v>162822</v>
      </c>
      <c r="L7" s="33">
        <v>201383</v>
      </c>
      <c r="M7" s="4">
        <v>179473</v>
      </c>
      <c r="N7" s="4">
        <v>3849</v>
      </c>
      <c r="O7" s="34">
        <v>0</v>
      </c>
      <c r="P7" s="4">
        <v>238804</v>
      </c>
      <c r="Q7" s="4">
        <v>2170</v>
      </c>
      <c r="R7" s="4">
        <v>25268</v>
      </c>
      <c r="S7" s="35">
        <v>104426</v>
      </c>
      <c r="T7" s="36" t="s">
        <v>29</v>
      </c>
    </row>
    <row r="8" spans="1:21" s="4" customFormat="1" ht="12.75" customHeight="1">
      <c r="A8" s="31" t="s">
        <v>30</v>
      </c>
      <c r="B8" s="4">
        <f aca="true" t="shared" si="1" ref="B8:B24">SUM(C8,H8,S8)</f>
        <v>887456</v>
      </c>
      <c r="C8" s="4">
        <v>23886</v>
      </c>
      <c r="D8" s="37">
        <v>15636</v>
      </c>
      <c r="E8" s="37">
        <v>8250</v>
      </c>
      <c r="F8" s="4">
        <v>0</v>
      </c>
      <c r="G8" s="37">
        <v>0</v>
      </c>
      <c r="H8" s="26">
        <f aca="true" t="shared" si="2" ref="H8:H24">SUM(I8:R8)</f>
        <v>844577</v>
      </c>
      <c r="I8" s="4">
        <v>25209</v>
      </c>
      <c r="J8" s="4">
        <v>15982</v>
      </c>
      <c r="K8" s="37">
        <v>405</v>
      </c>
      <c r="L8" s="33">
        <v>509</v>
      </c>
      <c r="M8" s="4">
        <v>424978</v>
      </c>
      <c r="N8" s="4">
        <v>299678</v>
      </c>
      <c r="O8" s="33">
        <v>0</v>
      </c>
      <c r="P8" s="4">
        <v>16830</v>
      </c>
      <c r="Q8" s="34">
        <v>0</v>
      </c>
      <c r="R8" s="37">
        <v>60986</v>
      </c>
      <c r="S8" s="37">
        <v>18993</v>
      </c>
      <c r="T8" s="32" t="s">
        <v>31</v>
      </c>
      <c r="U8" s="26"/>
    </row>
    <row r="9" spans="1:20" s="4" customFormat="1" ht="12.75" customHeight="1">
      <c r="A9" s="31" t="s">
        <v>32</v>
      </c>
      <c r="B9" s="4">
        <f t="shared" si="1"/>
        <v>23007</v>
      </c>
      <c r="C9" s="4">
        <v>9604</v>
      </c>
      <c r="D9" s="37">
        <v>4886</v>
      </c>
      <c r="E9" s="4">
        <v>2868</v>
      </c>
      <c r="F9" s="4">
        <v>900</v>
      </c>
      <c r="G9" s="37">
        <v>950</v>
      </c>
      <c r="H9" s="26">
        <f t="shared" si="2"/>
        <v>13403</v>
      </c>
      <c r="I9" s="4">
        <v>5628</v>
      </c>
      <c r="J9" s="4">
        <v>6003</v>
      </c>
      <c r="K9" s="34">
        <v>0</v>
      </c>
      <c r="L9" s="33">
        <v>0</v>
      </c>
      <c r="M9" s="33">
        <v>1772</v>
      </c>
      <c r="N9" s="33">
        <v>0</v>
      </c>
      <c r="O9" s="34">
        <v>0</v>
      </c>
      <c r="P9" s="33">
        <v>0</v>
      </c>
      <c r="Q9" s="34">
        <v>0</v>
      </c>
      <c r="R9" s="34">
        <v>0</v>
      </c>
      <c r="S9" s="34">
        <v>0</v>
      </c>
      <c r="T9" s="32" t="s">
        <v>33</v>
      </c>
    </row>
    <row r="10" spans="1:20" s="4" customFormat="1" ht="12.75" customHeight="1">
      <c r="A10" s="38" t="s">
        <v>34</v>
      </c>
      <c r="B10" s="4">
        <f t="shared" si="1"/>
        <v>1507494</v>
      </c>
      <c r="C10" s="4">
        <v>527320</v>
      </c>
      <c r="D10" s="4">
        <v>252332</v>
      </c>
      <c r="E10" s="4">
        <v>118669</v>
      </c>
      <c r="F10" s="4">
        <v>98009</v>
      </c>
      <c r="G10" s="4">
        <v>58310</v>
      </c>
      <c r="H10" s="26">
        <f t="shared" si="2"/>
        <v>904189</v>
      </c>
      <c r="I10" s="4">
        <v>349917</v>
      </c>
      <c r="J10" s="4">
        <v>162570</v>
      </c>
      <c r="K10" s="33">
        <v>1900</v>
      </c>
      <c r="L10" s="33">
        <v>43965</v>
      </c>
      <c r="M10" s="33">
        <v>164603</v>
      </c>
      <c r="N10" s="33">
        <v>6755</v>
      </c>
      <c r="O10" s="34">
        <v>0</v>
      </c>
      <c r="P10" s="33">
        <v>30746</v>
      </c>
      <c r="Q10" s="34">
        <v>2945</v>
      </c>
      <c r="R10" s="33">
        <v>140788</v>
      </c>
      <c r="S10" s="34">
        <v>75985</v>
      </c>
      <c r="T10" s="32" t="s">
        <v>35</v>
      </c>
    </row>
    <row r="11" spans="1:20" s="4" customFormat="1" ht="12.75" customHeight="1">
      <c r="A11" s="38" t="s">
        <v>36</v>
      </c>
      <c r="B11" s="4">
        <f t="shared" si="1"/>
        <v>366477</v>
      </c>
      <c r="C11" s="4">
        <v>75143</v>
      </c>
      <c r="D11" s="4">
        <v>37158</v>
      </c>
      <c r="E11" s="4">
        <v>30011</v>
      </c>
      <c r="F11" s="4">
        <v>0</v>
      </c>
      <c r="G11" s="4">
        <v>7974</v>
      </c>
      <c r="H11" s="26">
        <f t="shared" si="2"/>
        <v>289837</v>
      </c>
      <c r="I11" s="4">
        <v>62963</v>
      </c>
      <c r="J11" s="4">
        <v>20561</v>
      </c>
      <c r="K11" s="33">
        <v>1244</v>
      </c>
      <c r="L11" s="33">
        <v>48061</v>
      </c>
      <c r="M11" s="33">
        <v>53655</v>
      </c>
      <c r="N11" s="33">
        <v>7544</v>
      </c>
      <c r="O11" s="34">
        <v>0</v>
      </c>
      <c r="P11" s="33">
        <v>49335</v>
      </c>
      <c r="Q11" s="33">
        <v>0</v>
      </c>
      <c r="R11" s="33">
        <v>46474</v>
      </c>
      <c r="S11" s="34">
        <v>1497</v>
      </c>
      <c r="T11" s="32" t="s">
        <v>37</v>
      </c>
    </row>
    <row r="12" spans="1:20" s="4" customFormat="1" ht="12.75" customHeight="1">
      <c r="A12" s="38" t="s">
        <v>38</v>
      </c>
      <c r="B12" s="4">
        <v>1100726</v>
      </c>
      <c r="C12" s="4">
        <v>127243</v>
      </c>
      <c r="D12" s="37">
        <v>21892</v>
      </c>
      <c r="E12" s="4">
        <v>4766</v>
      </c>
      <c r="F12" s="37">
        <v>93984</v>
      </c>
      <c r="G12" s="37">
        <v>6601</v>
      </c>
      <c r="H12" s="26">
        <f t="shared" si="2"/>
        <v>965465</v>
      </c>
      <c r="I12" s="4">
        <v>69092</v>
      </c>
      <c r="J12" s="4">
        <v>87640</v>
      </c>
      <c r="K12" s="33">
        <v>345629</v>
      </c>
      <c r="L12" s="33">
        <v>7890</v>
      </c>
      <c r="M12" s="33">
        <v>91250</v>
      </c>
      <c r="N12" s="33">
        <v>196473</v>
      </c>
      <c r="O12" s="34">
        <v>0</v>
      </c>
      <c r="P12" s="33">
        <v>127852</v>
      </c>
      <c r="Q12" s="34">
        <v>15280</v>
      </c>
      <c r="R12" s="34">
        <v>24359</v>
      </c>
      <c r="S12" s="34">
        <v>8018</v>
      </c>
      <c r="T12" s="32" t="s">
        <v>39</v>
      </c>
    </row>
    <row r="13" spans="1:20" s="4" customFormat="1" ht="12.75" customHeight="1">
      <c r="A13" s="38" t="s">
        <v>40</v>
      </c>
      <c r="B13" s="4">
        <v>177141</v>
      </c>
      <c r="C13" s="4">
        <v>129735</v>
      </c>
      <c r="D13" s="37">
        <v>22857</v>
      </c>
      <c r="E13" s="4">
        <v>68165</v>
      </c>
      <c r="F13" s="37">
        <v>1807</v>
      </c>
      <c r="G13" s="4">
        <v>36906</v>
      </c>
      <c r="H13" s="26">
        <v>47406</v>
      </c>
      <c r="I13" s="4">
        <v>11625</v>
      </c>
      <c r="J13" s="4">
        <v>3900</v>
      </c>
      <c r="K13" s="34">
        <v>658</v>
      </c>
      <c r="L13" s="34">
        <v>1000</v>
      </c>
      <c r="M13" s="34">
        <v>11858</v>
      </c>
      <c r="N13" s="34">
        <v>0</v>
      </c>
      <c r="O13" s="34">
        <v>0</v>
      </c>
      <c r="P13" s="34">
        <v>18365</v>
      </c>
      <c r="Q13" s="34">
        <v>0</v>
      </c>
      <c r="R13" s="34">
        <v>0</v>
      </c>
      <c r="S13" s="34">
        <v>0</v>
      </c>
      <c r="T13" s="32" t="s">
        <v>41</v>
      </c>
    </row>
    <row r="14" spans="1:20" s="4" customFormat="1" ht="12.75" customHeight="1">
      <c r="A14" s="31" t="s">
        <v>42</v>
      </c>
      <c r="B14" s="4">
        <f t="shared" si="1"/>
        <v>2820550</v>
      </c>
      <c r="C14" s="4">
        <v>324044</v>
      </c>
      <c r="D14" s="4">
        <v>67590</v>
      </c>
      <c r="E14" s="4">
        <v>1357</v>
      </c>
      <c r="F14" s="37">
        <v>7210</v>
      </c>
      <c r="G14" s="37">
        <v>247887</v>
      </c>
      <c r="H14" s="26">
        <f t="shared" si="2"/>
        <v>2264427</v>
      </c>
      <c r="I14" s="4">
        <v>72174</v>
      </c>
      <c r="J14" s="4">
        <v>80088</v>
      </c>
      <c r="K14" s="33">
        <v>68256</v>
      </c>
      <c r="L14" s="33">
        <v>65393</v>
      </c>
      <c r="M14" s="33">
        <v>1082485</v>
      </c>
      <c r="N14" s="33">
        <v>34894</v>
      </c>
      <c r="O14" s="33">
        <v>0</v>
      </c>
      <c r="P14" s="33">
        <v>804567</v>
      </c>
      <c r="Q14" s="33">
        <v>0</v>
      </c>
      <c r="R14" s="33">
        <v>56570</v>
      </c>
      <c r="S14" s="34">
        <v>232079</v>
      </c>
      <c r="T14" s="32" t="s">
        <v>43</v>
      </c>
    </row>
    <row r="15" spans="1:20" s="4" customFormat="1" ht="12.75" customHeight="1">
      <c r="A15" s="38" t="s">
        <v>44</v>
      </c>
      <c r="B15" s="4">
        <f t="shared" si="1"/>
        <v>3053091</v>
      </c>
      <c r="C15" s="4">
        <v>682213</v>
      </c>
      <c r="D15" s="37">
        <v>231488</v>
      </c>
      <c r="E15" s="37">
        <v>4208</v>
      </c>
      <c r="F15" s="37">
        <v>0</v>
      </c>
      <c r="G15" s="37">
        <v>446517</v>
      </c>
      <c r="H15" s="26">
        <f t="shared" si="2"/>
        <v>2114271</v>
      </c>
      <c r="I15" s="37">
        <v>1115713</v>
      </c>
      <c r="J15" s="37">
        <v>608813</v>
      </c>
      <c r="K15" s="34">
        <v>0</v>
      </c>
      <c r="L15" s="34">
        <v>389745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256607</v>
      </c>
      <c r="T15" s="32" t="s">
        <v>45</v>
      </c>
    </row>
    <row r="16" spans="1:20" s="4" customFormat="1" ht="12.75" customHeight="1">
      <c r="A16" s="31" t="s">
        <v>46</v>
      </c>
      <c r="B16" s="4">
        <f t="shared" si="1"/>
        <v>18620</v>
      </c>
      <c r="C16" s="4">
        <v>46</v>
      </c>
      <c r="D16" s="37">
        <v>46</v>
      </c>
      <c r="E16" s="37">
        <v>0</v>
      </c>
      <c r="F16" s="37">
        <v>0</v>
      </c>
      <c r="G16" s="37" t="s">
        <v>47</v>
      </c>
      <c r="H16" s="26">
        <f t="shared" si="2"/>
        <v>18574</v>
      </c>
      <c r="I16" s="37">
        <v>4898</v>
      </c>
      <c r="J16" s="34">
        <v>0</v>
      </c>
      <c r="K16" s="34">
        <v>0</v>
      </c>
      <c r="L16" s="34">
        <v>0</v>
      </c>
      <c r="M16" s="34">
        <v>7696</v>
      </c>
      <c r="N16" s="34">
        <v>3480</v>
      </c>
      <c r="O16" s="34">
        <v>0</v>
      </c>
      <c r="P16" s="34">
        <v>2500</v>
      </c>
      <c r="Q16" s="34">
        <v>0</v>
      </c>
      <c r="R16" s="34">
        <v>0</v>
      </c>
      <c r="S16" s="34">
        <v>0</v>
      </c>
      <c r="T16" s="32" t="s">
        <v>48</v>
      </c>
    </row>
    <row r="17" spans="1:20" s="4" customFormat="1" ht="12.75" customHeight="1">
      <c r="A17" s="31" t="s">
        <v>49</v>
      </c>
      <c r="B17" s="4">
        <f t="shared" si="1"/>
        <v>1935993</v>
      </c>
      <c r="C17" s="4">
        <v>275728</v>
      </c>
      <c r="D17" s="4">
        <v>169702</v>
      </c>
      <c r="E17" s="37">
        <v>42121</v>
      </c>
      <c r="F17" s="4">
        <v>41792</v>
      </c>
      <c r="G17" s="4">
        <v>22113</v>
      </c>
      <c r="H17" s="26">
        <f t="shared" si="2"/>
        <v>1501842</v>
      </c>
      <c r="I17" s="4">
        <v>150270</v>
      </c>
      <c r="J17" s="33">
        <v>247326</v>
      </c>
      <c r="K17" s="33">
        <v>1692</v>
      </c>
      <c r="L17" s="33">
        <v>59181</v>
      </c>
      <c r="M17" s="33">
        <v>221375</v>
      </c>
      <c r="N17" s="33">
        <v>145848</v>
      </c>
      <c r="O17" s="34">
        <v>243</v>
      </c>
      <c r="P17" s="33">
        <v>372903</v>
      </c>
      <c r="Q17" s="34">
        <v>0</v>
      </c>
      <c r="R17" s="34">
        <v>303004</v>
      </c>
      <c r="S17" s="34">
        <v>158423</v>
      </c>
      <c r="T17" s="32" t="s">
        <v>50</v>
      </c>
    </row>
    <row r="18" spans="1:20" s="4" customFormat="1" ht="12.75" customHeight="1">
      <c r="A18" s="31" t="s">
        <v>51</v>
      </c>
      <c r="B18" s="4">
        <f t="shared" si="1"/>
        <v>606607</v>
      </c>
      <c r="C18" s="4">
        <v>57655</v>
      </c>
      <c r="D18" s="4">
        <v>25315</v>
      </c>
      <c r="E18" s="37">
        <v>10386</v>
      </c>
      <c r="F18" s="37">
        <v>1389</v>
      </c>
      <c r="G18" s="4">
        <v>20565</v>
      </c>
      <c r="H18" s="26">
        <f t="shared" si="2"/>
        <v>548952</v>
      </c>
      <c r="I18" s="4">
        <v>141357</v>
      </c>
      <c r="J18" s="33">
        <v>26420</v>
      </c>
      <c r="K18" s="34">
        <v>0</v>
      </c>
      <c r="L18" s="33">
        <v>39375</v>
      </c>
      <c r="M18" s="33">
        <v>69057</v>
      </c>
      <c r="N18" s="33">
        <v>122832</v>
      </c>
      <c r="O18" s="34">
        <v>0</v>
      </c>
      <c r="P18" s="33">
        <v>122832</v>
      </c>
      <c r="Q18" s="33">
        <v>24567</v>
      </c>
      <c r="R18" s="34">
        <v>2512</v>
      </c>
      <c r="S18" s="34">
        <v>0</v>
      </c>
      <c r="T18" s="32" t="s">
        <v>52</v>
      </c>
    </row>
    <row r="19" spans="1:20" s="4" customFormat="1" ht="12.75" customHeight="1">
      <c r="A19" s="31" t="s">
        <v>53</v>
      </c>
      <c r="B19" s="4">
        <f t="shared" si="1"/>
        <v>8001097</v>
      </c>
      <c r="C19" s="4">
        <v>250060</v>
      </c>
      <c r="D19" s="4">
        <v>250060</v>
      </c>
      <c r="E19" s="37">
        <v>0</v>
      </c>
      <c r="F19" s="37">
        <v>0</v>
      </c>
      <c r="G19" s="4">
        <v>0</v>
      </c>
      <c r="H19" s="26">
        <f t="shared" si="2"/>
        <v>7739438</v>
      </c>
      <c r="I19" s="4">
        <v>57257</v>
      </c>
      <c r="J19" s="34">
        <v>15060</v>
      </c>
      <c r="K19" s="34">
        <v>18720</v>
      </c>
      <c r="L19" s="33">
        <v>1332260</v>
      </c>
      <c r="M19" s="33">
        <v>2536326</v>
      </c>
      <c r="N19" s="33">
        <v>443817</v>
      </c>
      <c r="O19" s="34">
        <v>0</v>
      </c>
      <c r="P19" s="33">
        <v>3335998</v>
      </c>
      <c r="Q19" s="34">
        <v>0</v>
      </c>
      <c r="R19" s="34">
        <v>0</v>
      </c>
      <c r="S19" s="34">
        <v>11599</v>
      </c>
      <c r="T19" s="32" t="s">
        <v>54</v>
      </c>
    </row>
    <row r="20" spans="1:20" s="4" customFormat="1" ht="12.75" customHeight="1">
      <c r="A20" s="31" t="s">
        <v>55</v>
      </c>
      <c r="B20" s="4">
        <f t="shared" si="1"/>
        <v>327215</v>
      </c>
      <c r="C20" s="4">
        <v>190151</v>
      </c>
      <c r="D20" s="4">
        <v>68622</v>
      </c>
      <c r="E20" s="37">
        <v>22113</v>
      </c>
      <c r="F20" s="4">
        <v>14175</v>
      </c>
      <c r="G20" s="4">
        <v>85241</v>
      </c>
      <c r="H20" s="26">
        <f t="shared" si="2"/>
        <v>134834</v>
      </c>
      <c r="I20" s="4">
        <v>36348</v>
      </c>
      <c r="J20" s="33">
        <v>42025</v>
      </c>
      <c r="K20" s="33">
        <v>7387</v>
      </c>
      <c r="L20" s="33">
        <v>41322</v>
      </c>
      <c r="M20" s="33">
        <v>3896</v>
      </c>
      <c r="N20" s="34">
        <v>3000</v>
      </c>
      <c r="O20" s="34">
        <v>0</v>
      </c>
      <c r="P20" s="33">
        <v>473</v>
      </c>
      <c r="Q20" s="34">
        <v>0</v>
      </c>
      <c r="R20" s="33">
        <v>383</v>
      </c>
      <c r="S20" s="34">
        <v>2230</v>
      </c>
      <c r="T20" s="32" t="s">
        <v>56</v>
      </c>
    </row>
    <row r="21" spans="1:20" s="4" customFormat="1" ht="12.75" customHeight="1">
      <c r="A21" s="31" t="s">
        <v>57</v>
      </c>
      <c r="B21" s="4">
        <f t="shared" si="1"/>
        <v>391116</v>
      </c>
      <c r="C21" s="4">
        <v>160409</v>
      </c>
      <c r="D21" s="4">
        <v>6999</v>
      </c>
      <c r="E21" s="37">
        <v>1436</v>
      </c>
      <c r="F21" s="4">
        <v>168</v>
      </c>
      <c r="G21" s="4">
        <v>151806</v>
      </c>
      <c r="H21" s="26">
        <f t="shared" si="2"/>
        <v>230008</v>
      </c>
      <c r="I21" s="4">
        <v>61683</v>
      </c>
      <c r="J21" s="33">
        <v>4160</v>
      </c>
      <c r="K21" s="33">
        <v>33614</v>
      </c>
      <c r="L21" s="33">
        <v>20182</v>
      </c>
      <c r="M21" s="33">
        <v>81745</v>
      </c>
      <c r="N21" s="33">
        <v>1110</v>
      </c>
      <c r="O21" s="33">
        <v>3525</v>
      </c>
      <c r="P21" s="33">
        <v>2981</v>
      </c>
      <c r="Q21" s="33">
        <v>0</v>
      </c>
      <c r="R21" s="34">
        <v>21008</v>
      </c>
      <c r="S21" s="33">
        <v>699</v>
      </c>
      <c r="T21" s="32" t="s">
        <v>58</v>
      </c>
    </row>
    <row r="22" spans="1:20" s="4" customFormat="1" ht="12.75" customHeight="1">
      <c r="A22" s="31" t="s">
        <v>59</v>
      </c>
      <c r="B22" s="4">
        <f t="shared" si="1"/>
        <v>72593</v>
      </c>
      <c r="C22" s="4">
        <v>342</v>
      </c>
      <c r="D22" s="4">
        <v>0</v>
      </c>
      <c r="E22" s="37">
        <v>0</v>
      </c>
      <c r="F22" s="4">
        <v>0</v>
      </c>
      <c r="G22" s="4">
        <v>342</v>
      </c>
      <c r="H22" s="26">
        <f t="shared" si="2"/>
        <v>72251</v>
      </c>
      <c r="I22" s="4">
        <v>7047</v>
      </c>
      <c r="J22" s="33">
        <v>0</v>
      </c>
      <c r="K22" s="34">
        <v>0</v>
      </c>
      <c r="L22" s="33">
        <v>0</v>
      </c>
      <c r="M22" s="33">
        <v>65204</v>
      </c>
      <c r="N22" s="33">
        <v>0</v>
      </c>
      <c r="O22" s="34">
        <v>0</v>
      </c>
      <c r="P22" s="33">
        <v>0</v>
      </c>
      <c r="Q22" s="34">
        <v>0</v>
      </c>
      <c r="R22" s="34">
        <v>0</v>
      </c>
      <c r="S22" s="33">
        <v>0</v>
      </c>
      <c r="T22" s="32" t="s">
        <v>60</v>
      </c>
    </row>
    <row r="23" spans="1:20" s="4" customFormat="1" ht="12.75" customHeight="1">
      <c r="A23" s="31" t="s">
        <v>61</v>
      </c>
      <c r="B23" s="4">
        <f t="shared" si="1"/>
        <v>1015495</v>
      </c>
      <c r="C23" s="4">
        <v>87836</v>
      </c>
      <c r="D23" s="4">
        <v>6885</v>
      </c>
      <c r="E23" s="37">
        <v>22018</v>
      </c>
      <c r="F23" s="4">
        <v>0</v>
      </c>
      <c r="G23" s="4">
        <v>58933</v>
      </c>
      <c r="H23" s="26">
        <f t="shared" si="2"/>
        <v>637451</v>
      </c>
      <c r="I23" s="4">
        <v>65909</v>
      </c>
      <c r="J23" s="33">
        <v>38674</v>
      </c>
      <c r="K23" s="33">
        <v>48237</v>
      </c>
      <c r="L23" s="33">
        <v>28212</v>
      </c>
      <c r="M23" s="33">
        <v>136853</v>
      </c>
      <c r="N23" s="33">
        <v>0</v>
      </c>
      <c r="O23" s="34">
        <v>1100</v>
      </c>
      <c r="P23" s="33">
        <v>99463</v>
      </c>
      <c r="Q23" s="34">
        <v>147945</v>
      </c>
      <c r="R23" s="37">
        <v>71058</v>
      </c>
      <c r="S23" s="33">
        <v>290208</v>
      </c>
      <c r="T23" s="32" t="s">
        <v>62</v>
      </c>
    </row>
    <row r="24" spans="1:20" s="4" customFormat="1" ht="12.75" customHeight="1">
      <c r="A24" s="31" t="s">
        <v>63</v>
      </c>
      <c r="B24" s="4">
        <f t="shared" si="1"/>
        <v>21163</v>
      </c>
      <c r="C24" s="4">
        <v>220</v>
      </c>
      <c r="D24" s="4">
        <v>170</v>
      </c>
      <c r="E24" s="37">
        <v>50</v>
      </c>
      <c r="F24" s="37">
        <v>0</v>
      </c>
      <c r="G24" s="37">
        <v>0</v>
      </c>
      <c r="H24" s="26">
        <f t="shared" si="2"/>
        <v>19273</v>
      </c>
      <c r="I24" s="4">
        <v>883</v>
      </c>
      <c r="J24" s="34">
        <v>0</v>
      </c>
      <c r="K24" s="34">
        <v>0</v>
      </c>
      <c r="L24" s="34">
        <v>0</v>
      </c>
      <c r="M24" s="37">
        <v>10065</v>
      </c>
      <c r="N24" s="4">
        <v>652</v>
      </c>
      <c r="O24" s="34">
        <v>0</v>
      </c>
      <c r="P24" s="4">
        <v>6787</v>
      </c>
      <c r="Q24" s="34">
        <v>0</v>
      </c>
      <c r="R24" s="37">
        <v>886</v>
      </c>
      <c r="S24" s="34">
        <v>1670</v>
      </c>
      <c r="T24" s="32" t="s">
        <v>64</v>
      </c>
    </row>
    <row r="25" spans="1:20" s="4" customFormat="1" ht="12.75" customHeight="1">
      <c r="A25" s="31" t="s">
        <v>65</v>
      </c>
      <c r="B25" s="4">
        <v>131203</v>
      </c>
      <c r="C25" s="4">
        <v>26757</v>
      </c>
      <c r="D25" s="26">
        <v>2203</v>
      </c>
      <c r="E25" s="26">
        <v>22569</v>
      </c>
      <c r="F25" s="26">
        <v>500</v>
      </c>
      <c r="G25" s="26">
        <v>1485</v>
      </c>
      <c r="H25" s="26">
        <v>70747</v>
      </c>
      <c r="I25" s="26">
        <v>15262</v>
      </c>
      <c r="J25" s="26">
        <v>7468</v>
      </c>
      <c r="K25" s="26">
        <v>50</v>
      </c>
      <c r="L25" s="39">
        <v>1373</v>
      </c>
      <c r="M25" s="26">
        <v>13056</v>
      </c>
      <c r="N25" s="26">
        <v>6500</v>
      </c>
      <c r="O25" s="39">
        <v>0</v>
      </c>
      <c r="P25" s="4">
        <v>19873</v>
      </c>
      <c r="Q25" s="34">
        <v>0</v>
      </c>
      <c r="R25" s="37">
        <v>1530</v>
      </c>
      <c r="S25" s="26">
        <v>33699</v>
      </c>
      <c r="T25" s="32" t="s">
        <v>66</v>
      </c>
    </row>
    <row r="26" spans="1:20" s="4" customFormat="1" ht="12" customHeigh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T26" s="41"/>
    </row>
  </sheetData>
  <sheetProtection/>
  <mergeCells count="6">
    <mergeCell ref="S2:T2"/>
    <mergeCell ref="A3:A4"/>
    <mergeCell ref="B3:B4"/>
    <mergeCell ref="C3:G3"/>
    <mergeCell ref="H3:R3"/>
    <mergeCell ref="S3:S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5" r:id="rId1"/>
  <colBreaks count="1" manualBreakCount="1">
    <brk id="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31"/>
  <sheetViews>
    <sheetView zoomScaleSheetLayoutView="100" zoomScalePageLayoutView="0" workbookViewId="0" topLeftCell="A1">
      <selection activeCell="D30" sqref="D30"/>
    </sheetView>
  </sheetViews>
  <sheetFormatPr defaultColWidth="8.7109375" defaultRowHeight="15"/>
  <cols>
    <col min="1" max="1" width="2.8515625" style="43" customWidth="1"/>
    <col min="2" max="2" width="19.57421875" style="43" customWidth="1"/>
    <col min="3" max="3" width="10.140625" style="43" customWidth="1"/>
    <col min="4" max="4" width="9.7109375" style="43" customWidth="1"/>
    <col min="5" max="5" width="9.28125" style="43" customWidth="1"/>
    <col min="6" max="6" width="10.28125" style="43" customWidth="1"/>
    <col min="7" max="7" width="9.421875" style="43" customWidth="1"/>
    <col min="8" max="9" width="9.28125" style="43" customWidth="1"/>
    <col min="10" max="15" width="8.8515625" style="43" customWidth="1"/>
    <col min="16" max="16" width="9.00390625" style="43" customWidth="1"/>
    <col min="17" max="18" width="8.8515625" style="43" customWidth="1"/>
    <col min="19" max="19" width="10.421875" style="43" customWidth="1"/>
    <col min="20" max="20" width="4.57421875" style="43" customWidth="1"/>
    <col min="21" max="16384" width="8.7109375" style="43" customWidth="1"/>
  </cols>
  <sheetData>
    <row r="1" spans="2:10" ht="15.75" customHeight="1">
      <c r="B1" s="44"/>
      <c r="C1" s="44"/>
      <c r="D1" s="44"/>
      <c r="E1" s="44"/>
      <c r="F1" s="44"/>
      <c r="G1" s="44"/>
      <c r="H1" s="44"/>
      <c r="I1" s="44"/>
      <c r="J1" s="44"/>
    </row>
    <row r="2" spans="1:20" s="48" customFormat="1" ht="18" customHeight="1" thickBot="1">
      <c r="A2" s="45" t="s">
        <v>67</v>
      </c>
      <c r="B2" s="45"/>
      <c r="C2" s="46"/>
      <c r="D2" s="46"/>
      <c r="E2" s="47" t="s">
        <v>68</v>
      </c>
      <c r="H2" s="49"/>
      <c r="I2" s="49"/>
      <c r="J2" s="49"/>
      <c r="K2" s="49"/>
      <c r="L2" s="49"/>
      <c r="M2" s="49"/>
      <c r="N2" s="49"/>
      <c r="O2" s="49"/>
      <c r="P2" s="50"/>
      <c r="Q2" s="50"/>
      <c r="R2" s="51"/>
      <c r="S2" s="52"/>
      <c r="T2" s="52"/>
    </row>
    <row r="3" spans="1:20" s="64" customFormat="1" ht="12.75" customHeight="1" thickTop="1">
      <c r="A3" s="53" t="s">
        <v>4</v>
      </c>
      <c r="B3" s="54"/>
      <c r="C3" s="55" t="s">
        <v>69</v>
      </c>
      <c r="D3" s="56" t="s">
        <v>70</v>
      </c>
      <c r="E3" s="57"/>
      <c r="F3" s="57"/>
      <c r="G3" s="58"/>
      <c r="H3" s="59"/>
      <c r="I3" s="60" t="s">
        <v>71</v>
      </c>
      <c r="J3" s="60"/>
      <c r="K3" s="60"/>
      <c r="L3" s="60"/>
      <c r="M3" s="60"/>
      <c r="N3" s="60"/>
      <c r="O3" s="61"/>
      <c r="P3" s="61"/>
      <c r="Q3" s="61"/>
      <c r="R3" s="62"/>
      <c r="S3" s="55" t="s">
        <v>72</v>
      </c>
      <c r="T3" s="63" t="s">
        <v>9</v>
      </c>
    </row>
    <row r="4" spans="1:254" s="64" customFormat="1" ht="24.75" customHeight="1">
      <c r="A4" s="65"/>
      <c r="B4" s="66"/>
      <c r="C4" s="67"/>
      <c r="D4" s="68" t="s">
        <v>10</v>
      </c>
      <c r="E4" s="69" t="s">
        <v>73</v>
      </c>
      <c r="F4" s="69" t="s">
        <v>74</v>
      </c>
      <c r="G4" s="69" t="s">
        <v>13</v>
      </c>
      <c r="H4" s="68" t="s">
        <v>10</v>
      </c>
      <c r="I4" s="70" t="s">
        <v>15</v>
      </c>
      <c r="J4" s="70" t="s">
        <v>75</v>
      </c>
      <c r="K4" s="71" t="s">
        <v>17</v>
      </c>
      <c r="L4" s="69" t="s">
        <v>18</v>
      </c>
      <c r="M4" s="69" t="s">
        <v>19</v>
      </c>
      <c r="N4" s="69" t="s">
        <v>20</v>
      </c>
      <c r="O4" s="69" t="s">
        <v>21</v>
      </c>
      <c r="P4" s="69" t="s">
        <v>76</v>
      </c>
      <c r="Q4" s="72" t="s">
        <v>23</v>
      </c>
      <c r="R4" s="68" t="s">
        <v>24</v>
      </c>
      <c r="S4" s="67"/>
      <c r="T4" s="61" t="s">
        <v>25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</row>
    <row r="5" spans="1:20" s="77" customFormat="1" ht="12.75" customHeight="1">
      <c r="A5" s="74" t="s">
        <v>26</v>
      </c>
      <c r="B5" s="75"/>
      <c r="C5" s="76">
        <f aca="true" t="shared" si="0" ref="C5:S5">SUM(C7,C13,C23:C24)</f>
        <v>15689038</v>
      </c>
      <c r="D5" s="77">
        <f t="shared" si="0"/>
        <v>2650409</v>
      </c>
      <c r="E5" s="77">
        <f t="shared" si="0"/>
        <v>1409282</v>
      </c>
      <c r="F5" s="77">
        <f t="shared" si="0"/>
        <v>812623</v>
      </c>
      <c r="G5" s="77">
        <f t="shared" si="0"/>
        <v>428504</v>
      </c>
      <c r="H5" s="77">
        <f t="shared" si="0"/>
        <v>5801833</v>
      </c>
      <c r="I5" s="77">
        <f t="shared" si="0"/>
        <v>1320240</v>
      </c>
      <c r="J5" s="77">
        <f t="shared" si="0"/>
        <v>523106</v>
      </c>
      <c r="K5" s="77">
        <f t="shared" si="0"/>
        <v>158037</v>
      </c>
      <c r="L5" s="77">
        <f t="shared" si="0"/>
        <v>1585015</v>
      </c>
      <c r="M5" s="77">
        <f t="shared" si="0"/>
        <v>1023566</v>
      </c>
      <c r="N5" s="77">
        <f t="shared" si="0"/>
        <v>141114</v>
      </c>
      <c r="O5" s="77">
        <f t="shared" si="0"/>
        <v>12150</v>
      </c>
      <c r="P5" s="77">
        <f t="shared" si="0"/>
        <v>469266</v>
      </c>
      <c r="Q5" s="77">
        <f t="shared" si="0"/>
        <v>224319</v>
      </c>
      <c r="R5" s="77">
        <f t="shared" si="0"/>
        <v>345020</v>
      </c>
      <c r="S5" s="78">
        <f t="shared" si="0"/>
        <v>7236796</v>
      </c>
      <c r="T5" s="79" t="s">
        <v>27</v>
      </c>
    </row>
    <row r="6" spans="2:20" s="64" customFormat="1" ht="12.75" customHeight="1">
      <c r="B6" s="80"/>
      <c r="S6" s="81"/>
      <c r="T6" s="82"/>
    </row>
    <row r="7" spans="1:20" s="64" customFormat="1" ht="12.75" customHeight="1">
      <c r="A7" s="83" t="s">
        <v>77</v>
      </c>
      <c r="B7" s="84"/>
      <c r="C7" s="64">
        <f>SUM(C8:C12)</f>
        <v>8862229</v>
      </c>
      <c r="D7" s="64">
        <f>SUM(D8:D12)</f>
        <v>838578</v>
      </c>
      <c r="E7" s="64">
        <f>SUM(E8:E12)</f>
        <v>475036</v>
      </c>
      <c r="F7" s="64">
        <f>SUM(F8:F12)</f>
        <v>251506</v>
      </c>
      <c r="G7" s="64">
        <f>SUM(G8:G12)</f>
        <v>112036</v>
      </c>
      <c r="H7" s="64">
        <f aca="true" t="shared" si="1" ref="H7:S7">SUM(H8:H12)</f>
        <v>1582820</v>
      </c>
      <c r="I7" s="64">
        <f t="shared" si="1"/>
        <v>223945</v>
      </c>
      <c r="J7" s="64">
        <f t="shared" si="1"/>
        <v>257372</v>
      </c>
      <c r="K7" s="64">
        <f t="shared" si="1"/>
        <v>27463</v>
      </c>
      <c r="L7" s="64">
        <f t="shared" si="1"/>
        <v>791184</v>
      </c>
      <c r="M7" s="64">
        <f t="shared" si="1"/>
        <v>9517</v>
      </c>
      <c r="N7" s="64">
        <f t="shared" si="1"/>
        <v>13668</v>
      </c>
      <c r="O7" s="64">
        <f t="shared" si="1"/>
        <v>4412</v>
      </c>
      <c r="P7" s="64">
        <f t="shared" si="1"/>
        <v>27599</v>
      </c>
      <c r="Q7" s="64">
        <f t="shared" si="1"/>
        <v>120207</v>
      </c>
      <c r="R7" s="64">
        <f t="shared" si="1"/>
        <v>107453</v>
      </c>
      <c r="S7" s="81">
        <f t="shared" si="1"/>
        <v>6440831</v>
      </c>
      <c r="T7" s="82" t="s">
        <v>78</v>
      </c>
    </row>
    <row r="8" spans="2:20" s="64" customFormat="1" ht="12.75" customHeight="1">
      <c r="B8" s="80" t="s">
        <v>79</v>
      </c>
      <c r="C8" s="64">
        <f>SUM(D8,H8,S8)</f>
        <v>500561</v>
      </c>
      <c r="D8" s="64">
        <f>SUM(E8:G8)</f>
        <v>139587</v>
      </c>
      <c r="E8" s="64">
        <v>45076</v>
      </c>
      <c r="F8" s="64">
        <v>93358</v>
      </c>
      <c r="G8" s="64">
        <v>1153</v>
      </c>
      <c r="H8" s="64">
        <f>SUM(I8:R8)</f>
        <v>138223</v>
      </c>
      <c r="I8" s="64">
        <v>90536</v>
      </c>
      <c r="J8" s="64">
        <v>3503</v>
      </c>
      <c r="K8" s="85">
        <v>3344</v>
      </c>
      <c r="L8" s="85">
        <v>30060</v>
      </c>
      <c r="M8" s="64">
        <v>8009</v>
      </c>
      <c r="N8" s="85">
        <v>1863</v>
      </c>
      <c r="O8" s="85">
        <v>908</v>
      </c>
      <c r="P8" s="34">
        <v>0</v>
      </c>
      <c r="Q8" s="34">
        <v>0</v>
      </c>
      <c r="R8" s="34">
        <v>0</v>
      </c>
      <c r="S8" s="86">
        <v>222751</v>
      </c>
      <c r="T8" s="82" t="s">
        <v>80</v>
      </c>
    </row>
    <row r="9" spans="2:20" s="64" customFormat="1" ht="12.75" customHeight="1">
      <c r="B9" s="80" t="s">
        <v>81</v>
      </c>
      <c r="C9" s="64">
        <f>SUM(D9,H9,S9)</f>
        <v>1211767</v>
      </c>
      <c r="D9" s="64">
        <f>SUM(E9:G9)</f>
        <v>404419</v>
      </c>
      <c r="E9" s="64">
        <v>258470</v>
      </c>
      <c r="F9" s="64">
        <v>103182</v>
      </c>
      <c r="G9" s="64">
        <v>42767</v>
      </c>
      <c r="H9" s="64">
        <f aca="true" t="shared" si="2" ref="H9:H24">SUM(I9:R9)</f>
        <v>338213</v>
      </c>
      <c r="I9" s="64">
        <v>53049</v>
      </c>
      <c r="J9" s="64">
        <v>247343</v>
      </c>
      <c r="K9" s="85">
        <v>21923</v>
      </c>
      <c r="L9" s="64">
        <v>6524</v>
      </c>
      <c r="M9" s="85">
        <v>1508</v>
      </c>
      <c r="N9" s="34">
        <v>0</v>
      </c>
      <c r="O9" s="34">
        <v>0</v>
      </c>
      <c r="P9" s="34">
        <v>0</v>
      </c>
      <c r="Q9" s="34">
        <v>0</v>
      </c>
      <c r="R9" s="34">
        <v>7866</v>
      </c>
      <c r="S9" s="86">
        <v>469135</v>
      </c>
      <c r="T9" s="87" t="s">
        <v>82</v>
      </c>
    </row>
    <row r="10" spans="2:20" s="64" customFormat="1" ht="12.75" customHeight="1">
      <c r="B10" s="80" t="s">
        <v>83</v>
      </c>
      <c r="C10" s="64">
        <f>SUM(D10,H10,S10)</f>
        <v>123282</v>
      </c>
      <c r="D10" s="64">
        <f>SUM(E10:G10)</f>
        <v>83128</v>
      </c>
      <c r="E10" s="88">
        <v>52633</v>
      </c>
      <c r="F10" s="85">
        <v>18821</v>
      </c>
      <c r="G10" s="88">
        <v>11674</v>
      </c>
      <c r="H10" s="64">
        <f t="shared" si="2"/>
        <v>39018</v>
      </c>
      <c r="I10" s="64">
        <v>10667</v>
      </c>
      <c r="J10" s="33">
        <v>630</v>
      </c>
      <c r="K10" s="33">
        <v>0</v>
      </c>
      <c r="L10" s="34">
        <v>122</v>
      </c>
      <c r="M10" s="33">
        <v>0</v>
      </c>
      <c r="N10" s="34">
        <v>0</v>
      </c>
      <c r="O10" s="34">
        <v>0</v>
      </c>
      <c r="P10" s="33">
        <v>27599</v>
      </c>
      <c r="Q10" s="34">
        <v>0</v>
      </c>
      <c r="R10" s="34">
        <v>0</v>
      </c>
      <c r="S10" s="86">
        <v>1136</v>
      </c>
      <c r="T10" s="82" t="s">
        <v>84</v>
      </c>
    </row>
    <row r="11" spans="2:20" s="64" customFormat="1" ht="12.75" customHeight="1">
      <c r="B11" s="80" t="s">
        <v>85</v>
      </c>
      <c r="C11" s="64">
        <f>SUM(D11,H11,S11)</f>
        <v>29291</v>
      </c>
      <c r="D11" s="64">
        <f>SUM(E11:G11)</f>
        <v>12285</v>
      </c>
      <c r="E11" s="88">
        <v>8982</v>
      </c>
      <c r="F11" s="64">
        <v>2586</v>
      </c>
      <c r="G11" s="64">
        <v>717</v>
      </c>
      <c r="H11" s="64">
        <f t="shared" si="2"/>
        <v>16899</v>
      </c>
      <c r="I11" s="64">
        <v>13769</v>
      </c>
      <c r="J11" s="33">
        <v>934</v>
      </c>
      <c r="K11" s="33">
        <v>2196</v>
      </c>
      <c r="L11" s="33">
        <v>0</v>
      </c>
      <c r="M11" s="33">
        <v>0</v>
      </c>
      <c r="N11" s="34">
        <v>0</v>
      </c>
      <c r="O11" s="34">
        <v>0</v>
      </c>
      <c r="P11" s="33">
        <v>0</v>
      </c>
      <c r="Q11" s="34">
        <v>0</v>
      </c>
      <c r="R11" s="34">
        <v>0</v>
      </c>
      <c r="S11" s="89">
        <v>107</v>
      </c>
      <c r="T11" s="82" t="s">
        <v>86</v>
      </c>
    </row>
    <row r="12" spans="2:20" s="64" customFormat="1" ht="12.75" customHeight="1">
      <c r="B12" s="80" t="s">
        <v>87</v>
      </c>
      <c r="C12" s="64">
        <f>SUM(D12,H12,S12)</f>
        <v>6997328</v>
      </c>
      <c r="D12" s="64">
        <f>SUM(E12:G12)</f>
        <v>199159</v>
      </c>
      <c r="E12" s="88">
        <v>109875</v>
      </c>
      <c r="F12" s="64">
        <v>33559</v>
      </c>
      <c r="G12" s="64">
        <v>55725</v>
      </c>
      <c r="H12" s="64">
        <f t="shared" si="2"/>
        <v>1050467</v>
      </c>
      <c r="I12" s="64">
        <v>55924</v>
      </c>
      <c r="J12" s="33">
        <v>4962</v>
      </c>
      <c r="K12" s="33">
        <v>0</v>
      </c>
      <c r="L12" s="33">
        <v>754478</v>
      </c>
      <c r="M12" s="33">
        <v>0</v>
      </c>
      <c r="N12" s="39">
        <v>11805</v>
      </c>
      <c r="O12" s="33">
        <v>3504</v>
      </c>
      <c r="P12" s="33">
        <v>0</v>
      </c>
      <c r="Q12" s="34">
        <v>120207</v>
      </c>
      <c r="R12" s="34">
        <v>99587</v>
      </c>
      <c r="S12" s="89">
        <v>5747702</v>
      </c>
      <c r="T12" s="82" t="s">
        <v>88</v>
      </c>
    </row>
    <row r="13" spans="1:20" s="64" customFormat="1" ht="12.75" customHeight="1">
      <c r="A13" s="90" t="s">
        <v>89</v>
      </c>
      <c r="B13" s="91"/>
      <c r="C13" s="64">
        <f aca="true" t="shared" si="3" ref="C13:C24">SUM(D13,H13,S13)</f>
        <v>5322098</v>
      </c>
      <c r="D13" s="73">
        <f>SUM(D14:D22)</f>
        <v>1506313</v>
      </c>
      <c r="E13" s="73">
        <v>883249</v>
      </c>
      <c r="F13" s="73">
        <v>447782</v>
      </c>
      <c r="G13" s="73">
        <v>175282</v>
      </c>
      <c r="H13" s="73">
        <v>3280504</v>
      </c>
      <c r="I13" s="73">
        <v>853475</v>
      </c>
      <c r="J13" s="39">
        <v>258783</v>
      </c>
      <c r="K13" s="39">
        <v>129071</v>
      </c>
      <c r="L13" s="39">
        <v>789934</v>
      </c>
      <c r="M13" s="39">
        <v>966920</v>
      </c>
      <c r="N13" s="33">
        <v>125253</v>
      </c>
      <c r="O13" s="39">
        <v>7438</v>
      </c>
      <c r="P13" s="39">
        <v>110277</v>
      </c>
      <c r="Q13" s="39">
        <v>4105</v>
      </c>
      <c r="R13" s="39">
        <v>35248</v>
      </c>
      <c r="S13" s="89">
        <v>535281</v>
      </c>
      <c r="T13" s="82" t="s">
        <v>90</v>
      </c>
    </row>
    <row r="14" spans="1:20" s="64" customFormat="1" ht="12.75" customHeight="1">
      <c r="A14" s="73"/>
      <c r="B14" s="80" t="s">
        <v>91</v>
      </c>
      <c r="C14" s="64">
        <f t="shared" si="3"/>
        <v>351588</v>
      </c>
      <c r="D14" s="64">
        <f aca="true" t="shared" si="4" ref="D14:D24">SUM(E14:G14)</f>
        <v>81154</v>
      </c>
      <c r="E14" s="64">
        <v>7434</v>
      </c>
      <c r="F14" s="64">
        <v>72967</v>
      </c>
      <c r="G14" s="64">
        <v>753</v>
      </c>
      <c r="H14" s="64">
        <f t="shared" si="2"/>
        <v>114984</v>
      </c>
      <c r="I14" s="64">
        <v>24755</v>
      </c>
      <c r="J14" s="33">
        <v>57437</v>
      </c>
      <c r="K14" s="33">
        <v>10580</v>
      </c>
      <c r="L14" s="33">
        <v>6198</v>
      </c>
      <c r="M14" s="33">
        <v>9124</v>
      </c>
      <c r="N14" s="34">
        <v>125</v>
      </c>
      <c r="O14" s="34">
        <v>0</v>
      </c>
      <c r="P14" s="34">
        <v>6765</v>
      </c>
      <c r="Q14" s="34">
        <v>0</v>
      </c>
      <c r="R14" s="34" t="s">
        <v>92</v>
      </c>
      <c r="S14" s="86">
        <v>155450</v>
      </c>
      <c r="T14" s="82" t="s">
        <v>29</v>
      </c>
    </row>
    <row r="15" spans="1:20" s="64" customFormat="1" ht="12.75" customHeight="1">
      <c r="A15" s="73"/>
      <c r="B15" s="92" t="s">
        <v>34</v>
      </c>
      <c r="C15" s="64">
        <f t="shared" si="3"/>
        <v>191332</v>
      </c>
      <c r="D15" s="64">
        <f t="shared" si="4"/>
        <v>80195</v>
      </c>
      <c r="E15" s="64">
        <v>63096</v>
      </c>
      <c r="F15" s="64">
        <v>15502</v>
      </c>
      <c r="G15" s="64">
        <v>1597</v>
      </c>
      <c r="H15" s="64">
        <f t="shared" si="2"/>
        <v>111137</v>
      </c>
      <c r="I15" s="64">
        <v>51159</v>
      </c>
      <c r="J15" s="33">
        <v>34615</v>
      </c>
      <c r="K15" s="33">
        <v>13148</v>
      </c>
      <c r="L15" s="33">
        <v>2100</v>
      </c>
      <c r="M15" s="33">
        <v>2932</v>
      </c>
      <c r="N15" s="33">
        <v>0</v>
      </c>
      <c r="O15" s="34">
        <v>0</v>
      </c>
      <c r="P15" s="33">
        <v>2838</v>
      </c>
      <c r="Q15" s="33">
        <v>4105</v>
      </c>
      <c r="R15" s="33">
        <v>240</v>
      </c>
      <c r="S15" s="89">
        <v>0</v>
      </c>
      <c r="T15" s="82" t="s">
        <v>35</v>
      </c>
    </row>
    <row r="16" spans="1:20" s="64" customFormat="1" ht="12.75" customHeight="1">
      <c r="A16" s="73"/>
      <c r="B16" s="80" t="s">
        <v>93</v>
      </c>
      <c r="C16" s="64">
        <f t="shared" si="3"/>
        <v>409025</v>
      </c>
      <c r="D16" s="64">
        <f t="shared" si="4"/>
        <v>37430</v>
      </c>
      <c r="E16" s="64">
        <v>9888</v>
      </c>
      <c r="F16" s="64">
        <v>19504</v>
      </c>
      <c r="G16" s="88">
        <v>8038</v>
      </c>
      <c r="H16" s="64">
        <v>371595</v>
      </c>
      <c r="I16" s="64">
        <v>29826</v>
      </c>
      <c r="J16" s="33">
        <v>113866</v>
      </c>
      <c r="K16" s="33">
        <v>28202</v>
      </c>
      <c r="L16" s="33">
        <v>47688</v>
      </c>
      <c r="M16" s="33">
        <v>50316</v>
      </c>
      <c r="N16" s="33">
        <v>101697</v>
      </c>
      <c r="O16" s="34">
        <v>0</v>
      </c>
      <c r="P16" s="33">
        <v>0</v>
      </c>
      <c r="Q16" s="34">
        <v>0</v>
      </c>
      <c r="R16" s="34">
        <v>0</v>
      </c>
      <c r="S16" s="86">
        <v>0</v>
      </c>
      <c r="T16" s="82" t="s">
        <v>94</v>
      </c>
    </row>
    <row r="17" spans="1:20" s="64" customFormat="1" ht="12.75" customHeight="1">
      <c r="A17" s="73"/>
      <c r="B17" s="92" t="s">
        <v>95</v>
      </c>
      <c r="C17" s="64">
        <f t="shared" si="3"/>
        <v>308977</v>
      </c>
      <c r="D17" s="64">
        <f t="shared" si="4"/>
        <v>128995</v>
      </c>
      <c r="E17" s="64">
        <v>89917</v>
      </c>
      <c r="F17" s="64">
        <v>38078</v>
      </c>
      <c r="G17" s="88">
        <v>1000</v>
      </c>
      <c r="H17" s="64">
        <f t="shared" si="2"/>
        <v>133036</v>
      </c>
      <c r="I17" s="64">
        <v>64421</v>
      </c>
      <c r="J17" s="33">
        <v>19797</v>
      </c>
      <c r="K17" s="33">
        <v>13770</v>
      </c>
      <c r="L17" s="33">
        <v>4905</v>
      </c>
      <c r="M17" s="33">
        <v>26625</v>
      </c>
      <c r="N17" s="33">
        <v>0</v>
      </c>
      <c r="O17" s="34">
        <v>0</v>
      </c>
      <c r="P17" s="33">
        <v>3518</v>
      </c>
      <c r="Q17" s="34">
        <v>0</v>
      </c>
      <c r="R17" s="34">
        <v>0</v>
      </c>
      <c r="S17" s="86">
        <v>46946</v>
      </c>
      <c r="T17" s="82" t="s">
        <v>39</v>
      </c>
    </row>
    <row r="18" spans="1:20" s="64" customFormat="1" ht="12.75" customHeight="1">
      <c r="A18" s="73"/>
      <c r="B18" s="80" t="s">
        <v>96</v>
      </c>
      <c r="C18" s="64">
        <f t="shared" si="3"/>
        <v>627906</v>
      </c>
      <c r="D18" s="64">
        <f t="shared" si="4"/>
        <v>21506</v>
      </c>
      <c r="E18" s="64">
        <v>13389</v>
      </c>
      <c r="F18" s="64">
        <v>7152</v>
      </c>
      <c r="G18" s="88">
        <v>965</v>
      </c>
      <c r="H18" s="64">
        <f t="shared" si="2"/>
        <v>596003</v>
      </c>
      <c r="I18" s="64">
        <v>71117</v>
      </c>
      <c r="J18" s="33">
        <v>31358</v>
      </c>
      <c r="K18" s="33">
        <v>33258</v>
      </c>
      <c r="L18" s="33">
        <v>60557</v>
      </c>
      <c r="M18" s="33">
        <v>367908</v>
      </c>
      <c r="N18" s="34">
        <v>5094</v>
      </c>
      <c r="O18" s="34">
        <v>726</v>
      </c>
      <c r="P18" s="33">
        <v>10184</v>
      </c>
      <c r="Q18" s="34">
        <v>0</v>
      </c>
      <c r="R18" s="34">
        <v>15801</v>
      </c>
      <c r="S18" s="89">
        <v>10397</v>
      </c>
      <c r="T18" s="82" t="s">
        <v>43</v>
      </c>
    </row>
    <row r="19" spans="1:20" s="64" customFormat="1" ht="12.75" customHeight="1">
      <c r="A19" s="73"/>
      <c r="B19" s="80" t="s">
        <v>97</v>
      </c>
      <c r="C19" s="64">
        <f t="shared" si="3"/>
        <v>1050298</v>
      </c>
      <c r="D19" s="64">
        <f t="shared" si="4"/>
        <v>580451</v>
      </c>
      <c r="E19" s="64">
        <v>363706</v>
      </c>
      <c r="F19" s="64">
        <v>69520</v>
      </c>
      <c r="G19" s="64">
        <v>147225</v>
      </c>
      <c r="H19" s="64">
        <f t="shared" si="2"/>
        <v>434387</v>
      </c>
      <c r="I19" s="64">
        <v>315248</v>
      </c>
      <c r="J19" s="33">
        <v>12</v>
      </c>
      <c r="K19" s="34">
        <v>22453</v>
      </c>
      <c r="L19" s="33">
        <v>87971</v>
      </c>
      <c r="M19" s="33">
        <v>1296</v>
      </c>
      <c r="N19" s="33">
        <v>0</v>
      </c>
      <c r="O19" s="34">
        <v>0</v>
      </c>
      <c r="P19" s="34">
        <v>0</v>
      </c>
      <c r="Q19" s="34">
        <v>0</v>
      </c>
      <c r="R19" s="34">
        <v>7407</v>
      </c>
      <c r="S19" s="89">
        <v>35460</v>
      </c>
      <c r="T19" s="82" t="s">
        <v>45</v>
      </c>
    </row>
    <row r="20" spans="1:20" s="64" customFormat="1" ht="12.75" customHeight="1">
      <c r="A20" s="73"/>
      <c r="B20" s="80" t="s">
        <v>98</v>
      </c>
      <c r="C20" s="64">
        <f t="shared" si="3"/>
        <v>104258</v>
      </c>
      <c r="D20" s="64">
        <f t="shared" si="4"/>
        <v>56081</v>
      </c>
      <c r="E20" s="64">
        <v>42097</v>
      </c>
      <c r="F20" s="64">
        <v>11361</v>
      </c>
      <c r="G20" s="88">
        <v>2623</v>
      </c>
      <c r="H20" s="64">
        <f t="shared" si="2"/>
        <v>48047</v>
      </c>
      <c r="I20" s="64">
        <v>37492</v>
      </c>
      <c r="J20" s="34">
        <v>1156</v>
      </c>
      <c r="K20" s="34">
        <v>1580</v>
      </c>
      <c r="L20" s="34">
        <v>0</v>
      </c>
      <c r="M20" s="33">
        <v>171</v>
      </c>
      <c r="N20" s="33">
        <v>2530</v>
      </c>
      <c r="O20" s="34">
        <v>1200</v>
      </c>
      <c r="P20" s="33">
        <v>0</v>
      </c>
      <c r="Q20" s="34">
        <v>0</v>
      </c>
      <c r="R20" s="34">
        <v>3918</v>
      </c>
      <c r="S20" s="86">
        <v>130</v>
      </c>
      <c r="T20" s="82" t="s">
        <v>50</v>
      </c>
    </row>
    <row r="21" spans="1:20" s="64" customFormat="1" ht="12.75" customHeight="1">
      <c r="A21" s="73"/>
      <c r="B21" s="80" t="s">
        <v>99</v>
      </c>
      <c r="C21" s="64">
        <f t="shared" si="3"/>
        <v>946284</v>
      </c>
      <c r="D21" s="64">
        <f t="shared" si="4"/>
        <v>179531</v>
      </c>
      <c r="E21" s="64">
        <v>34614</v>
      </c>
      <c r="F21" s="64">
        <v>131836</v>
      </c>
      <c r="G21" s="64">
        <v>13081</v>
      </c>
      <c r="H21" s="64">
        <f t="shared" si="2"/>
        <v>766753</v>
      </c>
      <c r="I21" s="64">
        <v>243507</v>
      </c>
      <c r="J21" s="33">
        <v>542</v>
      </c>
      <c r="K21" s="34">
        <v>6080</v>
      </c>
      <c r="L21" s="34">
        <v>100776</v>
      </c>
      <c r="M21" s="33">
        <v>397352</v>
      </c>
      <c r="N21" s="33">
        <v>1672</v>
      </c>
      <c r="O21" s="34">
        <v>4610</v>
      </c>
      <c r="P21" s="33">
        <v>11112</v>
      </c>
      <c r="Q21" s="34">
        <v>0</v>
      </c>
      <c r="R21" s="34">
        <v>1102</v>
      </c>
      <c r="S21" s="86">
        <v>0</v>
      </c>
      <c r="T21" s="82" t="s">
        <v>100</v>
      </c>
    </row>
    <row r="22" spans="1:20" s="64" customFormat="1" ht="12.75" customHeight="1">
      <c r="A22" s="73"/>
      <c r="B22" s="80" t="s">
        <v>101</v>
      </c>
      <c r="C22" s="64">
        <f t="shared" si="3"/>
        <v>1332430</v>
      </c>
      <c r="D22" s="64">
        <f t="shared" si="4"/>
        <v>340970</v>
      </c>
      <c r="E22" s="88">
        <v>259108</v>
      </c>
      <c r="F22" s="64">
        <v>81862</v>
      </c>
      <c r="G22" s="64">
        <v>0</v>
      </c>
      <c r="H22" s="64">
        <f t="shared" si="2"/>
        <v>704562</v>
      </c>
      <c r="I22" s="64">
        <v>15950</v>
      </c>
      <c r="J22" s="34">
        <v>0</v>
      </c>
      <c r="K22" s="33">
        <v>0</v>
      </c>
      <c r="L22" s="64">
        <v>479739</v>
      </c>
      <c r="M22" s="64">
        <v>111196</v>
      </c>
      <c r="N22" s="33">
        <v>14135</v>
      </c>
      <c r="O22" s="34">
        <v>902</v>
      </c>
      <c r="P22" s="33">
        <v>75860</v>
      </c>
      <c r="Q22" s="34">
        <v>0</v>
      </c>
      <c r="R22" s="34">
        <v>6780</v>
      </c>
      <c r="S22" s="86">
        <v>286898</v>
      </c>
      <c r="T22" s="82" t="s">
        <v>102</v>
      </c>
    </row>
    <row r="23" spans="1:20" s="64" customFormat="1" ht="12.75" customHeight="1">
      <c r="A23" s="90" t="s">
        <v>103</v>
      </c>
      <c r="B23" s="91"/>
      <c r="C23" s="64">
        <f t="shared" si="3"/>
        <v>1336404</v>
      </c>
      <c r="D23" s="64">
        <f t="shared" si="4"/>
        <v>146168</v>
      </c>
      <c r="E23" s="64">
        <v>28820</v>
      </c>
      <c r="F23" s="64">
        <v>110400</v>
      </c>
      <c r="G23" s="88">
        <v>6948</v>
      </c>
      <c r="H23" s="64">
        <f t="shared" si="2"/>
        <v>929552</v>
      </c>
      <c r="I23" s="64">
        <v>236153</v>
      </c>
      <c r="J23" s="33">
        <v>6831</v>
      </c>
      <c r="K23" s="33">
        <v>1503</v>
      </c>
      <c r="L23" s="64">
        <v>2857</v>
      </c>
      <c r="M23" s="64">
        <v>46057</v>
      </c>
      <c r="N23" s="34">
        <v>2193</v>
      </c>
      <c r="O23" s="34">
        <v>300</v>
      </c>
      <c r="P23" s="33">
        <v>331332</v>
      </c>
      <c r="Q23" s="34">
        <v>100007</v>
      </c>
      <c r="R23" s="34">
        <v>202319</v>
      </c>
      <c r="S23" s="86">
        <v>260684</v>
      </c>
      <c r="T23" s="82" t="s">
        <v>104</v>
      </c>
    </row>
    <row r="24" spans="1:20" s="64" customFormat="1" ht="12.75" customHeight="1">
      <c r="A24" s="90" t="s">
        <v>105</v>
      </c>
      <c r="B24" s="91"/>
      <c r="C24" s="64">
        <f t="shared" si="3"/>
        <v>168307</v>
      </c>
      <c r="D24" s="64">
        <f t="shared" si="4"/>
        <v>159350</v>
      </c>
      <c r="E24" s="64">
        <v>22177</v>
      </c>
      <c r="F24" s="64">
        <v>2935</v>
      </c>
      <c r="G24" s="64">
        <v>134238</v>
      </c>
      <c r="H24" s="64">
        <f t="shared" si="2"/>
        <v>8957</v>
      </c>
      <c r="I24" s="64">
        <v>6667</v>
      </c>
      <c r="J24" s="33">
        <v>120</v>
      </c>
      <c r="K24" s="34">
        <v>0</v>
      </c>
      <c r="L24" s="64">
        <v>1040</v>
      </c>
      <c r="M24" s="64">
        <v>1072</v>
      </c>
      <c r="N24" s="34"/>
      <c r="O24" s="34">
        <v>0</v>
      </c>
      <c r="P24" s="33">
        <v>58</v>
      </c>
      <c r="Q24" s="34">
        <v>0</v>
      </c>
      <c r="R24" s="34">
        <v>0</v>
      </c>
      <c r="S24" s="86">
        <v>0</v>
      </c>
      <c r="T24" s="82" t="s">
        <v>106</v>
      </c>
    </row>
    <row r="25" spans="1:20" s="64" customFormat="1" ht="12.75" customHeight="1">
      <c r="A25" s="93"/>
      <c r="B25" s="94"/>
      <c r="C25" s="93"/>
      <c r="D25" s="93"/>
      <c r="E25" s="93"/>
      <c r="F25" s="93"/>
      <c r="G25" s="93"/>
      <c r="H25" s="93"/>
      <c r="I25" s="93"/>
      <c r="J25" s="93"/>
      <c r="K25" s="93"/>
      <c r="L25" s="95"/>
      <c r="M25" s="93"/>
      <c r="N25" s="93"/>
      <c r="O25" s="93"/>
      <c r="P25" s="93"/>
      <c r="Q25" s="93"/>
      <c r="R25" s="95"/>
      <c r="S25" s="95"/>
      <c r="T25" s="96"/>
    </row>
    <row r="26" spans="2:4" s="64" customFormat="1" ht="12.75" customHeight="1">
      <c r="B26" s="97" t="s">
        <v>107</v>
      </c>
      <c r="C26" s="98"/>
      <c r="D26" s="98"/>
    </row>
    <row r="27" spans="2:91" s="64" customFormat="1" ht="12.75" customHeight="1">
      <c r="B27" s="99" t="s">
        <v>108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</row>
    <row r="28" s="64" customFormat="1" ht="12.75" customHeight="1">
      <c r="B28" s="101"/>
    </row>
    <row r="29" s="64" customFormat="1" ht="12" customHeight="1"/>
    <row r="31" spans="3:4" ht="17.25">
      <c r="C31" s="64"/>
      <c r="D31" s="64"/>
    </row>
  </sheetData>
  <sheetProtection/>
  <mergeCells count="11">
    <mergeCell ref="A5:B5"/>
    <mergeCell ref="A7:B7"/>
    <mergeCell ref="A13:B13"/>
    <mergeCell ref="A23:B23"/>
    <mergeCell ref="A24:B24"/>
    <mergeCell ref="A2:B2"/>
    <mergeCell ref="S2:T2"/>
    <mergeCell ref="A3:B4"/>
    <mergeCell ref="C3:C4"/>
    <mergeCell ref="D3:G3"/>
    <mergeCell ref="S3:S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3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2009-09-11T00:29:09Z</dcterms:created>
  <dcterms:modified xsi:type="dcterms:W3CDTF">2009-09-11T00:29:17Z</dcterms:modified>
  <cp:category/>
  <cp:version/>
  <cp:contentType/>
  <cp:contentStatus/>
</cp:coreProperties>
</file>