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4" sheetId="1" r:id="rId1"/>
  </sheets>
  <externalReferences>
    <externalReference r:id="rId4"/>
    <externalReference r:id="rId5"/>
    <externalReference r:id="rId6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'[3]55'!#REF!</definedName>
    <definedName name="_72．市町村別農業粗生産額">'[3]56'!#REF!</definedName>
    <definedName name="_72．農業共済">'[2]51'!#REF!</definedName>
    <definedName name="_74．家畜共済">#REF!</definedName>
    <definedName name="_75．農業共同組合概況">#REF!</definedName>
    <definedName name="_76．肥料消費量の推移">'[2]53'!$A$1:$M$14</definedName>
    <definedName name="_79．主要樹種別_所有山林形態別素材生産量の推移">'[3]62'!#REF!</definedName>
    <definedName name="_81．製材品の出荷先別出荷量の推移">'[3]63'!#REF!</definedName>
    <definedName name="_82．林業粗生産額の推移">#REF!</definedName>
    <definedName name="_83._市町村別_乾しいたけ､竹材生産量">#REF!</definedName>
    <definedName name="_84．造林用苗木生産量">'[1]65'!#REF!</definedName>
    <definedName name="_85．狩猟捕獲数_主なもの">'[1]66'!$A$1:$I$15</definedName>
    <definedName name="_86．森__林__組__合">'[1]67'!#REF!</definedName>
    <definedName name="_87．森__林__国__営__保__険">'[1]68'!#REF!</definedName>
    <definedName name="\a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<sst xmlns="http://schemas.openxmlformats.org/spreadsheetml/2006/main" count="270" uniqueCount="85">
  <si>
    <t xml:space="preserve">           ５.   林                業</t>
  </si>
  <si>
    <t xml:space="preserve">                          54.　林 　 野、 　伐 　 採 　 お 　 よ       　 び 　  造 　 林 　 面 　 積　  （ 国有 ）</t>
  </si>
  <si>
    <t xml:space="preserve">    (単位  ヘクタール)</t>
  </si>
  <si>
    <t xml:space="preserve">      昭和44年4月1日</t>
  </si>
  <si>
    <t>市    町    村</t>
  </si>
  <si>
    <t>総 面 積</t>
  </si>
  <si>
    <t xml:space="preserve">林     木     の     生     産     を     目　     的      と     す      る      林      地   </t>
  </si>
  <si>
    <t>林木の生産</t>
  </si>
  <si>
    <t>原　　野</t>
  </si>
  <si>
    <t>そ の 他</t>
  </si>
  <si>
    <t>伐  　採</t>
  </si>
  <si>
    <t>造  　林</t>
  </si>
  <si>
    <t>標示番号</t>
  </si>
  <si>
    <t>針    葉    樹    林</t>
  </si>
  <si>
    <t>広    葉    樹    林</t>
  </si>
  <si>
    <t>針　広　混　交　樹　林</t>
  </si>
  <si>
    <t>竹　  林</t>
  </si>
  <si>
    <t>伐採跡地</t>
  </si>
  <si>
    <t>を目的とし</t>
  </si>
  <si>
    <t>人 工 林</t>
  </si>
  <si>
    <t>天 然 林</t>
  </si>
  <si>
    <t>災害跡地</t>
  </si>
  <si>
    <t>ない樹林地</t>
  </si>
  <si>
    <t>総数</t>
  </si>
  <si>
    <t xml:space="preserve"> 総 </t>
  </si>
  <si>
    <t>市部</t>
  </si>
  <si>
    <t xml:space="preserve"> 市 </t>
  </si>
  <si>
    <t>郡部</t>
  </si>
  <si>
    <t xml:space="preserve"> 郡 </t>
  </si>
  <si>
    <t>大分市</t>
  </si>
  <si>
    <t>-</t>
  </si>
  <si>
    <t>別府市</t>
  </si>
  <si>
    <t>日田市</t>
  </si>
  <si>
    <t>佐伯市</t>
  </si>
  <si>
    <t>臼杵市</t>
  </si>
  <si>
    <t>竹田市</t>
  </si>
  <si>
    <t>豊後高田市</t>
  </si>
  <si>
    <t>宇佐市</t>
  </si>
  <si>
    <t>速見郡</t>
  </si>
  <si>
    <t>速</t>
  </si>
  <si>
    <t>日出町</t>
  </si>
  <si>
    <t>山香町</t>
  </si>
  <si>
    <t>大分郡</t>
  </si>
  <si>
    <t>大分</t>
  </si>
  <si>
    <t>野津原町</t>
  </si>
  <si>
    <t>庄内町</t>
  </si>
  <si>
    <t>湯布院町</t>
  </si>
  <si>
    <t>南海部郡</t>
  </si>
  <si>
    <t xml:space="preserve"> 南 </t>
  </si>
  <si>
    <t>宇目町</t>
  </si>
  <si>
    <t>直川村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</si>
  <si>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</si>
  <si>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</si>
  <si>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</si>
  <si>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</si>
  <si>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</si>
  <si>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</si>
  <si>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</si>
  <si>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</si>
  <si>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</si>
  <si>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</si>
  <si>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</si>
  <si>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 xml:space="preserve"> 直 </t>
  </si>
  <si>
    <t>荻町</t>
  </si>
  <si>
    <t>久住町</t>
  </si>
  <si>
    <t>直入町</t>
  </si>
  <si>
    <t>玖珠郡</t>
  </si>
  <si>
    <t xml:space="preserve"> 玖 </t>
  </si>
  <si>
    <t>九重町</t>
  </si>
  <si>
    <t>玖珠町</t>
  </si>
  <si>
    <t>日田郡</t>
  </si>
  <si>
    <t xml:space="preserve"> 日 </t>
  </si>
  <si>
    <t>前津江村</t>
  </si>
  <si>
    <t>中津江村</t>
  </si>
  <si>
    <t>上津江村</t>
  </si>
  <si>
    <t>下毛郡</t>
  </si>
  <si>
    <t xml:space="preserve"> 下 </t>
  </si>
  <si>
    <t>耶馬渓町</t>
  </si>
  <si>
    <t>山国町</t>
  </si>
  <si>
    <t>宇佐郡</t>
  </si>
  <si>
    <t xml:space="preserve"> 宇 </t>
  </si>
  <si>
    <t>院内町</t>
  </si>
  <si>
    <t>安心院町</t>
  </si>
  <si>
    <t>資料：関係各営林署、南九州財務局大分財務部、福岡防衛施設局別府防衛施設事務所</t>
  </si>
  <si>
    <t xml:space="preserve"> 資料：関係各営林署、南九州財務局大分財務部、福岡防衛施設局別府防衛施設事務所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</si>
</sst>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#,##0.0"/>
    <numFmt numFmtId="177" formatCode="#,##0;[Red]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76" fontId="18" fillId="0" borderId="0" xfId="0" applyNumberFormat="1" applyFont="1" applyFill="1" applyAlignment="1">
      <alignment vertical="center"/>
    </xf>
    <xf numFmtId="177" fontId="18" fillId="0" borderId="0" xfId="0" applyNumberFormat="1" applyFont="1" applyFill="1" applyAlignment="1">
      <alignment vertical="center"/>
    </xf>
    <xf numFmtId="177" fontId="21" fillId="0" borderId="0" xfId="0" applyNumberFormat="1" applyFont="1" applyFill="1" applyAlignment="1">
      <alignment vertical="center"/>
    </xf>
    <xf numFmtId="177" fontId="21" fillId="0" borderId="0" xfId="0" applyNumberFormat="1" applyFont="1" applyFill="1" applyAlignment="1">
      <alignment vertical="center"/>
    </xf>
    <xf numFmtId="177" fontId="22" fillId="0" borderId="0" xfId="0" applyNumberFormat="1" applyFont="1" applyFill="1" applyAlignment="1">
      <alignment vertical="center"/>
    </xf>
    <xf numFmtId="176" fontId="22" fillId="0" borderId="0" xfId="0" applyNumberFormat="1" applyFont="1" applyFill="1" applyAlignment="1">
      <alignment vertical="center"/>
    </xf>
    <xf numFmtId="58" fontId="22" fillId="0" borderId="0" xfId="0" applyNumberFormat="1" applyFont="1" applyFill="1" applyAlignment="1" quotePrefix="1">
      <alignment vertical="center"/>
    </xf>
    <xf numFmtId="177" fontId="22" fillId="0" borderId="10" xfId="0" applyNumberFormat="1" applyFont="1" applyFill="1" applyBorder="1" applyAlignment="1">
      <alignment horizontal="distributed" vertical="center"/>
    </xf>
    <xf numFmtId="177" fontId="22" fillId="0" borderId="11" xfId="0" applyNumberFormat="1" applyFont="1" applyFill="1" applyBorder="1" applyAlignment="1">
      <alignment horizontal="distributed" vertical="center"/>
    </xf>
    <xf numFmtId="176" fontId="22" fillId="0" borderId="12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center" vertical="center"/>
    </xf>
    <xf numFmtId="177" fontId="22" fillId="0" borderId="12" xfId="0" applyNumberFormat="1" applyFont="1" applyFill="1" applyBorder="1" applyAlignment="1">
      <alignment horizontal="center" vertical="center"/>
    </xf>
    <xf numFmtId="177" fontId="22" fillId="0" borderId="12" xfId="0" applyNumberFormat="1" applyFont="1" applyFill="1" applyBorder="1" applyAlignment="1">
      <alignment horizontal="center" vertical="center"/>
    </xf>
    <xf numFmtId="177" fontId="22" fillId="0" borderId="16" xfId="0" applyNumberFormat="1" applyFont="1" applyFill="1" applyBorder="1" applyAlignment="1">
      <alignment horizontal="center" vertical="center"/>
    </xf>
    <xf numFmtId="177" fontId="22" fillId="0" borderId="16" xfId="0" applyNumberFormat="1" applyFont="1" applyFill="1" applyBorder="1" applyAlignment="1">
      <alignment vertical="top" textRotation="255"/>
    </xf>
    <xf numFmtId="177" fontId="22" fillId="0" borderId="0" xfId="0" applyNumberFormat="1" applyFont="1" applyFill="1" applyBorder="1" applyAlignment="1">
      <alignment horizontal="distributed" vertical="center"/>
    </xf>
    <xf numFmtId="177" fontId="22" fillId="0" borderId="17" xfId="0" applyNumberFormat="1" applyFont="1" applyFill="1" applyBorder="1" applyAlignment="1">
      <alignment horizontal="distributed" vertical="center"/>
    </xf>
    <xf numFmtId="176" fontId="22" fillId="0" borderId="18" xfId="0" applyNumberFormat="1" applyFont="1" applyFill="1" applyBorder="1" applyAlignment="1">
      <alignment horizontal="center" vertical="center"/>
    </xf>
    <xf numFmtId="176" fontId="22" fillId="0" borderId="19" xfId="0" applyNumberFormat="1" applyFont="1" applyFill="1" applyBorder="1" applyAlignment="1">
      <alignment horizontal="center" vertical="center"/>
    </xf>
    <xf numFmtId="176" fontId="22" fillId="0" borderId="20" xfId="0" applyNumberFormat="1" applyFont="1" applyFill="1" applyBorder="1" applyAlignment="1">
      <alignment horizontal="center" vertical="center"/>
    </xf>
    <xf numFmtId="176" fontId="22" fillId="0" borderId="21" xfId="0" applyNumberFormat="1" applyFont="1" applyFill="1" applyBorder="1" applyAlignment="1">
      <alignment horizontal="center" vertical="center"/>
    </xf>
    <xf numFmtId="176" fontId="22" fillId="0" borderId="22" xfId="0" applyNumberFormat="1" applyFont="1" applyFill="1" applyBorder="1" applyAlignment="1">
      <alignment horizontal="center" vertical="center"/>
    </xf>
    <xf numFmtId="0" fontId="22" fillId="0" borderId="20" xfId="0" applyNumberFormat="1" applyFont="1" applyFill="1" applyBorder="1" applyAlignment="1">
      <alignment horizontal="center" vertical="center"/>
    </xf>
    <xf numFmtId="0" fontId="22" fillId="0" borderId="21" xfId="0" applyNumberFormat="1" applyFont="1" applyFill="1" applyBorder="1" applyAlignment="1">
      <alignment horizontal="center" vertical="center"/>
    </xf>
    <xf numFmtId="177" fontId="22" fillId="0" borderId="21" xfId="0" applyNumberFormat="1" applyFont="1" applyFill="1" applyBorder="1" applyAlignment="1">
      <alignment horizontal="center" vertical="center"/>
    </xf>
    <xf numFmtId="177" fontId="22" fillId="0" borderId="22" xfId="0" applyNumberFormat="1" applyFont="1" applyFill="1" applyBorder="1" applyAlignment="1">
      <alignment horizontal="center" vertical="center"/>
    </xf>
    <xf numFmtId="177" fontId="22" fillId="0" borderId="19" xfId="0" applyNumberFormat="1" applyFont="1" applyFill="1" applyBorder="1" applyAlignment="1">
      <alignment horizontal="center" vertical="center"/>
    </xf>
    <xf numFmtId="177" fontId="22" fillId="0" borderId="23" xfId="0" applyNumberFormat="1" applyFont="1" applyFill="1" applyBorder="1" applyAlignment="1">
      <alignment horizontal="center" vertical="center"/>
    </xf>
    <xf numFmtId="177" fontId="22" fillId="0" borderId="18" xfId="0" applyNumberFormat="1" applyFont="1" applyFill="1" applyBorder="1" applyAlignment="1">
      <alignment horizontal="center" vertical="center"/>
    </xf>
    <xf numFmtId="177" fontId="22" fillId="0" borderId="18" xfId="0" applyNumberFormat="1" applyFont="1" applyFill="1" applyBorder="1" applyAlignment="1">
      <alignment horizontal="center" vertical="center"/>
    </xf>
    <xf numFmtId="177" fontId="22" fillId="0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vertical="top" textRotation="255"/>
    </xf>
    <xf numFmtId="177" fontId="22" fillId="0" borderId="25" xfId="0" applyNumberFormat="1" applyFont="1" applyFill="1" applyBorder="1" applyAlignment="1">
      <alignment horizontal="distributed" vertical="center"/>
    </xf>
    <xf numFmtId="177" fontId="22" fillId="0" borderId="26" xfId="0" applyNumberFormat="1" applyFont="1" applyFill="1" applyBorder="1" applyAlignment="1">
      <alignment horizontal="distributed" vertical="center"/>
    </xf>
    <xf numFmtId="176" fontId="22" fillId="0" borderId="27" xfId="0" applyNumberFormat="1" applyFont="1" applyFill="1" applyBorder="1" applyAlignment="1">
      <alignment horizontal="center" vertical="center"/>
    </xf>
    <xf numFmtId="176" fontId="22" fillId="0" borderId="28" xfId="0" applyNumberFormat="1" applyFont="1" applyFill="1" applyBorder="1" applyAlignment="1">
      <alignment horizontal="center" vertical="center"/>
    </xf>
    <xf numFmtId="176" fontId="22" fillId="0" borderId="20" xfId="0" applyNumberFormat="1" applyFont="1" applyFill="1" applyBorder="1" applyAlignment="1">
      <alignment horizontal="center" vertical="center"/>
    </xf>
    <xf numFmtId="177" fontId="22" fillId="0" borderId="22" xfId="0" applyNumberFormat="1" applyFont="1" applyFill="1" applyBorder="1" applyAlignment="1">
      <alignment horizontal="center" vertical="center"/>
    </xf>
    <xf numFmtId="177" fontId="22" fillId="0" borderId="28" xfId="0" applyNumberFormat="1" applyFont="1" applyFill="1" applyBorder="1" applyAlignment="1">
      <alignment horizontal="center" vertical="center"/>
    </xf>
    <xf numFmtId="177" fontId="22" fillId="0" borderId="27" xfId="0" applyNumberFormat="1" applyFont="1" applyFill="1" applyBorder="1" applyAlignment="1">
      <alignment horizontal="center" vertical="center"/>
    </xf>
    <xf numFmtId="177" fontId="22" fillId="0" borderId="29" xfId="0" applyNumberFormat="1" applyFont="1" applyFill="1" applyBorder="1" applyAlignment="1">
      <alignment horizontal="center" vertical="center"/>
    </xf>
    <xf numFmtId="177" fontId="22" fillId="0" borderId="27" xfId="0" applyNumberFormat="1" applyFont="1" applyFill="1" applyBorder="1" applyAlignment="1">
      <alignment horizontal="center" vertical="center"/>
    </xf>
    <xf numFmtId="177" fontId="22" fillId="0" borderId="29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vertical="top" textRotation="255"/>
    </xf>
    <xf numFmtId="177" fontId="22" fillId="0" borderId="30" xfId="0" applyNumberFormat="1" applyFont="1" applyFill="1" applyBorder="1" applyAlignment="1">
      <alignment horizontal="center" vertical="center"/>
    </xf>
    <xf numFmtId="177" fontId="22" fillId="0" borderId="31" xfId="0" applyNumberFormat="1" applyFont="1" applyFill="1" applyBorder="1" applyAlignment="1">
      <alignment horizontal="center" vertical="center"/>
    </xf>
    <xf numFmtId="177" fontId="22" fillId="0" borderId="24" xfId="0" applyNumberFormat="1" applyFont="1" applyFill="1" applyBorder="1" applyAlignment="1">
      <alignment vertical="center"/>
    </xf>
    <xf numFmtId="177" fontId="23" fillId="0" borderId="0" xfId="0" applyNumberFormat="1" applyFont="1" applyFill="1" applyBorder="1" applyAlignment="1">
      <alignment horizontal="distributed" vertical="center"/>
    </xf>
    <xf numFmtId="177" fontId="23" fillId="0" borderId="17" xfId="0" applyNumberFormat="1" applyFont="1" applyFill="1" applyBorder="1" applyAlignment="1">
      <alignment horizontal="distributed" vertical="center"/>
    </xf>
    <xf numFmtId="41" fontId="23" fillId="0" borderId="0" xfId="0" applyNumberFormat="1" applyFont="1" applyFill="1" applyAlignment="1">
      <alignment horizontal="right" vertical="center"/>
    </xf>
    <xf numFmtId="177" fontId="23" fillId="0" borderId="24" xfId="0" applyNumberFormat="1" applyFont="1" applyFill="1" applyBorder="1" applyAlignment="1">
      <alignment vertical="center"/>
    </xf>
    <xf numFmtId="177" fontId="23" fillId="0" borderId="0" xfId="0" applyNumberFormat="1" applyFont="1" applyFill="1" applyAlignment="1">
      <alignment vertical="center"/>
    </xf>
    <xf numFmtId="177" fontId="22" fillId="0" borderId="0" xfId="0" applyNumberFormat="1" applyFont="1" applyFill="1" applyBorder="1" applyAlignment="1">
      <alignment horizontal="center" vertical="center"/>
    </xf>
    <xf numFmtId="177" fontId="22" fillId="0" borderId="17" xfId="0" applyNumberFormat="1" applyFont="1" applyFill="1" applyBorder="1" applyAlignment="1">
      <alignment horizontal="center" vertical="center"/>
    </xf>
    <xf numFmtId="41" fontId="22" fillId="0" borderId="0" xfId="0" applyNumberFormat="1" applyFont="1" applyFill="1" applyAlignment="1">
      <alignment horizontal="right" vertical="center"/>
    </xf>
    <xf numFmtId="177" fontId="22" fillId="0" borderId="0" xfId="0" applyNumberFormat="1" applyFont="1" applyFill="1" applyBorder="1" applyAlignment="1">
      <alignment horizontal="center" vertical="center"/>
    </xf>
    <xf numFmtId="176" fontId="22" fillId="0" borderId="0" xfId="0" applyNumberFormat="1" applyFont="1" applyFill="1" applyBorder="1" applyAlignment="1">
      <alignment horizontal="distributed" vertical="center"/>
    </xf>
    <xf numFmtId="176" fontId="22" fillId="0" borderId="17" xfId="0" applyNumberFormat="1" applyFont="1" applyFill="1" applyBorder="1" applyAlignment="1">
      <alignment horizontal="distributed" vertical="center"/>
    </xf>
    <xf numFmtId="177" fontId="22" fillId="0" borderId="24" xfId="0" applyNumberFormat="1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/>
    </xf>
    <xf numFmtId="177" fontId="23" fillId="0" borderId="24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Border="1" applyAlignment="1">
      <alignment vertical="center"/>
    </xf>
    <xf numFmtId="176" fontId="22" fillId="0" borderId="17" xfId="0" applyNumberFormat="1" applyFont="1" applyFill="1" applyBorder="1" applyAlignment="1">
      <alignment horizontal="distributed" vertical="center"/>
    </xf>
    <xf numFmtId="177" fontId="23" fillId="0" borderId="0" xfId="0" applyNumberFormat="1" applyFont="1" applyFill="1" applyBorder="1" applyAlignment="1">
      <alignment vertical="center"/>
    </xf>
    <xf numFmtId="0" fontId="24" fillId="0" borderId="17" xfId="0" applyFont="1" applyBorder="1" applyAlignment="1">
      <alignment horizontal="distributed" vertical="center"/>
    </xf>
    <xf numFmtId="177" fontId="22" fillId="0" borderId="0" xfId="0" applyNumberFormat="1" applyFont="1" applyFill="1" applyBorder="1" applyAlignment="1">
      <alignment horizontal="distributed" vertical="center"/>
    </xf>
    <xf numFmtId="177" fontId="22" fillId="0" borderId="25" xfId="0" applyNumberFormat="1" applyFont="1" applyFill="1" applyBorder="1" applyAlignment="1">
      <alignment horizontal="center" vertical="center"/>
    </xf>
    <xf numFmtId="177" fontId="22" fillId="0" borderId="26" xfId="0" applyNumberFormat="1" applyFont="1" applyFill="1" applyBorder="1" applyAlignment="1">
      <alignment horizontal="center" vertical="center"/>
    </xf>
    <xf numFmtId="176" fontId="22" fillId="0" borderId="25" xfId="0" applyNumberFormat="1" applyFont="1" applyFill="1" applyBorder="1" applyAlignment="1">
      <alignment vertical="center"/>
    </xf>
    <xf numFmtId="177" fontId="22" fillId="0" borderId="25" xfId="0" applyNumberFormat="1" applyFont="1" applyFill="1" applyBorder="1" applyAlignment="1">
      <alignment vertical="center"/>
    </xf>
    <xf numFmtId="177" fontId="22" fillId="0" borderId="29" xfId="0" applyNumberFormat="1" applyFont="1" applyFill="1" applyBorder="1" applyAlignment="1">
      <alignment vertical="center"/>
    </xf>
    <xf numFmtId="177" fontId="22" fillId="0" borderId="0" xfId="0" applyNumberFormat="1" applyFont="1" applyFill="1" applyAlignment="1">
      <alignment/>
    </xf>
    <xf numFmtId="176" fontId="22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9-7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4-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A"/>
      <sheetName val="77B"/>
      <sheetName val="78"/>
      <sheetName val="79A.B"/>
      <sheetName val="79C"/>
    </sheetNames>
    <sheetDataSet>
      <sheetData sheetId="1">
        <row r="1">
          <cell r="A1" t="str">
            <v>66． 経 営 体 組 織 別 経 営 体 数</v>
          </cell>
        </row>
        <row r="2">
          <cell r="H2" t="str">
            <v>     各年１月１日 </v>
          </cell>
        </row>
        <row r="3">
          <cell r="A3" t="str">
            <v>経   営   組   織</v>
          </cell>
          <cell r="B3" t="str">
            <v>昭和38年</v>
          </cell>
          <cell r="C3">
            <v>39</v>
          </cell>
          <cell r="D3">
            <v>40</v>
          </cell>
          <cell r="E3">
            <v>41</v>
          </cell>
          <cell r="F3">
            <v>42</v>
          </cell>
          <cell r="G3">
            <v>43</v>
          </cell>
          <cell r="H3" t="str">
            <v>瀬 戸 内</v>
          </cell>
          <cell r="I3" t="str">
            <v>太 平 洋</v>
          </cell>
        </row>
        <row r="4">
          <cell r="H4" t="str">
            <v>海    区</v>
          </cell>
          <cell r="I4" t="str">
            <v>南    区</v>
          </cell>
        </row>
        <row r="6">
          <cell r="A6" t="str">
            <v>総数</v>
          </cell>
          <cell r="B6">
            <v>6259</v>
          </cell>
          <cell r="C6">
            <v>6545</v>
          </cell>
          <cell r="D6">
            <v>6388</v>
          </cell>
          <cell r="E6">
            <v>6558</v>
          </cell>
          <cell r="F6">
            <v>6687</v>
          </cell>
          <cell r="G6">
            <v>6916</v>
          </cell>
          <cell r="H6">
            <v>3773</v>
          </cell>
          <cell r="I6">
            <v>3143</v>
          </cell>
        </row>
        <row r="8">
          <cell r="A8" t="str">
            <v>個人経営</v>
          </cell>
          <cell r="B8">
            <v>6192</v>
          </cell>
          <cell r="C8">
            <v>6479</v>
          </cell>
          <cell r="D8">
            <v>6297</v>
          </cell>
          <cell r="E8">
            <v>6465</v>
          </cell>
          <cell r="F8">
            <v>6578</v>
          </cell>
          <cell r="G8">
            <v>6848</v>
          </cell>
          <cell r="H8">
            <v>3767</v>
          </cell>
          <cell r="I8">
            <v>3080</v>
          </cell>
        </row>
        <row r="9">
          <cell r="A9" t="str">
            <v>会社</v>
          </cell>
          <cell r="B9">
            <v>12</v>
          </cell>
          <cell r="C9">
            <v>24</v>
          </cell>
          <cell r="D9">
            <v>28</v>
          </cell>
          <cell r="E9">
            <v>27</v>
          </cell>
          <cell r="F9">
            <v>43</v>
          </cell>
          <cell r="G9">
            <v>36</v>
          </cell>
          <cell r="H9">
            <v>4</v>
          </cell>
          <cell r="I9">
            <v>32</v>
          </cell>
        </row>
        <row r="10">
          <cell r="A10" t="str">
            <v>漁業協同組合</v>
          </cell>
          <cell r="B10">
            <v>3</v>
          </cell>
          <cell r="C10">
            <v>1</v>
          </cell>
          <cell r="D10">
            <v>4</v>
          </cell>
          <cell r="E10">
            <v>3</v>
          </cell>
          <cell r="F10">
            <v>3</v>
          </cell>
          <cell r="G10">
            <v>3</v>
          </cell>
          <cell r="H10" t="str">
            <v>-</v>
          </cell>
          <cell r="I10">
            <v>3</v>
          </cell>
        </row>
        <row r="11">
          <cell r="A11" t="str">
            <v>漁業生産組合</v>
          </cell>
          <cell r="B11">
            <v>1</v>
          </cell>
          <cell r="C11">
            <v>2</v>
          </cell>
          <cell r="D11">
            <v>2</v>
          </cell>
          <cell r="E11">
            <v>4</v>
          </cell>
          <cell r="F11">
            <v>4</v>
          </cell>
          <cell r="G11">
            <v>3</v>
          </cell>
          <cell r="H11" t="str">
            <v>-</v>
          </cell>
          <cell r="I11">
            <v>3</v>
          </cell>
        </row>
        <row r="12">
          <cell r="A12" t="str">
            <v>共同経営</v>
          </cell>
          <cell r="B12">
            <v>50</v>
          </cell>
          <cell r="C12">
            <v>37</v>
          </cell>
          <cell r="D12">
            <v>55</v>
          </cell>
          <cell r="E12">
            <v>57</v>
          </cell>
          <cell r="F12">
            <v>57</v>
          </cell>
          <cell r="G12">
            <v>24</v>
          </cell>
          <cell r="H12">
            <v>2</v>
          </cell>
          <cell r="I12">
            <v>22</v>
          </cell>
        </row>
        <row r="13">
          <cell r="A13" t="str">
            <v>官公庁・学校試験場</v>
          </cell>
          <cell r="B13">
            <v>1</v>
          </cell>
          <cell r="C13">
            <v>2</v>
          </cell>
          <cell r="D13">
            <v>2</v>
          </cell>
          <cell r="E13">
            <v>2</v>
          </cell>
          <cell r="F13">
            <v>2</v>
          </cell>
          <cell r="G13">
            <v>2</v>
          </cell>
          <cell r="H13" t="str">
            <v>-</v>
          </cell>
          <cell r="I13">
            <v>2</v>
          </cell>
        </row>
        <row r="15">
          <cell r="A15" t="str">
            <v> 資料：農林省大分県統計調査事務所「大分農林水産統計年報」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1"/>
  <sheetViews>
    <sheetView tabSelected="1" zoomScalePageLayoutView="0" workbookViewId="0" topLeftCell="A7">
      <selection activeCell="A1" sqref="A1:V1"/>
    </sheetView>
  </sheetViews>
  <sheetFormatPr defaultColWidth="8.875" defaultRowHeight="12.75"/>
  <cols>
    <col min="1" max="2" width="2.75390625" style="74" customWidth="1"/>
    <col min="3" max="3" width="11.75390625" style="75" customWidth="1"/>
    <col min="4" max="4" width="8.875" style="75" customWidth="1"/>
    <col min="5" max="11" width="9.75390625" style="75" customWidth="1"/>
    <col min="12" max="16" width="9.75390625" style="74" customWidth="1"/>
    <col min="17" max="17" width="10.75390625" style="74" customWidth="1"/>
    <col min="18" max="21" width="9.875" style="74" customWidth="1"/>
    <col min="22" max="22" width="5.125" style="74" customWidth="1"/>
    <col min="23" max="16384" width="8.875" style="74" customWidth="1"/>
  </cols>
  <sheetData>
    <row r="1" spans="1:22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4" customFormat="1" ht="17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0" s="5" customFormat="1" ht="12.75" thickBot="1">
      <c r="A3" s="5" t="s">
        <v>2</v>
      </c>
      <c r="C3" s="6"/>
      <c r="D3" s="6"/>
      <c r="E3" s="6"/>
      <c r="F3" s="6"/>
      <c r="G3" s="6"/>
      <c r="H3" s="6"/>
      <c r="I3" s="6"/>
      <c r="J3" s="6"/>
      <c r="K3" s="6"/>
      <c r="T3" s="7" t="s">
        <v>3</v>
      </c>
    </row>
    <row r="4" spans="1:22" s="5" customFormat="1" ht="16.5" customHeight="1" thickTop="1">
      <c r="A4" s="8" t="s">
        <v>4</v>
      </c>
      <c r="B4" s="8"/>
      <c r="C4" s="9"/>
      <c r="D4" s="10" t="s">
        <v>5</v>
      </c>
      <c r="E4" s="11" t="s">
        <v>6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  <c r="Q4" s="14" t="s">
        <v>7</v>
      </c>
      <c r="R4" s="15" t="s">
        <v>8</v>
      </c>
      <c r="S4" s="15" t="s">
        <v>9</v>
      </c>
      <c r="T4" s="15" t="s">
        <v>10</v>
      </c>
      <c r="U4" s="16" t="s">
        <v>11</v>
      </c>
      <c r="V4" s="17" t="s">
        <v>12</v>
      </c>
    </row>
    <row r="5" spans="1:22" s="5" customFormat="1" ht="16.5" customHeight="1">
      <c r="A5" s="18"/>
      <c r="B5" s="18"/>
      <c r="C5" s="19"/>
      <c r="D5" s="20"/>
      <c r="E5" s="21" t="s">
        <v>5</v>
      </c>
      <c r="F5" s="22" t="s">
        <v>13</v>
      </c>
      <c r="G5" s="23"/>
      <c r="H5" s="24"/>
      <c r="I5" s="25" t="s">
        <v>14</v>
      </c>
      <c r="J5" s="26"/>
      <c r="K5" s="26"/>
      <c r="L5" s="27" t="s">
        <v>15</v>
      </c>
      <c r="M5" s="27"/>
      <c r="N5" s="28"/>
      <c r="O5" s="29" t="s">
        <v>16</v>
      </c>
      <c r="P5" s="30" t="s">
        <v>17</v>
      </c>
      <c r="Q5" s="31" t="s">
        <v>18</v>
      </c>
      <c r="R5" s="32"/>
      <c r="S5" s="32"/>
      <c r="T5" s="32"/>
      <c r="U5" s="33"/>
      <c r="V5" s="34"/>
    </row>
    <row r="6" spans="1:22" s="5" customFormat="1" ht="16.5" customHeight="1">
      <c r="A6" s="35"/>
      <c r="B6" s="35"/>
      <c r="C6" s="36"/>
      <c r="D6" s="37"/>
      <c r="E6" s="37"/>
      <c r="F6" s="38" t="s">
        <v>5</v>
      </c>
      <c r="G6" s="38" t="s">
        <v>19</v>
      </c>
      <c r="H6" s="38" t="s">
        <v>20</v>
      </c>
      <c r="I6" s="38" t="s">
        <v>5</v>
      </c>
      <c r="J6" s="38" t="s">
        <v>19</v>
      </c>
      <c r="K6" s="39" t="s">
        <v>20</v>
      </c>
      <c r="L6" s="40" t="s">
        <v>5</v>
      </c>
      <c r="M6" s="41" t="s">
        <v>19</v>
      </c>
      <c r="N6" s="41" t="s">
        <v>20</v>
      </c>
      <c r="O6" s="42"/>
      <c r="P6" s="43" t="s">
        <v>21</v>
      </c>
      <c r="Q6" s="44" t="s">
        <v>22</v>
      </c>
      <c r="R6" s="42"/>
      <c r="S6" s="42"/>
      <c r="T6" s="42"/>
      <c r="U6" s="45"/>
      <c r="V6" s="46"/>
    </row>
    <row r="7" spans="1:22" s="5" customFormat="1" ht="6" customHeight="1">
      <c r="A7" s="47"/>
      <c r="B7" s="47"/>
      <c r="C7" s="48"/>
      <c r="D7" s="6"/>
      <c r="E7" s="6"/>
      <c r="F7" s="6"/>
      <c r="G7" s="6"/>
      <c r="H7" s="6"/>
      <c r="I7" s="6"/>
      <c r="J7" s="6"/>
      <c r="K7" s="6"/>
      <c r="V7" s="49"/>
    </row>
    <row r="8" spans="1:22" s="54" customFormat="1" ht="12">
      <c r="A8" s="50" t="s">
        <v>23</v>
      </c>
      <c r="B8" s="50"/>
      <c r="C8" s="51"/>
      <c r="D8" s="52">
        <f>SUM(D10+D12)</f>
        <v>48671</v>
      </c>
      <c r="E8" s="52">
        <f aca="true" t="shared" si="0" ref="E8:U8">SUM(E10+E12)</f>
        <v>37890</v>
      </c>
      <c r="F8" s="52">
        <f>SUM(G8:H8)</f>
        <v>20419</v>
      </c>
      <c r="G8" s="52">
        <f t="shared" si="0"/>
        <v>19450</v>
      </c>
      <c r="H8" s="52">
        <f t="shared" si="0"/>
        <v>969</v>
      </c>
      <c r="I8" s="52">
        <f>SUM(J8:K8)</f>
        <v>8574</v>
      </c>
      <c r="J8" s="52">
        <f t="shared" si="0"/>
        <v>237</v>
      </c>
      <c r="K8" s="52">
        <f t="shared" si="0"/>
        <v>8337</v>
      </c>
      <c r="L8" s="52">
        <v>7343</v>
      </c>
      <c r="M8" s="52">
        <f t="shared" si="0"/>
        <v>2150</v>
      </c>
      <c r="N8" s="52">
        <f t="shared" si="0"/>
        <v>5194</v>
      </c>
      <c r="O8" s="52">
        <f t="shared" si="0"/>
        <v>9</v>
      </c>
      <c r="P8" s="52">
        <f t="shared" si="0"/>
        <v>1545</v>
      </c>
      <c r="Q8" s="52">
        <f t="shared" si="0"/>
        <v>4203</v>
      </c>
      <c r="R8" s="52">
        <f t="shared" si="0"/>
        <v>4874</v>
      </c>
      <c r="S8" s="52">
        <f t="shared" si="0"/>
        <v>1704</v>
      </c>
      <c r="T8" s="52">
        <f t="shared" si="0"/>
        <v>800</v>
      </c>
      <c r="U8" s="52">
        <f t="shared" si="0"/>
        <v>719</v>
      </c>
      <c r="V8" s="53" t="s">
        <v>24</v>
      </c>
    </row>
    <row r="9" spans="1:22" s="54" customFormat="1" ht="12">
      <c r="A9" s="50"/>
      <c r="B9" s="50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3"/>
    </row>
    <row r="10" spans="1:22" s="54" customFormat="1" ht="12">
      <c r="A10" s="50" t="s">
        <v>25</v>
      </c>
      <c r="B10" s="50"/>
      <c r="C10" s="51"/>
      <c r="D10" s="52">
        <f>SUM(D14:D21)</f>
        <v>9946</v>
      </c>
      <c r="E10" s="52">
        <f aca="true" t="shared" si="1" ref="E10:U10">SUM(E14:E21)</f>
        <v>8638</v>
      </c>
      <c r="F10" s="52">
        <f>SUM(F14:F21)</f>
        <v>4568</v>
      </c>
      <c r="G10" s="52">
        <f t="shared" si="1"/>
        <v>4286</v>
      </c>
      <c r="H10" s="52">
        <f t="shared" si="1"/>
        <v>282</v>
      </c>
      <c r="I10" s="52">
        <f t="shared" si="1"/>
        <v>2373</v>
      </c>
      <c r="J10" s="52">
        <f t="shared" si="1"/>
        <v>54</v>
      </c>
      <c r="K10" s="52">
        <f t="shared" si="1"/>
        <v>2319</v>
      </c>
      <c r="L10" s="52">
        <f t="shared" si="1"/>
        <v>1468</v>
      </c>
      <c r="M10" s="52">
        <f t="shared" si="1"/>
        <v>479</v>
      </c>
      <c r="N10" s="52">
        <f t="shared" si="1"/>
        <v>989</v>
      </c>
      <c r="O10" s="52">
        <f t="shared" si="1"/>
        <v>2</v>
      </c>
      <c r="P10" s="52">
        <f t="shared" si="1"/>
        <v>227</v>
      </c>
      <c r="Q10" s="52">
        <f t="shared" si="1"/>
        <v>628</v>
      </c>
      <c r="R10" s="52">
        <f t="shared" si="1"/>
        <v>630</v>
      </c>
      <c r="S10" s="52">
        <f t="shared" si="1"/>
        <v>50</v>
      </c>
      <c r="T10" s="52">
        <f t="shared" si="1"/>
        <v>112</v>
      </c>
      <c r="U10" s="52">
        <f t="shared" si="1"/>
        <v>146</v>
      </c>
      <c r="V10" s="53" t="s">
        <v>26</v>
      </c>
    </row>
    <row r="11" spans="1:22" s="54" customFormat="1" ht="12">
      <c r="A11" s="50"/>
      <c r="B11" s="50"/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3"/>
    </row>
    <row r="12" spans="1:22" s="54" customFormat="1" ht="12">
      <c r="A12" s="50" t="s">
        <v>27</v>
      </c>
      <c r="B12" s="50"/>
      <c r="C12" s="51"/>
      <c r="D12" s="52">
        <f>SUM(D23+D27+D32+D36+D46+D51+D55+D60+D64)</f>
        <v>38725</v>
      </c>
      <c r="E12" s="52">
        <f aca="true" t="shared" si="2" ref="E12:U12">SUM(E23+E27+E32+E36+E46+E51+E55+E60+E64)</f>
        <v>29252</v>
      </c>
      <c r="F12" s="52">
        <f t="shared" si="2"/>
        <v>15851</v>
      </c>
      <c r="G12" s="52">
        <f t="shared" si="2"/>
        <v>15164</v>
      </c>
      <c r="H12" s="52">
        <f t="shared" si="2"/>
        <v>687</v>
      </c>
      <c r="I12" s="52">
        <f t="shared" si="2"/>
        <v>6201</v>
      </c>
      <c r="J12" s="52">
        <f t="shared" si="2"/>
        <v>183</v>
      </c>
      <c r="K12" s="52">
        <f t="shared" si="2"/>
        <v>6018</v>
      </c>
      <c r="L12" s="52">
        <f t="shared" si="2"/>
        <v>5875</v>
      </c>
      <c r="M12" s="52">
        <v>1671</v>
      </c>
      <c r="N12" s="52">
        <f t="shared" si="2"/>
        <v>4205</v>
      </c>
      <c r="O12" s="52">
        <f t="shared" si="2"/>
        <v>7</v>
      </c>
      <c r="P12" s="52">
        <f t="shared" si="2"/>
        <v>1318</v>
      </c>
      <c r="Q12" s="52">
        <f t="shared" si="2"/>
        <v>3575</v>
      </c>
      <c r="R12" s="52">
        <f t="shared" si="2"/>
        <v>4244</v>
      </c>
      <c r="S12" s="52">
        <f t="shared" si="2"/>
        <v>1654</v>
      </c>
      <c r="T12" s="52">
        <f t="shared" si="2"/>
        <v>688</v>
      </c>
      <c r="U12" s="52">
        <f t="shared" si="2"/>
        <v>573</v>
      </c>
      <c r="V12" s="53" t="s">
        <v>28</v>
      </c>
    </row>
    <row r="13" spans="1:22" s="5" customFormat="1" ht="12">
      <c r="A13" s="55"/>
      <c r="B13" s="55"/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49"/>
    </row>
    <row r="14" spans="1:22" s="5" customFormat="1" ht="12">
      <c r="A14" s="58">
        <v>1</v>
      </c>
      <c r="B14" s="59" t="s">
        <v>29</v>
      </c>
      <c r="C14" s="60"/>
      <c r="D14" s="57">
        <v>517</v>
      </c>
      <c r="E14" s="57">
        <f>SUM(F14,I14,L14,O14:P14)</f>
        <v>400</v>
      </c>
      <c r="F14" s="57">
        <f>SUM(G14:H14)</f>
        <v>268</v>
      </c>
      <c r="G14" s="57">
        <v>267</v>
      </c>
      <c r="H14" s="57">
        <v>1</v>
      </c>
      <c r="I14" s="57">
        <f>SUM(J14:K14)</f>
        <v>119</v>
      </c>
      <c r="J14" s="57">
        <v>43</v>
      </c>
      <c r="K14" s="57">
        <v>76</v>
      </c>
      <c r="L14" s="57">
        <f>SUM(M14:N14)</f>
        <v>11</v>
      </c>
      <c r="M14" s="57">
        <v>11</v>
      </c>
      <c r="N14" s="57" t="s">
        <v>30</v>
      </c>
      <c r="O14" s="57" t="s">
        <v>30</v>
      </c>
      <c r="P14" s="57">
        <v>2</v>
      </c>
      <c r="Q14" s="57" t="s">
        <v>30</v>
      </c>
      <c r="R14" s="57">
        <v>111</v>
      </c>
      <c r="S14" s="57">
        <v>6</v>
      </c>
      <c r="T14" s="57">
        <v>5</v>
      </c>
      <c r="U14" s="57">
        <v>2</v>
      </c>
      <c r="V14" s="61">
        <v>1</v>
      </c>
    </row>
    <row r="15" spans="1:22" s="5" customFormat="1" ht="12">
      <c r="A15" s="58">
        <v>2</v>
      </c>
      <c r="B15" s="59" t="s">
        <v>31</v>
      </c>
      <c r="C15" s="60"/>
      <c r="D15" s="57">
        <v>1702</v>
      </c>
      <c r="E15" s="57">
        <f aca="true" t="shared" si="3" ref="E15:E21">SUM(F15,I15,L15,O15:P15)</f>
        <v>1041</v>
      </c>
      <c r="F15" s="57">
        <f aca="true" t="shared" si="4" ref="F15:F21">SUM(G15:H15)</f>
        <v>534</v>
      </c>
      <c r="G15" s="57">
        <v>532</v>
      </c>
      <c r="H15" s="57">
        <v>2</v>
      </c>
      <c r="I15" s="57">
        <f aca="true" t="shared" si="5" ref="I15:I21">SUM(J15:K15)</f>
        <v>434</v>
      </c>
      <c r="J15" s="57" t="s">
        <v>30</v>
      </c>
      <c r="K15" s="57">
        <v>434</v>
      </c>
      <c r="L15" s="57">
        <f aca="true" t="shared" si="6" ref="L15:L21">SUM(M15:N15)</f>
        <v>62</v>
      </c>
      <c r="M15" s="57">
        <v>62</v>
      </c>
      <c r="N15" s="57" t="s">
        <v>30</v>
      </c>
      <c r="O15" s="57">
        <v>2</v>
      </c>
      <c r="P15" s="57">
        <v>9</v>
      </c>
      <c r="Q15" s="57">
        <v>120</v>
      </c>
      <c r="R15" s="57">
        <v>516</v>
      </c>
      <c r="S15" s="57">
        <v>25</v>
      </c>
      <c r="T15" s="57">
        <v>29</v>
      </c>
      <c r="U15" s="57">
        <v>28</v>
      </c>
      <c r="V15" s="61">
        <v>2</v>
      </c>
    </row>
    <row r="16" spans="1:22" s="5" customFormat="1" ht="12">
      <c r="A16" s="58">
        <v>3</v>
      </c>
      <c r="B16" s="59" t="s">
        <v>32</v>
      </c>
      <c r="C16" s="60"/>
      <c r="D16" s="57">
        <v>291</v>
      </c>
      <c r="E16" s="57">
        <f t="shared" si="3"/>
        <v>289</v>
      </c>
      <c r="F16" s="57">
        <f t="shared" si="4"/>
        <v>256</v>
      </c>
      <c r="G16" s="57">
        <v>256</v>
      </c>
      <c r="H16" s="57" t="s">
        <v>30</v>
      </c>
      <c r="I16" s="57">
        <f t="shared" si="5"/>
        <v>33</v>
      </c>
      <c r="J16" s="57" t="s">
        <v>30</v>
      </c>
      <c r="K16" s="57">
        <v>33</v>
      </c>
      <c r="L16" s="57">
        <f t="shared" si="6"/>
        <v>0</v>
      </c>
      <c r="M16" s="57" t="s">
        <v>30</v>
      </c>
      <c r="N16" s="57" t="s">
        <v>30</v>
      </c>
      <c r="O16" s="57" t="s">
        <v>30</v>
      </c>
      <c r="P16" s="57" t="s">
        <v>30</v>
      </c>
      <c r="Q16" s="57" t="s">
        <v>30</v>
      </c>
      <c r="R16" s="57" t="s">
        <v>30</v>
      </c>
      <c r="S16" s="57">
        <v>2</v>
      </c>
      <c r="T16" s="57">
        <v>6</v>
      </c>
      <c r="U16" s="57">
        <v>4</v>
      </c>
      <c r="V16" s="61">
        <v>3</v>
      </c>
    </row>
    <row r="17" spans="1:22" s="5" customFormat="1" ht="12">
      <c r="A17" s="58">
        <v>4</v>
      </c>
      <c r="B17" s="59" t="s">
        <v>33</v>
      </c>
      <c r="C17" s="60"/>
      <c r="D17" s="57">
        <v>4601</v>
      </c>
      <c r="E17" s="57">
        <f t="shared" si="3"/>
        <v>4522</v>
      </c>
      <c r="F17" s="57">
        <f t="shared" si="4"/>
        <v>2189</v>
      </c>
      <c r="G17" s="57">
        <v>2102</v>
      </c>
      <c r="H17" s="57">
        <v>87</v>
      </c>
      <c r="I17" s="57">
        <f t="shared" si="5"/>
        <v>1419</v>
      </c>
      <c r="J17" s="57">
        <v>3</v>
      </c>
      <c r="K17" s="57">
        <v>1416</v>
      </c>
      <c r="L17" s="57">
        <f t="shared" si="6"/>
        <v>814</v>
      </c>
      <c r="M17" s="57">
        <v>84</v>
      </c>
      <c r="N17" s="57">
        <v>730</v>
      </c>
      <c r="O17" s="57" t="s">
        <v>30</v>
      </c>
      <c r="P17" s="57">
        <v>100</v>
      </c>
      <c r="Q17" s="57">
        <v>79</v>
      </c>
      <c r="R17" s="57" t="s">
        <v>30</v>
      </c>
      <c r="S17" s="57" t="s">
        <v>30</v>
      </c>
      <c r="T17" s="57">
        <v>60</v>
      </c>
      <c r="U17" s="57">
        <v>73</v>
      </c>
      <c r="V17" s="61">
        <v>4</v>
      </c>
    </row>
    <row r="18" spans="1:22" s="5" customFormat="1" ht="12">
      <c r="A18" s="58">
        <v>5</v>
      </c>
      <c r="B18" s="59" t="s">
        <v>34</v>
      </c>
      <c r="C18" s="60"/>
      <c r="D18" s="57">
        <v>619</v>
      </c>
      <c r="E18" s="57">
        <f t="shared" si="3"/>
        <v>611</v>
      </c>
      <c r="F18" s="57">
        <f t="shared" si="4"/>
        <v>387</v>
      </c>
      <c r="G18" s="57">
        <v>376</v>
      </c>
      <c r="H18" s="57">
        <v>11</v>
      </c>
      <c r="I18" s="57">
        <f t="shared" si="5"/>
        <v>84</v>
      </c>
      <c r="J18" s="57" t="s">
        <v>30</v>
      </c>
      <c r="K18" s="57">
        <v>84</v>
      </c>
      <c r="L18" s="57">
        <f t="shared" si="6"/>
        <v>117</v>
      </c>
      <c r="M18" s="57">
        <v>62</v>
      </c>
      <c r="N18" s="57">
        <v>55</v>
      </c>
      <c r="O18" s="57" t="s">
        <v>30</v>
      </c>
      <c r="P18" s="57">
        <v>23</v>
      </c>
      <c r="Q18" s="57">
        <v>8</v>
      </c>
      <c r="R18" s="57" t="s">
        <v>30</v>
      </c>
      <c r="S18" s="57" t="s">
        <v>30</v>
      </c>
      <c r="T18" s="57">
        <v>7</v>
      </c>
      <c r="U18" s="57">
        <v>13</v>
      </c>
      <c r="V18" s="61">
        <v>5</v>
      </c>
    </row>
    <row r="19" spans="1:22" s="5" customFormat="1" ht="12">
      <c r="A19" s="58">
        <v>6</v>
      </c>
      <c r="B19" s="59" t="s">
        <v>35</v>
      </c>
      <c r="C19" s="60"/>
      <c r="D19" s="57">
        <v>1592</v>
      </c>
      <c r="E19" s="57">
        <f t="shared" si="3"/>
        <v>1164</v>
      </c>
      <c r="F19" s="57">
        <f t="shared" si="4"/>
        <v>436</v>
      </c>
      <c r="G19" s="57">
        <v>417</v>
      </c>
      <c r="H19" s="57">
        <v>19</v>
      </c>
      <c r="I19" s="57">
        <f t="shared" si="5"/>
        <v>208</v>
      </c>
      <c r="J19" s="57">
        <v>7</v>
      </c>
      <c r="K19" s="57">
        <v>201</v>
      </c>
      <c r="L19" s="57">
        <f t="shared" si="6"/>
        <v>428</v>
      </c>
      <c r="M19" s="57">
        <v>235</v>
      </c>
      <c r="N19" s="57">
        <v>193</v>
      </c>
      <c r="O19" s="57" t="s">
        <v>30</v>
      </c>
      <c r="P19" s="57">
        <v>92</v>
      </c>
      <c r="Q19" s="57">
        <v>411</v>
      </c>
      <c r="R19" s="57" t="s">
        <v>30</v>
      </c>
      <c r="S19" s="57">
        <v>17</v>
      </c>
      <c r="T19" s="57">
        <v>3</v>
      </c>
      <c r="U19" s="57">
        <v>26</v>
      </c>
      <c r="V19" s="61">
        <v>6</v>
      </c>
    </row>
    <row r="20" spans="1:22" s="5" customFormat="1" ht="12">
      <c r="A20" s="58">
        <v>7</v>
      </c>
      <c r="B20" s="59" t="s">
        <v>36</v>
      </c>
      <c r="C20" s="60"/>
      <c r="D20" s="57">
        <v>208</v>
      </c>
      <c r="E20" s="57">
        <f t="shared" si="3"/>
        <v>206</v>
      </c>
      <c r="F20" s="57">
        <f t="shared" si="4"/>
        <v>199</v>
      </c>
      <c r="G20" s="57">
        <v>98</v>
      </c>
      <c r="H20" s="57">
        <v>101</v>
      </c>
      <c r="I20" s="57">
        <f t="shared" si="5"/>
        <v>5</v>
      </c>
      <c r="J20" s="57" t="s">
        <v>30</v>
      </c>
      <c r="K20" s="57">
        <v>5</v>
      </c>
      <c r="L20" s="57">
        <f t="shared" si="6"/>
        <v>2</v>
      </c>
      <c r="M20" s="57" t="s">
        <v>30</v>
      </c>
      <c r="N20" s="57">
        <v>2</v>
      </c>
      <c r="O20" s="57" t="s">
        <v>30</v>
      </c>
      <c r="P20" s="57" t="s">
        <v>30</v>
      </c>
      <c r="Q20" s="57">
        <v>2</v>
      </c>
      <c r="R20" s="57" t="s">
        <v>30</v>
      </c>
      <c r="S20" s="57" t="s">
        <v>30</v>
      </c>
      <c r="T20" s="57" t="s">
        <v>30</v>
      </c>
      <c r="U20" s="57" t="s">
        <v>30</v>
      </c>
      <c r="V20" s="61">
        <v>7</v>
      </c>
    </row>
    <row r="21" spans="1:22" s="5" customFormat="1" ht="12">
      <c r="A21" s="58">
        <v>8</v>
      </c>
      <c r="B21" s="59" t="s">
        <v>37</v>
      </c>
      <c r="C21" s="60"/>
      <c r="D21" s="57">
        <v>416</v>
      </c>
      <c r="E21" s="57">
        <f t="shared" si="3"/>
        <v>405</v>
      </c>
      <c r="F21" s="57">
        <f t="shared" si="4"/>
        <v>299</v>
      </c>
      <c r="G21" s="57">
        <v>238</v>
      </c>
      <c r="H21" s="57">
        <v>61</v>
      </c>
      <c r="I21" s="57">
        <f t="shared" si="5"/>
        <v>71</v>
      </c>
      <c r="J21" s="57">
        <v>1</v>
      </c>
      <c r="K21" s="57">
        <v>70</v>
      </c>
      <c r="L21" s="57">
        <f t="shared" si="6"/>
        <v>34</v>
      </c>
      <c r="M21" s="57">
        <v>25</v>
      </c>
      <c r="N21" s="57">
        <v>9</v>
      </c>
      <c r="O21" s="57" t="s">
        <v>30</v>
      </c>
      <c r="P21" s="57">
        <v>1</v>
      </c>
      <c r="Q21" s="57">
        <v>8</v>
      </c>
      <c r="R21" s="57">
        <v>3</v>
      </c>
      <c r="S21" s="57" t="s">
        <v>30</v>
      </c>
      <c r="T21" s="57">
        <v>2</v>
      </c>
      <c r="U21" s="57" t="s">
        <v>30</v>
      </c>
      <c r="V21" s="61">
        <v>8</v>
      </c>
    </row>
    <row r="22" spans="1:22" s="5" customFormat="1" ht="12">
      <c r="A22" s="55"/>
      <c r="B22" s="55"/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61"/>
    </row>
    <row r="23" spans="1:22" s="54" customFormat="1" ht="12">
      <c r="A23" s="62"/>
      <c r="B23" s="50" t="s">
        <v>38</v>
      </c>
      <c r="C23" s="51"/>
      <c r="D23" s="52">
        <f>SUM(D24:D25)</f>
        <v>521</v>
      </c>
      <c r="E23" s="52">
        <f aca="true" t="shared" si="7" ref="E23:U23">SUM(E24:E25)</f>
        <v>299</v>
      </c>
      <c r="F23" s="52">
        <f>SUM(F24:F25)</f>
        <v>283</v>
      </c>
      <c r="G23" s="52">
        <f t="shared" si="7"/>
        <v>282</v>
      </c>
      <c r="H23" s="52">
        <f t="shared" si="7"/>
        <v>1</v>
      </c>
      <c r="I23" s="52">
        <f t="shared" si="7"/>
        <v>5</v>
      </c>
      <c r="J23" s="52">
        <f t="shared" si="7"/>
        <v>4</v>
      </c>
      <c r="K23" s="52">
        <f t="shared" si="7"/>
        <v>1</v>
      </c>
      <c r="L23" s="52">
        <f t="shared" si="7"/>
        <v>0</v>
      </c>
      <c r="M23" s="52">
        <f t="shared" si="7"/>
        <v>0</v>
      </c>
      <c r="N23" s="52">
        <f t="shared" si="7"/>
        <v>0</v>
      </c>
      <c r="O23" s="52">
        <f t="shared" si="7"/>
        <v>0</v>
      </c>
      <c r="P23" s="52">
        <f t="shared" si="7"/>
        <v>11</v>
      </c>
      <c r="Q23" s="52">
        <f t="shared" si="7"/>
        <v>10</v>
      </c>
      <c r="R23" s="52">
        <f t="shared" si="7"/>
        <v>193</v>
      </c>
      <c r="S23" s="52">
        <f t="shared" si="7"/>
        <v>19</v>
      </c>
      <c r="T23" s="52">
        <f t="shared" si="7"/>
        <v>1</v>
      </c>
      <c r="U23" s="52">
        <f t="shared" si="7"/>
        <v>1</v>
      </c>
      <c r="V23" s="63" t="s">
        <v>39</v>
      </c>
    </row>
    <row r="24" spans="1:22" s="5" customFormat="1" ht="12">
      <c r="A24" s="58">
        <v>9</v>
      </c>
      <c r="B24" s="64"/>
      <c r="C24" s="65" t="s">
        <v>40</v>
      </c>
      <c r="D24" s="57">
        <v>281</v>
      </c>
      <c r="E24" s="57">
        <f>SUM(F24,I24,L24,O24:P24)</f>
        <v>71</v>
      </c>
      <c r="F24" s="57">
        <f>SUM(G24:H24)</f>
        <v>71</v>
      </c>
      <c r="G24" s="57">
        <v>70</v>
      </c>
      <c r="H24" s="57">
        <v>1</v>
      </c>
      <c r="I24" s="57">
        <f>SUM(J24:K24)</f>
        <v>0</v>
      </c>
      <c r="J24" s="57" t="s">
        <v>30</v>
      </c>
      <c r="K24" s="57" t="s">
        <v>30</v>
      </c>
      <c r="L24" s="57">
        <f>SUM(M24:N24)</f>
        <v>0</v>
      </c>
      <c r="M24" s="57" t="s">
        <v>30</v>
      </c>
      <c r="N24" s="57" t="s">
        <v>30</v>
      </c>
      <c r="O24" s="57" t="s">
        <v>30</v>
      </c>
      <c r="P24" s="57" t="s">
        <v>30</v>
      </c>
      <c r="Q24" s="57">
        <v>10</v>
      </c>
      <c r="R24" s="57">
        <v>193</v>
      </c>
      <c r="S24" s="57">
        <v>7</v>
      </c>
      <c r="T24" s="57">
        <v>1</v>
      </c>
      <c r="U24" s="57">
        <v>1</v>
      </c>
      <c r="V24" s="61">
        <v>9</v>
      </c>
    </row>
    <row r="25" spans="1:22" s="5" customFormat="1" ht="12">
      <c r="A25" s="64">
        <v>10</v>
      </c>
      <c r="B25" s="64"/>
      <c r="C25" s="65" t="s">
        <v>41</v>
      </c>
      <c r="D25" s="57">
        <v>240</v>
      </c>
      <c r="E25" s="57">
        <f>SUM(F25,I25,L25,O25:P25)</f>
        <v>228</v>
      </c>
      <c r="F25" s="57">
        <f>SUM(G25:H25)</f>
        <v>212</v>
      </c>
      <c r="G25" s="57">
        <v>212</v>
      </c>
      <c r="H25" s="57" t="s">
        <v>30</v>
      </c>
      <c r="I25" s="57">
        <f>SUM(J25:K25)</f>
        <v>5</v>
      </c>
      <c r="J25" s="57">
        <v>4</v>
      </c>
      <c r="K25" s="57">
        <v>1</v>
      </c>
      <c r="L25" s="57">
        <f>SUM(M25:N25)</f>
        <v>0</v>
      </c>
      <c r="M25" s="57" t="s">
        <v>30</v>
      </c>
      <c r="N25" s="57" t="s">
        <v>30</v>
      </c>
      <c r="O25" s="57" t="s">
        <v>30</v>
      </c>
      <c r="P25" s="57">
        <v>11</v>
      </c>
      <c r="Q25" s="57" t="s">
        <v>30</v>
      </c>
      <c r="R25" s="57" t="s">
        <v>30</v>
      </c>
      <c r="S25" s="57">
        <v>12</v>
      </c>
      <c r="T25" s="57" t="s">
        <v>30</v>
      </c>
      <c r="U25" s="57" t="s">
        <v>30</v>
      </c>
      <c r="V25" s="61">
        <v>10</v>
      </c>
    </row>
    <row r="26" spans="1:22" s="5" customFormat="1" ht="12">
      <c r="A26" s="55"/>
      <c r="B26" s="55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61"/>
    </row>
    <row r="27" spans="1:22" s="54" customFormat="1" ht="12">
      <c r="A27" s="66"/>
      <c r="B27" s="50" t="s">
        <v>42</v>
      </c>
      <c r="C27" s="51"/>
      <c r="D27" s="52">
        <f>SUM(D28:D30)</f>
        <v>2138</v>
      </c>
      <c r="E27" s="52">
        <f aca="true" t="shared" si="8" ref="E27:U27">SUM(E28:E30)</f>
        <v>1990</v>
      </c>
      <c r="F27" s="52">
        <f t="shared" si="8"/>
        <v>969</v>
      </c>
      <c r="G27" s="52">
        <f t="shared" si="8"/>
        <v>969</v>
      </c>
      <c r="H27" s="52">
        <f t="shared" si="8"/>
        <v>0</v>
      </c>
      <c r="I27" s="52">
        <f t="shared" si="8"/>
        <v>746</v>
      </c>
      <c r="J27" s="52">
        <f t="shared" si="8"/>
        <v>1</v>
      </c>
      <c r="K27" s="52">
        <f t="shared" si="8"/>
        <v>745</v>
      </c>
      <c r="L27" s="52">
        <f t="shared" si="8"/>
        <v>183</v>
      </c>
      <c r="M27" s="52">
        <f t="shared" si="8"/>
        <v>183</v>
      </c>
      <c r="N27" s="52">
        <f t="shared" si="8"/>
        <v>0</v>
      </c>
      <c r="O27" s="52">
        <f t="shared" si="8"/>
        <v>1</v>
      </c>
      <c r="P27" s="52">
        <f t="shared" si="8"/>
        <v>91</v>
      </c>
      <c r="Q27" s="52">
        <f t="shared" si="8"/>
        <v>111</v>
      </c>
      <c r="R27" s="52">
        <f t="shared" si="8"/>
        <v>0</v>
      </c>
      <c r="S27" s="52">
        <f t="shared" si="8"/>
        <v>37</v>
      </c>
      <c r="T27" s="52">
        <f t="shared" si="8"/>
        <v>31</v>
      </c>
      <c r="U27" s="52">
        <f t="shared" si="8"/>
        <v>43</v>
      </c>
      <c r="V27" s="53" t="s">
        <v>43</v>
      </c>
    </row>
    <row r="28" spans="1:22" s="5" customFormat="1" ht="12">
      <c r="A28" s="64">
        <v>11</v>
      </c>
      <c r="B28" s="64"/>
      <c r="C28" s="65" t="s">
        <v>44</v>
      </c>
      <c r="D28" s="57">
        <v>254</v>
      </c>
      <c r="E28" s="57">
        <f>SUM(F28,I28,L28,O28:P28)</f>
        <v>244</v>
      </c>
      <c r="F28" s="57">
        <f>SUM(G28:H28)</f>
        <v>213</v>
      </c>
      <c r="G28" s="57">
        <v>213</v>
      </c>
      <c r="H28" s="57" t="s">
        <v>30</v>
      </c>
      <c r="I28" s="57">
        <f>SUM(J28:K28)</f>
        <v>16</v>
      </c>
      <c r="J28" s="57" t="s">
        <v>30</v>
      </c>
      <c r="K28" s="57">
        <v>16</v>
      </c>
      <c r="L28" s="57">
        <f>SUM(M28:N28)</f>
        <v>0</v>
      </c>
      <c r="M28" s="57" t="s">
        <v>30</v>
      </c>
      <c r="N28" s="57" t="s">
        <v>30</v>
      </c>
      <c r="O28" s="57" t="s">
        <v>30</v>
      </c>
      <c r="P28" s="57">
        <v>15</v>
      </c>
      <c r="Q28" s="57" t="s">
        <v>30</v>
      </c>
      <c r="R28" s="57" t="s">
        <v>30</v>
      </c>
      <c r="S28" s="57">
        <v>10</v>
      </c>
      <c r="T28" s="57" t="s">
        <v>30</v>
      </c>
      <c r="U28" s="57" t="s">
        <v>30</v>
      </c>
      <c r="V28" s="61">
        <v>11</v>
      </c>
    </row>
    <row r="29" spans="1:22" s="5" customFormat="1" ht="12">
      <c r="A29" s="64">
        <v>12</v>
      </c>
      <c r="B29" s="64"/>
      <c r="C29" s="65" t="s">
        <v>45</v>
      </c>
      <c r="D29" s="57">
        <v>944</v>
      </c>
      <c r="E29" s="57">
        <f>SUM(F29,I29,L29,O29:P29)</f>
        <v>919</v>
      </c>
      <c r="F29" s="57">
        <f>SUM(G29:H29)</f>
        <v>375</v>
      </c>
      <c r="G29" s="57">
        <v>375</v>
      </c>
      <c r="H29" s="57" t="s">
        <v>30</v>
      </c>
      <c r="I29" s="57">
        <f>SUM(J29:K29)</f>
        <v>459</v>
      </c>
      <c r="J29" s="57">
        <v>1</v>
      </c>
      <c r="K29" s="57">
        <v>458</v>
      </c>
      <c r="L29" s="57">
        <f>SUM(M29:N29)</f>
        <v>67</v>
      </c>
      <c r="M29" s="57">
        <v>67</v>
      </c>
      <c r="N29" s="57" t="s">
        <v>30</v>
      </c>
      <c r="O29" s="57">
        <v>1</v>
      </c>
      <c r="P29" s="57">
        <v>17</v>
      </c>
      <c r="Q29" s="57">
        <v>17</v>
      </c>
      <c r="R29" s="57" t="s">
        <v>30</v>
      </c>
      <c r="S29" s="57">
        <v>8</v>
      </c>
      <c r="T29" s="57">
        <v>19</v>
      </c>
      <c r="U29" s="57">
        <v>22</v>
      </c>
      <c r="V29" s="61">
        <v>12</v>
      </c>
    </row>
    <row r="30" spans="1:22" s="5" customFormat="1" ht="12">
      <c r="A30" s="64">
        <v>13</v>
      </c>
      <c r="B30" s="64"/>
      <c r="C30" s="65" t="s">
        <v>46</v>
      </c>
      <c r="D30" s="57">
        <v>940</v>
      </c>
      <c r="E30" s="57">
        <f>SUM(F30,I30,L30,O30:P30)</f>
        <v>827</v>
      </c>
      <c r="F30" s="57">
        <f>SUM(G30:H30)</f>
        <v>381</v>
      </c>
      <c r="G30" s="57">
        <v>381</v>
      </c>
      <c r="H30" s="57" t="s">
        <v>30</v>
      </c>
      <c r="I30" s="57">
        <f>SUM(J30:K30)</f>
        <v>271</v>
      </c>
      <c r="J30" s="57" t="s">
        <v>30</v>
      </c>
      <c r="K30" s="57">
        <v>271</v>
      </c>
      <c r="L30" s="57">
        <f>SUM(M30:N30)</f>
        <v>116</v>
      </c>
      <c r="M30" s="57">
        <v>116</v>
      </c>
      <c r="N30" s="57" t="s">
        <v>30</v>
      </c>
      <c r="O30" s="57" t="s">
        <v>30</v>
      </c>
      <c r="P30" s="57">
        <v>59</v>
      </c>
      <c r="Q30" s="57">
        <v>94</v>
      </c>
      <c r="R30" s="57" t="s">
        <v>30</v>
      </c>
      <c r="S30" s="57">
        <v>19</v>
      </c>
      <c r="T30" s="57">
        <v>12</v>
      </c>
      <c r="U30" s="57">
        <v>21</v>
      </c>
      <c r="V30" s="61">
        <v>13</v>
      </c>
    </row>
    <row r="31" spans="1:22" s="5" customFormat="1" ht="12">
      <c r="A31" s="55"/>
      <c r="B31" s="55"/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61"/>
    </row>
    <row r="32" spans="1:22" s="54" customFormat="1" ht="12">
      <c r="A32" s="66"/>
      <c r="B32" s="50" t="s">
        <v>47</v>
      </c>
      <c r="C32" s="67"/>
      <c r="D32" s="52">
        <f>SUM(D33:D34)</f>
        <v>9091</v>
      </c>
      <c r="E32" s="52">
        <f aca="true" t="shared" si="9" ref="E32:U32">SUM(E33:E34)</f>
        <v>8880</v>
      </c>
      <c r="F32" s="52">
        <f t="shared" si="9"/>
        <v>3962</v>
      </c>
      <c r="G32" s="52">
        <f t="shared" si="9"/>
        <v>3838</v>
      </c>
      <c r="H32" s="52">
        <f t="shared" si="9"/>
        <v>124</v>
      </c>
      <c r="I32" s="52">
        <f t="shared" si="9"/>
        <v>1578</v>
      </c>
      <c r="J32" s="52">
        <f t="shared" si="9"/>
        <v>2</v>
      </c>
      <c r="K32" s="52">
        <f t="shared" si="9"/>
        <v>1576</v>
      </c>
      <c r="L32" s="52">
        <f t="shared" si="9"/>
        <v>2657</v>
      </c>
      <c r="M32" s="52">
        <f t="shared" si="9"/>
        <v>702</v>
      </c>
      <c r="N32" s="52">
        <f t="shared" si="9"/>
        <v>1955</v>
      </c>
      <c r="O32" s="52">
        <f t="shared" si="9"/>
        <v>0</v>
      </c>
      <c r="P32" s="52">
        <f t="shared" si="9"/>
        <v>683</v>
      </c>
      <c r="Q32" s="52">
        <f t="shared" si="9"/>
        <v>9</v>
      </c>
      <c r="R32" s="52">
        <f t="shared" si="9"/>
        <v>0</v>
      </c>
      <c r="S32" s="52">
        <f t="shared" si="9"/>
        <v>202</v>
      </c>
      <c r="T32" s="52">
        <f t="shared" si="9"/>
        <v>196</v>
      </c>
      <c r="U32" s="52">
        <f t="shared" si="9"/>
        <v>191</v>
      </c>
      <c r="V32" s="63" t="s">
        <v>48</v>
      </c>
    </row>
    <row r="33" spans="1:22" s="5" customFormat="1" ht="12">
      <c r="A33" s="64">
        <v>14</v>
      </c>
      <c r="B33" s="64"/>
      <c r="C33" s="65" t="s">
        <v>49</v>
      </c>
      <c r="D33" s="57">
        <v>8415</v>
      </c>
      <c r="E33" s="57">
        <f>SUM(F33,I33,L33,O33:P33)</f>
        <v>8213</v>
      </c>
      <c r="F33" s="57">
        <f>SUM(G33:H33)</f>
        <v>3552</v>
      </c>
      <c r="G33" s="57">
        <v>3428</v>
      </c>
      <c r="H33" s="57">
        <v>124</v>
      </c>
      <c r="I33" s="57">
        <f>SUM(J33:K33)</f>
        <v>1548</v>
      </c>
      <c r="J33" s="57">
        <v>1</v>
      </c>
      <c r="K33" s="57">
        <v>1547</v>
      </c>
      <c r="L33" s="57">
        <f>SUM(M33:N33)</f>
        <v>2456</v>
      </c>
      <c r="M33" s="57">
        <v>532</v>
      </c>
      <c r="N33" s="57">
        <v>1924</v>
      </c>
      <c r="O33" s="57" t="s">
        <v>30</v>
      </c>
      <c r="P33" s="57">
        <v>657</v>
      </c>
      <c r="Q33" s="57" t="s">
        <v>30</v>
      </c>
      <c r="R33" s="57" t="s">
        <v>30</v>
      </c>
      <c r="S33" s="57">
        <v>202</v>
      </c>
      <c r="T33" s="57">
        <v>196</v>
      </c>
      <c r="U33" s="57">
        <v>191</v>
      </c>
      <c r="V33" s="61">
        <v>14</v>
      </c>
    </row>
    <row r="34" spans="1:22" s="5" customFormat="1" ht="12">
      <c r="A34" s="64">
        <v>15</v>
      </c>
      <c r="B34" s="64"/>
      <c r="C34" s="65" t="s">
        <v>50</v>
      </c>
      <c r="D34" s="57">
        <v>676</v>
      </c>
      <c r="E34" s="57">
        <f>SUM(F34,I34,L34,O34:P34)</f>
        <v>667</v>
      </c>
      <c r="F34" s="57">
        <f>SUM(G34:H34)</f>
        <v>410</v>
      </c>
      <c r="G34" s="57">
        <v>410</v>
      </c>
      <c r="H34" s="57" t="s">
        <v>30</v>
      </c>
      <c r="I34" s="57">
        <f>SUM(J34:K34)</f>
        <v>30</v>
      </c>
      <c r="J34" s="57">
        <v>1</v>
      </c>
      <c r="K34" s="57">
        <v>29</v>
      </c>
      <c r="L34" s="57">
        <f>SUM(M34:N34)</f>
        <v>201</v>
      </c>
      <c r="M34" s="57">
        <v>170</v>
      </c>
      <c r="N34" s="57">
        <v>31</v>
      </c>
      <c r="O34" s="57" t="s">
        <v>30</v>
      </c>
      <c r="P34" s="57">
        <v>26</v>
      </c>
      <c r="Q34" s="57">
        <v>9</v>
      </c>
      <c r="R34" s="57" t="s">
        <v>30</v>
      </c>
      <c r="S34" s="57" t="s">
        <v>30</v>
      </c>
      <c r="T34" s="57" t="s">
        <v>30</v>
      </c>
      <c r="U34" s="57" t="s">
        <v>30</v>
      </c>
      <c r="V34" s="61">
        <v>15</v>
      </c>
    </row>
    <row r="35" spans="1:22" s="5" customFormat="1" ht="12">
      <c r="A35" s="55"/>
      <c r="B35" s="55"/>
      <c r="C35" s="56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61"/>
    </row>
    <row r="36" spans="1:22" s="54" customFormat="1" ht="12">
      <c r="A36" s="66"/>
      <c r="B36" s="50" t="s">
        <v>51</v>
      </c>
      <c r="C36" s="67"/>
      <c r="D36" s="52">
        <f>SUM(D37:D44)</f>
        <v>7475</v>
      </c>
      <c r="E36" s="52">
        <f aca="true" t="shared" si="10" ref="E36:U36">SUM(E37:E44)</f>
        <v>5876</v>
      </c>
      <c r="F36" s="52">
        <f t="shared" si="10"/>
        <v>3059</v>
      </c>
      <c r="G36" s="52">
        <f t="shared" si="10"/>
        <v>2631</v>
      </c>
      <c r="H36" s="52">
        <f t="shared" si="10"/>
        <v>428</v>
      </c>
      <c r="I36" s="52">
        <f t="shared" si="10"/>
        <v>715</v>
      </c>
      <c r="J36" s="52">
        <f t="shared" si="10"/>
        <v>14</v>
      </c>
      <c r="K36" s="52">
        <f t="shared" si="10"/>
        <v>701</v>
      </c>
      <c r="L36" s="52">
        <v>1950</v>
      </c>
      <c r="M36" s="52">
        <v>150</v>
      </c>
      <c r="N36" s="52">
        <f t="shared" si="10"/>
        <v>1791</v>
      </c>
      <c r="O36" s="52">
        <f t="shared" si="10"/>
        <v>0</v>
      </c>
      <c r="P36" s="52">
        <f t="shared" si="10"/>
        <v>151</v>
      </c>
      <c r="Q36" s="52">
        <f t="shared" si="10"/>
        <v>1516</v>
      </c>
      <c r="R36" s="52">
        <f t="shared" si="10"/>
        <v>0</v>
      </c>
      <c r="S36" s="52">
        <f t="shared" si="10"/>
        <v>83</v>
      </c>
      <c r="T36" s="52">
        <f t="shared" si="10"/>
        <v>139</v>
      </c>
      <c r="U36" s="52">
        <f t="shared" si="10"/>
        <v>136</v>
      </c>
      <c r="V36" s="53" t="s">
        <v>52</v>
      </c>
    </row>
    <row r="37" spans="1:22" s="5" customFormat="1" ht="12">
      <c r="A37" s="64">
        <v>16</v>
      </c>
      <c r="B37" s="64"/>
      <c r="C37" s="65" t="s">
        <v>53</v>
      </c>
      <c r="D37" s="57">
        <v>926</v>
      </c>
      <c r="E37" s="57">
        <f aca="true" t="shared" si="11" ref="E37:E44">SUM(F37,I37,L37,O37:P37)</f>
        <v>877</v>
      </c>
      <c r="F37" s="57">
        <f aca="true" t="shared" si="12" ref="F37:F44">SUM(G37:H37)</f>
        <v>346</v>
      </c>
      <c r="G37" s="57">
        <v>313</v>
      </c>
      <c r="H37" s="57">
        <v>33</v>
      </c>
      <c r="I37" s="57">
        <f aca="true" t="shared" si="13" ref="I37:I44">SUM(J37:K37)</f>
        <v>410</v>
      </c>
      <c r="J37" s="57" t="s">
        <v>30</v>
      </c>
      <c r="K37" s="57">
        <v>410</v>
      </c>
      <c r="L37" s="57">
        <f aca="true" t="shared" si="14" ref="L37:L44">SUM(M37:N37)</f>
        <v>104</v>
      </c>
      <c r="M37" s="57">
        <v>16</v>
      </c>
      <c r="N37" s="57">
        <v>88</v>
      </c>
      <c r="O37" s="57" t="s">
        <v>30</v>
      </c>
      <c r="P37" s="57">
        <v>17</v>
      </c>
      <c r="Q37" s="57">
        <v>42</v>
      </c>
      <c r="R37" s="57" t="s">
        <v>30</v>
      </c>
      <c r="S37" s="57">
        <v>7</v>
      </c>
      <c r="T37" s="57">
        <v>9</v>
      </c>
      <c r="U37" s="57">
        <v>12</v>
      </c>
      <c r="V37" s="61">
        <v>16</v>
      </c>
    </row>
    <row r="38" spans="1:22" s="5" customFormat="1" ht="12">
      <c r="A38" s="64">
        <v>17</v>
      </c>
      <c r="B38" s="64"/>
      <c r="C38" s="65" t="s">
        <v>54</v>
      </c>
      <c r="D38" s="57">
        <v>1667</v>
      </c>
      <c r="E38" s="57">
        <f t="shared" si="11"/>
        <v>1360</v>
      </c>
      <c r="F38" s="57">
        <f t="shared" si="12"/>
        <v>887</v>
      </c>
      <c r="G38" s="57">
        <v>719</v>
      </c>
      <c r="H38" s="57">
        <v>168</v>
      </c>
      <c r="I38" s="57">
        <f t="shared" si="13"/>
        <v>64</v>
      </c>
      <c r="J38" s="57">
        <v>1</v>
      </c>
      <c r="K38" s="57">
        <v>63</v>
      </c>
      <c r="L38" s="57">
        <f t="shared" si="14"/>
        <v>402</v>
      </c>
      <c r="M38" s="57" t="s">
        <v>30</v>
      </c>
      <c r="N38" s="57">
        <v>402</v>
      </c>
      <c r="O38" s="57" t="s">
        <v>30</v>
      </c>
      <c r="P38" s="57">
        <v>7</v>
      </c>
      <c r="Q38" s="57">
        <v>293</v>
      </c>
      <c r="R38" s="57" t="s">
        <v>30</v>
      </c>
      <c r="S38" s="57">
        <v>14</v>
      </c>
      <c r="T38" s="57">
        <v>53</v>
      </c>
      <c r="U38" s="57">
        <v>29</v>
      </c>
      <c r="V38" s="61">
        <v>17</v>
      </c>
    </row>
    <row r="39" spans="1:22" s="5" customFormat="1" ht="12">
      <c r="A39" s="64">
        <v>18</v>
      </c>
      <c r="B39" s="64"/>
      <c r="C39" s="65" t="s">
        <v>55</v>
      </c>
      <c r="D39" s="57">
        <v>134</v>
      </c>
      <c r="E39" s="57">
        <f t="shared" si="11"/>
        <v>129</v>
      </c>
      <c r="F39" s="57">
        <f t="shared" si="12"/>
        <v>62</v>
      </c>
      <c r="G39" s="57">
        <v>62</v>
      </c>
      <c r="H39" s="57" t="s">
        <v>30</v>
      </c>
      <c r="I39" s="57">
        <f t="shared" si="13"/>
        <v>0</v>
      </c>
      <c r="J39" s="57" t="s">
        <v>30</v>
      </c>
      <c r="K39" s="57" t="s">
        <v>30</v>
      </c>
      <c r="L39" s="57">
        <f t="shared" si="14"/>
        <v>39</v>
      </c>
      <c r="M39" s="57" t="s">
        <v>30</v>
      </c>
      <c r="N39" s="57">
        <v>39</v>
      </c>
      <c r="O39" s="57" t="s">
        <v>30</v>
      </c>
      <c r="P39" s="57">
        <v>28</v>
      </c>
      <c r="Q39" s="57">
        <v>4</v>
      </c>
      <c r="R39" s="57" t="s">
        <v>30</v>
      </c>
      <c r="S39" s="57">
        <v>1</v>
      </c>
      <c r="T39" s="57" t="s">
        <v>30</v>
      </c>
      <c r="U39" s="57" t="s">
        <v>30</v>
      </c>
      <c r="V39" s="61">
        <v>18</v>
      </c>
    </row>
    <row r="40" spans="1:22" s="5" customFormat="1" ht="12">
      <c r="A40" s="64">
        <v>19</v>
      </c>
      <c r="B40" s="64"/>
      <c r="C40" s="65" t="s">
        <v>56</v>
      </c>
      <c r="D40" s="57">
        <v>3723</v>
      </c>
      <c r="E40" s="57">
        <f t="shared" si="11"/>
        <v>2509</v>
      </c>
      <c r="F40" s="57">
        <f t="shared" si="12"/>
        <v>804</v>
      </c>
      <c r="G40" s="57">
        <v>660</v>
      </c>
      <c r="H40" s="57">
        <v>144</v>
      </c>
      <c r="I40" s="57">
        <f t="shared" si="13"/>
        <v>223</v>
      </c>
      <c r="J40" s="57">
        <v>5</v>
      </c>
      <c r="K40" s="57">
        <v>218</v>
      </c>
      <c r="L40" s="57">
        <f t="shared" si="14"/>
        <v>1403</v>
      </c>
      <c r="M40" s="57">
        <v>143</v>
      </c>
      <c r="N40" s="57">
        <v>1260</v>
      </c>
      <c r="O40" s="57" t="s">
        <v>30</v>
      </c>
      <c r="P40" s="57">
        <v>79</v>
      </c>
      <c r="Q40" s="57">
        <v>1164</v>
      </c>
      <c r="R40" s="57" t="s">
        <v>30</v>
      </c>
      <c r="S40" s="57">
        <v>50</v>
      </c>
      <c r="T40" s="57">
        <v>44</v>
      </c>
      <c r="U40" s="57">
        <v>46</v>
      </c>
      <c r="V40" s="61">
        <v>19</v>
      </c>
    </row>
    <row r="41" spans="1:22" s="5" customFormat="1" ht="12">
      <c r="A41" s="64">
        <v>20</v>
      </c>
      <c r="B41" s="64"/>
      <c r="C41" s="65" t="s">
        <v>57</v>
      </c>
      <c r="D41" s="57">
        <v>717</v>
      </c>
      <c r="E41" s="57">
        <f t="shared" si="11"/>
        <v>697</v>
      </c>
      <c r="F41" s="57">
        <f t="shared" si="12"/>
        <v>674</v>
      </c>
      <c r="G41" s="57">
        <v>622</v>
      </c>
      <c r="H41" s="57">
        <v>52</v>
      </c>
      <c r="I41" s="57">
        <f t="shared" si="13"/>
        <v>9</v>
      </c>
      <c r="J41" s="57">
        <v>8</v>
      </c>
      <c r="K41" s="57">
        <v>1</v>
      </c>
      <c r="L41" s="57">
        <f t="shared" si="14"/>
        <v>0</v>
      </c>
      <c r="M41" s="57" t="s">
        <v>30</v>
      </c>
      <c r="N41" s="57" t="s">
        <v>30</v>
      </c>
      <c r="O41" s="57" t="s">
        <v>30</v>
      </c>
      <c r="P41" s="57">
        <v>14</v>
      </c>
      <c r="Q41" s="57">
        <v>13</v>
      </c>
      <c r="R41" s="57" t="s">
        <v>30</v>
      </c>
      <c r="S41" s="57">
        <v>7</v>
      </c>
      <c r="T41" s="57">
        <v>31</v>
      </c>
      <c r="U41" s="57">
        <v>49</v>
      </c>
      <c r="V41" s="61">
        <v>20</v>
      </c>
    </row>
    <row r="42" spans="1:22" s="5" customFormat="1" ht="12">
      <c r="A42" s="64">
        <v>21</v>
      </c>
      <c r="B42" s="64"/>
      <c r="C42" s="65" t="s">
        <v>58</v>
      </c>
      <c r="D42" s="57">
        <v>225</v>
      </c>
      <c r="E42" s="57">
        <f t="shared" si="11"/>
        <v>221</v>
      </c>
      <c r="F42" s="57">
        <f t="shared" si="12"/>
        <v>208</v>
      </c>
      <c r="G42" s="57">
        <v>187</v>
      </c>
      <c r="H42" s="57">
        <v>21</v>
      </c>
      <c r="I42" s="57">
        <f t="shared" si="13"/>
        <v>6</v>
      </c>
      <c r="J42" s="57" t="s">
        <v>30</v>
      </c>
      <c r="K42" s="57">
        <v>6</v>
      </c>
      <c r="L42" s="57">
        <f t="shared" si="14"/>
        <v>1</v>
      </c>
      <c r="M42" s="57">
        <v>1</v>
      </c>
      <c r="N42" s="57" t="s">
        <v>30</v>
      </c>
      <c r="O42" s="57" t="s">
        <v>30</v>
      </c>
      <c r="P42" s="57">
        <v>6</v>
      </c>
      <c r="Q42" s="57" t="s">
        <v>30</v>
      </c>
      <c r="R42" s="57" t="s">
        <v>30</v>
      </c>
      <c r="S42" s="57">
        <v>4</v>
      </c>
      <c r="T42" s="57">
        <v>2</v>
      </c>
      <c r="U42" s="57" t="s">
        <v>30</v>
      </c>
      <c r="V42" s="61">
        <v>21</v>
      </c>
    </row>
    <row r="43" spans="1:22" s="5" customFormat="1" ht="12">
      <c r="A43" s="64">
        <v>22</v>
      </c>
      <c r="B43" s="64"/>
      <c r="C43" s="65" t="s">
        <v>59</v>
      </c>
      <c r="D43" s="57">
        <v>77</v>
      </c>
      <c r="E43" s="57">
        <f t="shared" si="11"/>
        <v>77</v>
      </c>
      <c r="F43" s="57">
        <f t="shared" si="12"/>
        <v>75</v>
      </c>
      <c r="G43" s="57">
        <v>65</v>
      </c>
      <c r="H43" s="57">
        <v>10</v>
      </c>
      <c r="I43" s="57">
        <f t="shared" si="13"/>
        <v>2</v>
      </c>
      <c r="J43" s="57" t="s">
        <v>30</v>
      </c>
      <c r="K43" s="57">
        <v>2</v>
      </c>
      <c r="L43" s="57">
        <f t="shared" si="14"/>
        <v>0</v>
      </c>
      <c r="M43" s="57" t="s">
        <v>30</v>
      </c>
      <c r="N43" s="57" t="s">
        <v>30</v>
      </c>
      <c r="O43" s="57" t="s">
        <v>30</v>
      </c>
      <c r="P43" s="57" t="s">
        <v>30</v>
      </c>
      <c r="Q43" s="57" t="s">
        <v>30</v>
      </c>
      <c r="R43" s="57" t="s">
        <v>30</v>
      </c>
      <c r="S43" s="57" t="s">
        <v>30</v>
      </c>
      <c r="T43" s="57" t="s">
        <v>30</v>
      </c>
      <c r="U43" s="57" t="s">
        <v>30</v>
      </c>
      <c r="V43" s="61">
        <v>22</v>
      </c>
    </row>
    <row r="44" spans="1:22" s="5" customFormat="1" ht="12">
      <c r="A44" s="64">
        <v>23</v>
      </c>
      <c r="B44" s="64"/>
      <c r="C44" s="65" t="s">
        <v>60</v>
      </c>
      <c r="D44" s="57">
        <v>6</v>
      </c>
      <c r="E44" s="57">
        <f t="shared" si="11"/>
        <v>6</v>
      </c>
      <c r="F44" s="57">
        <f t="shared" si="12"/>
        <v>3</v>
      </c>
      <c r="G44" s="57">
        <v>3</v>
      </c>
      <c r="H44" s="57" t="s">
        <v>30</v>
      </c>
      <c r="I44" s="57">
        <f t="shared" si="13"/>
        <v>1</v>
      </c>
      <c r="J44" s="57" t="s">
        <v>30</v>
      </c>
      <c r="K44" s="57">
        <v>1</v>
      </c>
      <c r="L44" s="57">
        <f t="shared" si="14"/>
        <v>2</v>
      </c>
      <c r="M44" s="57" t="s">
        <v>30</v>
      </c>
      <c r="N44" s="57">
        <v>2</v>
      </c>
      <c r="O44" s="57" t="s">
        <v>30</v>
      </c>
      <c r="P44" s="57" t="s">
        <v>30</v>
      </c>
      <c r="Q44" s="57" t="s">
        <v>30</v>
      </c>
      <c r="R44" s="57" t="s">
        <v>30</v>
      </c>
      <c r="S44" s="57" t="s">
        <v>30</v>
      </c>
      <c r="T44" s="57" t="s">
        <v>30</v>
      </c>
      <c r="U44" s="57" t="s">
        <v>30</v>
      </c>
      <c r="V44" s="61">
        <v>23</v>
      </c>
    </row>
    <row r="45" spans="1:22" s="5" customFormat="1" ht="12">
      <c r="A45" s="55"/>
      <c r="B45" s="55"/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61"/>
    </row>
    <row r="46" spans="1:22" s="54" customFormat="1" ht="12">
      <c r="A46" s="66"/>
      <c r="B46" s="50" t="s">
        <v>61</v>
      </c>
      <c r="C46" s="67"/>
      <c r="D46" s="52">
        <f>SUM(D47:D49)</f>
        <v>2999</v>
      </c>
      <c r="E46" s="52">
        <f aca="true" t="shared" si="15" ref="E46:U46">SUM(E47:E49)</f>
        <v>1368</v>
      </c>
      <c r="F46" s="52">
        <f t="shared" si="15"/>
        <v>400</v>
      </c>
      <c r="G46" s="52">
        <f t="shared" si="15"/>
        <v>371</v>
      </c>
      <c r="H46" s="52">
        <f t="shared" si="15"/>
        <v>29</v>
      </c>
      <c r="I46" s="52">
        <f t="shared" si="15"/>
        <v>747</v>
      </c>
      <c r="J46" s="52">
        <f t="shared" si="15"/>
        <v>0</v>
      </c>
      <c r="K46" s="52">
        <f t="shared" si="15"/>
        <v>747</v>
      </c>
      <c r="L46" s="52">
        <f t="shared" si="15"/>
        <v>122</v>
      </c>
      <c r="M46" s="52">
        <f t="shared" si="15"/>
        <v>110</v>
      </c>
      <c r="N46" s="52">
        <f t="shared" si="15"/>
        <v>12</v>
      </c>
      <c r="O46" s="52">
        <f t="shared" si="15"/>
        <v>0</v>
      </c>
      <c r="P46" s="52">
        <f t="shared" si="15"/>
        <v>99</v>
      </c>
      <c r="Q46" s="52">
        <f t="shared" si="15"/>
        <v>1498</v>
      </c>
      <c r="R46" s="52">
        <f t="shared" si="15"/>
        <v>109</v>
      </c>
      <c r="S46" s="52">
        <f t="shared" si="15"/>
        <v>24</v>
      </c>
      <c r="T46" s="52">
        <f t="shared" si="15"/>
        <v>17</v>
      </c>
      <c r="U46" s="52">
        <f t="shared" si="15"/>
        <v>13</v>
      </c>
      <c r="V46" s="63" t="s">
        <v>62</v>
      </c>
    </row>
    <row r="47" spans="1:22" s="5" customFormat="1" ht="12">
      <c r="A47" s="64">
        <v>24</v>
      </c>
      <c r="B47" s="64"/>
      <c r="C47" s="65" t="s">
        <v>63</v>
      </c>
      <c r="D47" s="57">
        <v>3</v>
      </c>
      <c r="E47" s="57">
        <f>SUM(F47,I47,L47,O47:P47)</f>
        <v>0</v>
      </c>
      <c r="F47" s="57">
        <f>SUM(G47:H47)</f>
        <v>0</v>
      </c>
      <c r="G47" s="57" t="s">
        <v>30</v>
      </c>
      <c r="H47" s="57" t="s">
        <v>30</v>
      </c>
      <c r="I47" s="57">
        <f aca="true" t="shared" si="16" ref="I47:I53">SUM(J47:K47)</f>
        <v>0</v>
      </c>
      <c r="J47" s="57" t="s">
        <v>30</v>
      </c>
      <c r="K47" s="57" t="s">
        <v>30</v>
      </c>
      <c r="L47" s="57">
        <f>SUM(M47:N47)</f>
        <v>0</v>
      </c>
      <c r="M47" s="57" t="s">
        <v>30</v>
      </c>
      <c r="N47" s="57" t="s">
        <v>30</v>
      </c>
      <c r="O47" s="57" t="s">
        <v>30</v>
      </c>
      <c r="P47" s="57" t="s">
        <v>30</v>
      </c>
      <c r="Q47" s="57">
        <v>3</v>
      </c>
      <c r="R47" s="57" t="s">
        <v>30</v>
      </c>
      <c r="S47" s="57" t="s">
        <v>30</v>
      </c>
      <c r="T47" s="57" t="s">
        <v>30</v>
      </c>
      <c r="U47" s="57" t="s">
        <v>30</v>
      </c>
      <c r="V47" s="61">
        <v>24</v>
      </c>
    </row>
    <row r="48" spans="1:22" s="5" customFormat="1" ht="12">
      <c r="A48" s="64">
        <v>25</v>
      </c>
      <c r="B48" s="64"/>
      <c r="C48" s="65" t="s">
        <v>64</v>
      </c>
      <c r="D48" s="57">
        <v>2828</v>
      </c>
      <c r="E48" s="57">
        <f>SUM(F48,I48,L48,O48:P48)</f>
        <v>1210</v>
      </c>
      <c r="F48" s="57">
        <f>SUM(G48:H48)</f>
        <v>327</v>
      </c>
      <c r="G48" s="57">
        <v>327</v>
      </c>
      <c r="H48" s="57" t="s">
        <v>30</v>
      </c>
      <c r="I48" s="57">
        <f t="shared" si="16"/>
        <v>733</v>
      </c>
      <c r="J48" s="57" t="s">
        <v>30</v>
      </c>
      <c r="K48" s="57">
        <v>733</v>
      </c>
      <c r="L48" s="57">
        <f>SUM(M48:N48)</f>
        <v>51</v>
      </c>
      <c r="M48" s="57">
        <v>39</v>
      </c>
      <c r="N48" s="57">
        <v>12</v>
      </c>
      <c r="O48" s="57" t="s">
        <v>30</v>
      </c>
      <c r="P48" s="57">
        <v>99</v>
      </c>
      <c r="Q48" s="57">
        <v>1494</v>
      </c>
      <c r="R48" s="57">
        <v>109</v>
      </c>
      <c r="S48" s="57">
        <v>15</v>
      </c>
      <c r="T48" s="57">
        <v>17</v>
      </c>
      <c r="U48" s="57">
        <v>13</v>
      </c>
      <c r="V48" s="61">
        <v>25</v>
      </c>
    </row>
    <row r="49" spans="1:22" s="5" customFormat="1" ht="12">
      <c r="A49" s="64">
        <v>26</v>
      </c>
      <c r="B49" s="64"/>
      <c r="C49" s="65" t="s">
        <v>65</v>
      </c>
      <c r="D49" s="57">
        <v>168</v>
      </c>
      <c r="E49" s="57">
        <f>SUM(F49,I49,L49,O49:P49)</f>
        <v>158</v>
      </c>
      <c r="F49" s="57">
        <f>SUM(G49:H49)</f>
        <v>73</v>
      </c>
      <c r="G49" s="57">
        <v>44</v>
      </c>
      <c r="H49" s="57">
        <v>29</v>
      </c>
      <c r="I49" s="57">
        <f t="shared" si="16"/>
        <v>14</v>
      </c>
      <c r="J49" s="57" t="s">
        <v>30</v>
      </c>
      <c r="K49" s="57">
        <v>14</v>
      </c>
      <c r="L49" s="57">
        <f>SUM(M49:N49)</f>
        <v>71</v>
      </c>
      <c r="M49" s="57">
        <v>71</v>
      </c>
      <c r="N49" s="57" t="s">
        <v>30</v>
      </c>
      <c r="O49" s="57" t="s">
        <v>30</v>
      </c>
      <c r="P49" s="57" t="s">
        <v>30</v>
      </c>
      <c r="Q49" s="57">
        <v>1</v>
      </c>
      <c r="R49" s="57" t="s">
        <v>30</v>
      </c>
      <c r="S49" s="57">
        <v>9</v>
      </c>
      <c r="T49" s="57" t="s">
        <v>30</v>
      </c>
      <c r="U49" s="57" t="s">
        <v>30</v>
      </c>
      <c r="V49" s="61">
        <v>26</v>
      </c>
    </row>
    <row r="50" spans="1:22" s="5" customFormat="1" ht="12">
      <c r="A50" s="55"/>
      <c r="B50" s="55"/>
      <c r="C50" s="56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61"/>
    </row>
    <row r="51" spans="1:22" s="54" customFormat="1" ht="12">
      <c r="A51" s="66"/>
      <c r="B51" s="50" t="s">
        <v>66</v>
      </c>
      <c r="C51" s="51"/>
      <c r="D51" s="52">
        <f>SUM(D52:D53)</f>
        <v>10522</v>
      </c>
      <c r="E51" s="52">
        <f aca="true" t="shared" si="17" ref="E51:U51">SUM(E52:E53)</f>
        <v>5075</v>
      </c>
      <c r="F51" s="52">
        <f t="shared" si="17"/>
        <v>3334</v>
      </c>
      <c r="G51" s="52">
        <f t="shared" si="17"/>
        <v>3310</v>
      </c>
      <c r="H51" s="52">
        <f t="shared" si="17"/>
        <v>24</v>
      </c>
      <c r="I51" s="52">
        <f t="shared" si="17"/>
        <v>1353</v>
      </c>
      <c r="J51" s="52">
        <f t="shared" si="17"/>
        <v>142</v>
      </c>
      <c r="K51" s="52">
        <f t="shared" si="17"/>
        <v>1211</v>
      </c>
      <c r="L51" s="52">
        <f t="shared" si="17"/>
        <v>350</v>
      </c>
      <c r="M51" s="52">
        <f t="shared" si="17"/>
        <v>246</v>
      </c>
      <c r="N51" s="52">
        <f t="shared" si="17"/>
        <v>104</v>
      </c>
      <c r="O51" s="52">
        <f t="shared" si="17"/>
        <v>6</v>
      </c>
      <c r="P51" s="52">
        <f t="shared" si="17"/>
        <v>32</v>
      </c>
      <c r="Q51" s="52">
        <f t="shared" si="17"/>
        <v>234</v>
      </c>
      <c r="R51" s="52">
        <f t="shared" si="17"/>
        <v>3942</v>
      </c>
      <c r="S51" s="52">
        <f t="shared" si="17"/>
        <v>1271</v>
      </c>
      <c r="T51" s="52">
        <f t="shared" si="17"/>
        <v>129</v>
      </c>
      <c r="U51" s="52">
        <f t="shared" si="17"/>
        <v>62</v>
      </c>
      <c r="V51" s="63" t="s">
        <v>67</v>
      </c>
    </row>
    <row r="52" spans="1:22" s="5" customFormat="1" ht="12">
      <c r="A52" s="64">
        <v>27</v>
      </c>
      <c r="B52" s="64"/>
      <c r="C52" s="65" t="s">
        <v>68</v>
      </c>
      <c r="D52" s="57">
        <v>4278</v>
      </c>
      <c r="E52" s="57">
        <f>SUM(F52,I52,L52,O52:P52)</f>
        <v>3052</v>
      </c>
      <c r="F52" s="57">
        <f>SUM(G52:H52)</f>
        <v>2013</v>
      </c>
      <c r="G52" s="57">
        <v>1996</v>
      </c>
      <c r="H52" s="57">
        <v>17</v>
      </c>
      <c r="I52" s="57">
        <f t="shared" si="16"/>
        <v>811</v>
      </c>
      <c r="J52" s="57">
        <v>55</v>
      </c>
      <c r="K52" s="57">
        <v>756</v>
      </c>
      <c r="L52" s="57">
        <f>SUM(M52:N52)</f>
        <v>196</v>
      </c>
      <c r="M52" s="57">
        <v>135</v>
      </c>
      <c r="N52" s="57">
        <v>61</v>
      </c>
      <c r="O52" s="57" t="s">
        <v>30</v>
      </c>
      <c r="P52" s="57">
        <v>32</v>
      </c>
      <c r="Q52" s="57" t="s">
        <v>30</v>
      </c>
      <c r="R52" s="57" t="s">
        <v>30</v>
      </c>
      <c r="S52" s="57">
        <v>1226</v>
      </c>
      <c r="T52" s="57">
        <v>93</v>
      </c>
      <c r="U52" s="57">
        <v>18</v>
      </c>
      <c r="V52" s="61">
        <v>27</v>
      </c>
    </row>
    <row r="53" spans="1:22" s="5" customFormat="1" ht="12">
      <c r="A53" s="64">
        <v>28</v>
      </c>
      <c r="B53" s="64"/>
      <c r="C53" s="65" t="s">
        <v>69</v>
      </c>
      <c r="D53" s="57">
        <v>6244</v>
      </c>
      <c r="E53" s="57">
        <f>SUM(F53,I53,L53,O53:P53)</f>
        <v>2023</v>
      </c>
      <c r="F53" s="57">
        <f>SUM(G53:H53)</f>
        <v>1321</v>
      </c>
      <c r="G53" s="57">
        <v>1314</v>
      </c>
      <c r="H53" s="57">
        <v>7</v>
      </c>
      <c r="I53" s="57">
        <f t="shared" si="16"/>
        <v>542</v>
      </c>
      <c r="J53" s="57">
        <v>87</v>
      </c>
      <c r="K53" s="57">
        <v>455</v>
      </c>
      <c r="L53" s="57">
        <f>SUM(M53:N53)</f>
        <v>154</v>
      </c>
      <c r="M53" s="57">
        <v>111</v>
      </c>
      <c r="N53" s="57">
        <v>43</v>
      </c>
      <c r="O53" s="57">
        <v>6</v>
      </c>
      <c r="P53" s="57" t="s">
        <v>30</v>
      </c>
      <c r="Q53" s="57">
        <v>234</v>
      </c>
      <c r="R53" s="57">
        <v>3942</v>
      </c>
      <c r="S53" s="57">
        <v>45</v>
      </c>
      <c r="T53" s="57">
        <v>36</v>
      </c>
      <c r="U53" s="57">
        <v>44</v>
      </c>
      <c r="V53" s="61">
        <v>28</v>
      </c>
    </row>
    <row r="54" spans="1:22" s="5" customFormat="1" ht="12">
      <c r="A54" s="55"/>
      <c r="B54" s="55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61"/>
    </row>
    <row r="55" spans="1:22" s="54" customFormat="1" ht="12">
      <c r="A55" s="66"/>
      <c r="B55" s="50" t="s">
        <v>70</v>
      </c>
      <c r="C55" s="51"/>
      <c r="D55" s="52">
        <f>SUM(D56:D58)</f>
        <v>1956</v>
      </c>
      <c r="E55" s="52">
        <v>1938</v>
      </c>
      <c r="F55" s="52">
        <f aca="true" t="shared" si="18" ref="F55:U55">SUM(F56:F58)</f>
        <v>1420</v>
      </c>
      <c r="G55" s="52">
        <f t="shared" si="18"/>
        <v>1404</v>
      </c>
      <c r="H55" s="52">
        <f t="shared" si="18"/>
        <v>16</v>
      </c>
      <c r="I55" s="52">
        <f t="shared" si="18"/>
        <v>258</v>
      </c>
      <c r="J55" s="52">
        <f t="shared" si="18"/>
        <v>14</v>
      </c>
      <c r="K55" s="52">
        <f t="shared" si="18"/>
        <v>244</v>
      </c>
      <c r="L55" s="52">
        <f t="shared" si="18"/>
        <v>171</v>
      </c>
      <c r="M55" s="52">
        <f t="shared" si="18"/>
        <v>42</v>
      </c>
      <c r="N55" s="52">
        <f t="shared" si="18"/>
        <v>129</v>
      </c>
      <c r="O55" s="52">
        <f t="shared" si="18"/>
        <v>0</v>
      </c>
      <c r="P55" s="52">
        <f t="shared" si="18"/>
        <v>90</v>
      </c>
      <c r="Q55" s="52">
        <f t="shared" si="18"/>
        <v>0</v>
      </c>
      <c r="R55" s="52">
        <f t="shared" si="18"/>
        <v>0</v>
      </c>
      <c r="S55" s="52">
        <f t="shared" si="18"/>
        <v>18</v>
      </c>
      <c r="T55" s="52">
        <f t="shared" si="18"/>
        <v>80</v>
      </c>
      <c r="U55" s="52">
        <f t="shared" si="18"/>
        <v>36</v>
      </c>
      <c r="V55" s="63" t="s">
        <v>71</v>
      </c>
    </row>
    <row r="56" spans="1:22" s="5" customFormat="1" ht="12">
      <c r="A56" s="64">
        <v>29</v>
      </c>
      <c r="B56" s="64"/>
      <c r="C56" s="65" t="s">
        <v>72</v>
      </c>
      <c r="D56" s="57">
        <v>187</v>
      </c>
      <c r="E56" s="57">
        <v>185</v>
      </c>
      <c r="F56" s="57">
        <f>SUM(G56:H56)</f>
        <v>61</v>
      </c>
      <c r="G56" s="57">
        <v>61</v>
      </c>
      <c r="H56" s="57" t="s">
        <v>30</v>
      </c>
      <c r="I56" s="57">
        <f>SUM(J56:K56)</f>
        <v>125</v>
      </c>
      <c r="J56" s="57">
        <v>7</v>
      </c>
      <c r="K56" s="57">
        <v>118</v>
      </c>
      <c r="L56" s="57">
        <f>SUM(M56:N56)</f>
        <v>0</v>
      </c>
      <c r="M56" s="57" t="s">
        <v>30</v>
      </c>
      <c r="N56" s="57" t="s">
        <v>30</v>
      </c>
      <c r="O56" s="57" t="s">
        <v>30</v>
      </c>
      <c r="P56" s="57" t="s">
        <v>30</v>
      </c>
      <c r="Q56" s="57" t="s">
        <v>30</v>
      </c>
      <c r="R56" s="57" t="s">
        <v>30</v>
      </c>
      <c r="S56" s="57">
        <v>2</v>
      </c>
      <c r="T56" s="57" t="s">
        <v>30</v>
      </c>
      <c r="U56" s="57">
        <v>6</v>
      </c>
      <c r="V56" s="61">
        <v>29</v>
      </c>
    </row>
    <row r="57" spans="1:22" s="5" customFormat="1" ht="12">
      <c r="A57" s="64">
        <v>30</v>
      </c>
      <c r="B57" s="64"/>
      <c r="C57" s="65" t="s">
        <v>73</v>
      </c>
      <c r="D57" s="57">
        <v>891</v>
      </c>
      <c r="E57" s="57">
        <f>SUM(F57,I57,L57,O57:P57)</f>
        <v>880</v>
      </c>
      <c r="F57" s="57">
        <f>SUM(G57:H57)</f>
        <v>614</v>
      </c>
      <c r="G57" s="57">
        <v>609</v>
      </c>
      <c r="H57" s="57">
        <v>5</v>
      </c>
      <c r="I57" s="57">
        <f>SUM(J57:K57)</f>
        <v>70</v>
      </c>
      <c r="J57" s="57" t="s">
        <v>30</v>
      </c>
      <c r="K57" s="57">
        <v>70</v>
      </c>
      <c r="L57" s="57">
        <f>SUM(M57:N57)</f>
        <v>166</v>
      </c>
      <c r="M57" s="57">
        <v>42</v>
      </c>
      <c r="N57" s="57">
        <v>124</v>
      </c>
      <c r="O57" s="57" t="s">
        <v>30</v>
      </c>
      <c r="P57" s="57">
        <v>30</v>
      </c>
      <c r="Q57" s="57" t="s">
        <v>30</v>
      </c>
      <c r="R57" s="57" t="s">
        <v>30</v>
      </c>
      <c r="S57" s="57">
        <v>11</v>
      </c>
      <c r="T57" s="57">
        <v>39</v>
      </c>
      <c r="U57" s="57">
        <v>17</v>
      </c>
      <c r="V57" s="61">
        <v>30</v>
      </c>
    </row>
    <row r="58" spans="1:22" s="5" customFormat="1" ht="12">
      <c r="A58" s="64">
        <v>31</v>
      </c>
      <c r="B58" s="64"/>
      <c r="C58" s="65" t="s">
        <v>74</v>
      </c>
      <c r="D58" s="57">
        <v>878</v>
      </c>
      <c r="E58" s="57">
        <f>SUM(F58,I58,L58,O58:P58)</f>
        <v>873</v>
      </c>
      <c r="F58" s="57">
        <f>SUM(G58:H58)</f>
        <v>745</v>
      </c>
      <c r="G58" s="57">
        <v>734</v>
      </c>
      <c r="H58" s="57">
        <v>11</v>
      </c>
      <c r="I58" s="57">
        <f>SUM(J58:K58)</f>
        <v>63</v>
      </c>
      <c r="J58" s="57">
        <v>7</v>
      </c>
      <c r="K58" s="57">
        <v>56</v>
      </c>
      <c r="L58" s="57">
        <f>SUM(M58:N58)</f>
        <v>5</v>
      </c>
      <c r="M58" s="57" t="s">
        <v>30</v>
      </c>
      <c r="N58" s="57">
        <v>5</v>
      </c>
      <c r="O58" s="57" t="s">
        <v>30</v>
      </c>
      <c r="P58" s="57">
        <v>60</v>
      </c>
      <c r="Q58" s="57" t="s">
        <v>30</v>
      </c>
      <c r="R58" s="57" t="s">
        <v>30</v>
      </c>
      <c r="S58" s="57">
        <v>5</v>
      </c>
      <c r="T58" s="57">
        <v>41</v>
      </c>
      <c r="U58" s="57">
        <v>13</v>
      </c>
      <c r="V58" s="61">
        <v>31</v>
      </c>
    </row>
    <row r="59" spans="1:22" s="5" customFormat="1" ht="12">
      <c r="A59" s="55"/>
      <c r="B59" s="55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61"/>
    </row>
    <row r="60" spans="1:22" s="54" customFormat="1" ht="12">
      <c r="A60" s="66"/>
      <c r="B60" s="50" t="s">
        <v>75</v>
      </c>
      <c r="C60" s="51"/>
      <c r="D60" s="52">
        <f>SUM(D61:D62)</f>
        <v>2368</v>
      </c>
      <c r="E60" s="52">
        <f aca="true" t="shared" si="19" ref="E60:U60">SUM(E61:E62)</f>
        <v>2282</v>
      </c>
      <c r="F60" s="52">
        <f t="shared" si="19"/>
        <v>1250</v>
      </c>
      <c r="G60" s="52">
        <f t="shared" si="19"/>
        <v>1206</v>
      </c>
      <c r="H60" s="52">
        <f t="shared" si="19"/>
        <v>44</v>
      </c>
      <c r="I60" s="52">
        <f t="shared" si="19"/>
        <v>614</v>
      </c>
      <c r="J60" s="52">
        <f t="shared" si="19"/>
        <v>5</v>
      </c>
      <c r="K60" s="52">
        <f t="shared" si="19"/>
        <v>609</v>
      </c>
      <c r="L60" s="52">
        <f t="shared" si="19"/>
        <v>279</v>
      </c>
      <c r="M60" s="52">
        <f t="shared" si="19"/>
        <v>170</v>
      </c>
      <c r="N60" s="52">
        <f t="shared" si="19"/>
        <v>109</v>
      </c>
      <c r="O60" s="52">
        <f t="shared" si="19"/>
        <v>0</v>
      </c>
      <c r="P60" s="52">
        <f t="shared" si="19"/>
        <v>139</v>
      </c>
      <c r="Q60" s="52">
        <f t="shared" si="19"/>
        <v>86</v>
      </c>
      <c r="R60" s="52">
        <f t="shared" si="19"/>
        <v>0</v>
      </c>
      <c r="S60" s="52">
        <f t="shared" si="19"/>
        <v>0</v>
      </c>
      <c r="T60" s="52">
        <f t="shared" si="19"/>
        <v>57</v>
      </c>
      <c r="U60" s="52">
        <f t="shared" si="19"/>
        <v>64</v>
      </c>
      <c r="V60" s="63" t="s">
        <v>76</v>
      </c>
    </row>
    <row r="61" spans="1:22" s="5" customFormat="1" ht="12">
      <c r="A61" s="64">
        <v>32</v>
      </c>
      <c r="B61" s="64"/>
      <c r="C61" s="65" t="s">
        <v>77</v>
      </c>
      <c r="D61" s="57">
        <v>690</v>
      </c>
      <c r="E61" s="57">
        <f>SUM(F61,I61,L61,O61:P61)</f>
        <v>652</v>
      </c>
      <c r="F61" s="57">
        <f>SUM(G61:H61)</f>
        <v>401</v>
      </c>
      <c r="G61" s="57">
        <v>357</v>
      </c>
      <c r="H61" s="57">
        <v>44</v>
      </c>
      <c r="I61" s="57">
        <f>SUM(J61:K61)</f>
        <v>135</v>
      </c>
      <c r="J61" s="57">
        <v>5</v>
      </c>
      <c r="K61" s="57">
        <v>130</v>
      </c>
      <c r="L61" s="57">
        <f>SUM(M61:N61)</f>
        <v>43</v>
      </c>
      <c r="M61" s="57">
        <v>25</v>
      </c>
      <c r="N61" s="57">
        <v>18</v>
      </c>
      <c r="O61" s="57" t="s">
        <v>30</v>
      </c>
      <c r="P61" s="57">
        <v>73</v>
      </c>
      <c r="Q61" s="57">
        <v>38</v>
      </c>
      <c r="R61" s="57" t="s">
        <v>30</v>
      </c>
      <c r="S61" s="57" t="s">
        <v>30</v>
      </c>
      <c r="T61" s="57">
        <v>16</v>
      </c>
      <c r="U61" s="57">
        <v>39</v>
      </c>
      <c r="V61" s="61">
        <v>32</v>
      </c>
    </row>
    <row r="62" spans="1:22" s="5" customFormat="1" ht="12">
      <c r="A62" s="64">
        <v>33</v>
      </c>
      <c r="B62" s="64"/>
      <c r="C62" s="65" t="s">
        <v>78</v>
      </c>
      <c r="D62" s="57">
        <v>1678</v>
      </c>
      <c r="E62" s="57">
        <f>SUM(F62,I62,L62,O62:P62)</f>
        <v>1630</v>
      </c>
      <c r="F62" s="57">
        <f>SUM(G62:H62)</f>
        <v>849</v>
      </c>
      <c r="G62" s="57">
        <v>849</v>
      </c>
      <c r="H62" s="57" t="s">
        <v>30</v>
      </c>
      <c r="I62" s="57">
        <f>SUM(J62:K62)</f>
        <v>479</v>
      </c>
      <c r="J62" s="57" t="s">
        <v>30</v>
      </c>
      <c r="K62" s="57">
        <v>479</v>
      </c>
      <c r="L62" s="57">
        <f>SUM(M62:N62)</f>
        <v>236</v>
      </c>
      <c r="M62" s="57">
        <v>145</v>
      </c>
      <c r="N62" s="57">
        <v>91</v>
      </c>
      <c r="O62" s="57" t="s">
        <v>30</v>
      </c>
      <c r="P62" s="57">
        <v>66</v>
      </c>
      <c r="Q62" s="57">
        <v>48</v>
      </c>
      <c r="R62" s="57" t="s">
        <v>30</v>
      </c>
      <c r="S62" s="57" t="s">
        <v>30</v>
      </c>
      <c r="T62" s="57">
        <v>41</v>
      </c>
      <c r="U62" s="57">
        <v>25</v>
      </c>
      <c r="V62" s="61">
        <v>33</v>
      </c>
    </row>
    <row r="63" spans="1:22" s="5" customFormat="1" ht="12">
      <c r="A63" s="55"/>
      <c r="B63" s="55"/>
      <c r="C63" s="56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61"/>
    </row>
    <row r="64" spans="1:22" s="54" customFormat="1" ht="12">
      <c r="A64" s="66"/>
      <c r="B64" s="50" t="s">
        <v>79</v>
      </c>
      <c r="C64" s="67"/>
      <c r="D64" s="52">
        <f>SUM(D65:D66)</f>
        <v>1655</v>
      </c>
      <c r="E64" s="52">
        <f aca="true" t="shared" si="20" ref="E64:U64">SUM(E65:E66)</f>
        <v>1544</v>
      </c>
      <c r="F64" s="52">
        <f t="shared" si="20"/>
        <v>1174</v>
      </c>
      <c r="G64" s="52">
        <f t="shared" si="20"/>
        <v>1153</v>
      </c>
      <c r="H64" s="52">
        <f t="shared" si="20"/>
        <v>21</v>
      </c>
      <c r="I64" s="52">
        <f t="shared" si="20"/>
        <v>185</v>
      </c>
      <c r="J64" s="52">
        <f t="shared" si="20"/>
        <v>1</v>
      </c>
      <c r="K64" s="52">
        <f t="shared" si="20"/>
        <v>184</v>
      </c>
      <c r="L64" s="52">
        <f t="shared" si="20"/>
        <v>163</v>
      </c>
      <c r="M64" s="52">
        <f t="shared" si="20"/>
        <v>58</v>
      </c>
      <c r="N64" s="52">
        <f t="shared" si="20"/>
        <v>105</v>
      </c>
      <c r="O64" s="52">
        <f t="shared" si="20"/>
        <v>0</v>
      </c>
      <c r="P64" s="52">
        <f t="shared" si="20"/>
        <v>22</v>
      </c>
      <c r="Q64" s="52">
        <f t="shared" si="20"/>
        <v>111</v>
      </c>
      <c r="R64" s="52">
        <f t="shared" si="20"/>
        <v>0</v>
      </c>
      <c r="S64" s="52">
        <f t="shared" si="20"/>
        <v>0</v>
      </c>
      <c r="T64" s="52">
        <f t="shared" si="20"/>
        <v>38</v>
      </c>
      <c r="U64" s="52">
        <f t="shared" si="20"/>
        <v>27</v>
      </c>
      <c r="V64" s="63" t="s">
        <v>80</v>
      </c>
    </row>
    <row r="65" spans="1:22" s="5" customFormat="1" ht="12">
      <c r="A65" s="64">
        <v>34</v>
      </c>
      <c r="B65" s="68"/>
      <c r="C65" s="65" t="s">
        <v>81</v>
      </c>
      <c r="D65" s="57">
        <v>782</v>
      </c>
      <c r="E65" s="57">
        <f>SUM(F65,I65,L65,O65:P65)</f>
        <v>739</v>
      </c>
      <c r="F65" s="57">
        <f>SUM(G65:H65)</f>
        <v>477</v>
      </c>
      <c r="G65" s="57">
        <v>466</v>
      </c>
      <c r="H65" s="57">
        <v>11</v>
      </c>
      <c r="I65" s="57">
        <f>SUM(J65:K65)</f>
        <v>124</v>
      </c>
      <c r="J65" s="57">
        <v>1</v>
      </c>
      <c r="K65" s="57">
        <v>123</v>
      </c>
      <c r="L65" s="57">
        <f>SUM(M65:N65)</f>
        <v>138</v>
      </c>
      <c r="M65" s="57">
        <v>58</v>
      </c>
      <c r="N65" s="57">
        <v>80</v>
      </c>
      <c r="O65" s="57" t="s">
        <v>30</v>
      </c>
      <c r="P65" s="57" t="s">
        <v>30</v>
      </c>
      <c r="Q65" s="57">
        <v>43</v>
      </c>
      <c r="R65" s="57" t="s">
        <v>30</v>
      </c>
      <c r="S65" s="57" t="s">
        <v>30</v>
      </c>
      <c r="T65" s="57">
        <v>19</v>
      </c>
      <c r="U65" s="57">
        <v>15</v>
      </c>
      <c r="V65" s="61">
        <v>34</v>
      </c>
    </row>
    <row r="66" spans="1:22" s="5" customFormat="1" ht="12">
      <c r="A66" s="64">
        <v>35</v>
      </c>
      <c r="B66" s="68"/>
      <c r="C66" s="65" t="s">
        <v>82</v>
      </c>
      <c r="D66" s="57">
        <v>873</v>
      </c>
      <c r="E66" s="57">
        <f>SUM(F66,I66,L66,O66:P66)</f>
        <v>805</v>
      </c>
      <c r="F66" s="57">
        <f>SUM(G66:H66)</f>
        <v>697</v>
      </c>
      <c r="G66" s="57">
        <v>687</v>
      </c>
      <c r="H66" s="57">
        <v>10</v>
      </c>
      <c r="I66" s="57">
        <f>SUM(J66:K66)</f>
        <v>61</v>
      </c>
      <c r="J66" s="57" t="s">
        <v>30</v>
      </c>
      <c r="K66" s="57">
        <v>61</v>
      </c>
      <c r="L66" s="57">
        <f>SUM(M66:N66)</f>
        <v>25</v>
      </c>
      <c r="M66" s="57" t="s">
        <v>30</v>
      </c>
      <c r="N66" s="57">
        <v>25</v>
      </c>
      <c r="O66" s="57" t="s">
        <v>30</v>
      </c>
      <c r="P66" s="57">
        <v>22</v>
      </c>
      <c r="Q66" s="57">
        <v>68</v>
      </c>
      <c r="R66" s="57" t="s">
        <v>30</v>
      </c>
      <c r="S66" s="57" t="s">
        <v>30</v>
      </c>
      <c r="T66" s="57">
        <v>19</v>
      </c>
      <c r="U66" s="57">
        <v>12</v>
      </c>
      <c r="V66" s="61">
        <v>35</v>
      </c>
    </row>
    <row r="67" spans="1:22" s="5" customFormat="1" ht="6" customHeight="1">
      <c r="A67" s="69"/>
      <c r="B67" s="69"/>
      <c r="C67" s="70"/>
      <c r="D67" s="71"/>
      <c r="E67" s="71"/>
      <c r="F67" s="71"/>
      <c r="G67" s="71"/>
      <c r="H67" s="71"/>
      <c r="I67" s="71"/>
      <c r="J67" s="71"/>
      <c r="K67" s="71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3"/>
    </row>
    <row r="68" spans="2:11" s="5" customFormat="1" ht="12">
      <c r="B68" s="5" t="s">
        <v>83</v>
      </c>
      <c r="C68" s="6"/>
      <c r="D68" s="6"/>
      <c r="E68" s="6"/>
      <c r="F68" s="6"/>
      <c r="G68" s="6"/>
      <c r="H68" s="6"/>
      <c r="I68" s="6"/>
      <c r="J68" s="6"/>
      <c r="K68" s="6"/>
    </row>
    <row r="111" ht="12">
      <c r="A111" s="5" t="s">
        <v>84</v>
      </c>
    </row>
  </sheetData>
  <sheetProtection/>
  <mergeCells count="49">
    <mergeCell ref="A63:C63"/>
    <mergeCell ref="B64:C64"/>
    <mergeCell ref="A67:C67"/>
    <mergeCell ref="A50:C50"/>
    <mergeCell ref="B51:C51"/>
    <mergeCell ref="A54:C54"/>
    <mergeCell ref="B55:C55"/>
    <mergeCell ref="A59:C59"/>
    <mergeCell ref="B60:C60"/>
    <mergeCell ref="A31:C31"/>
    <mergeCell ref="B32:C32"/>
    <mergeCell ref="A35:C35"/>
    <mergeCell ref="B36:C36"/>
    <mergeCell ref="A45:C45"/>
    <mergeCell ref="B46:C46"/>
    <mergeCell ref="B20:C20"/>
    <mergeCell ref="B21:C21"/>
    <mergeCell ref="A22:C22"/>
    <mergeCell ref="B23:C23"/>
    <mergeCell ref="A26:C26"/>
    <mergeCell ref="B27:C27"/>
    <mergeCell ref="B14:C14"/>
    <mergeCell ref="B15:C15"/>
    <mergeCell ref="B16:C16"/>
    <mergeCell ref="B17:C17"/>
    <mergeCell ref="B18:C18"/>
    <mergeCell ref="B19:C19"/>
    <mergeCell ref="A8:C8"/>
    <mergeCell ref="A9:C9"/>
    <mergeCell ref="A10:C10"/>
    <mergeCell ref="A11:C11"/>
    <mergeCell ref="A12:C12"/>
    <mergeCell ref="A13:C13"/>
    <mergeCell ref="E5:E6"/>
    <mergeCell ref="F5:H5"/>
    <mergeCell ref="I5:K5"/>
    <mergeCell ref="L5:N5"/>
    <mergeCell ref="O5:O6"/>
    <mergeCell ref="A7:C7"/>
    <mergeCell ref="A1:V1"/>
    <mergeCell ref="A2:V2"/>
    <mergeCell ref="A4:C6"/>
    <mergeCell ref="D4:D6"/>
    <mergeCell ref="E4:P4"/>
    <mergeCell ref="R4:R6"/>
    <mergeCell ref="S4:S6"/>
    <mergeCell ref="T4:T6"/>
    <mergeCell ref="U4:U6"/>
    <mergeCell ref="V4:V6"/>
  </mergeCells>
  <printOptions/>
  <pageMargins left="0.6299212598425197" right="0.3937007874015748" top="0.984251968503937" bottom="0.984251968503937" header="1.1023622047244095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2009-05-18T01:46:00Z</dcterms:created>
  <dcterms:modified xsi:type="dcterms:W3CDTF">2009-05-18T01:46:08Z</dcterms:modified>
  <cp:category/>
  <cp:version/>
  <cp:contentType/>
  <cp:contentStatus/>
</cp:coreProperties>
</file>