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0.電気_ガスおよび水道" localSheetId="0">'110'!$C$1:$H$25</definedName>
    <definedName name="_10.電気_ガスおよび水道">#REF!</definedName>
    <definedName name="_111．工事別着工住宅数数および床面積">'[2]96'!#REF!</definedName>
    <definedName name="_112．建築の時期_種類および持ち家_借家別住宅数">#REF!</definedName>
    <definedName name="_１１３．建_築_主_別_着_工_建_築_数">'[2]97'!#REF!</definedName>
    <definedName name="_１１４．用_途_別_着_工_建_築_数">'[2]98'!#REF!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'[4]55'!#REF!</definedName>
    <definedName name="_72．市町村別農業粗生産額">'[4]56'!#REF!</definedName>
    <definedName name="_72．農業共済">'[3]51'!#REF!</definedName>
    <definedName name="_74．家畜共済">#REF!</definedName>
    <definedName name="_75．農業共同組合概況">#REF!</definedName>
    <definedName name="_76．肥料消費量の推移">'[3]53'!$A$1:$M$14</definedName>
    <definedName name="_79．主要樹種別_所有山林形態別素材生産量の推移">'[4]62'!#REF!</definedName>
    <definedName name="_81．製材品の出荷先別出荷量の推移">'[4]63'!#REF!</definedName>
    <definedName name="_82．林業粗生産額の推移">#REF!</definedName>
    <definedName name="_83._市町村別_乾しいたけ､竹材生産量">#REF!</definedName>
    <definedName name="_84．造林用苗木生産量">'[5]65'!#REF!</definedName>
    <definedName name="_86．森__林__組__合">'[5]67'!#REF!</definedName>
    <definedName name="_87．森__林__国__営__保__険">'[5]68'!#REF!</definedName>
    <definedName name="_88_7.水__________産__________業">#REF!</definedName>
    <definedName name="_9.建__________設__________業">'[6]94'!#REF!</definedName>
    <definedName name="_90．漁業地区別営体数">'[7]77B'!#REF!</definedName>
    <definedName name="_91．漁__業__生__産__額">'[7]79C'!#REF!</definedName>
    <definedName name="_92．魚_種_別_漁_獲_量">'[5]69'!#REF!</definedName>
    <definedName name="_93．漁業規模別漁獲量">'[5]70'!#REF!</definedName>
    <definedName name="_94．内水面漁業漁獲量">'[5]71'!#REF!</definedName>
    <definedName name="_9５．海__面__養__殖">'[5]72'!#REF!</definedName>
    <definedName name="_96．漁__船__保__険">'[5]73'!#REF!</definedName>
    <definedName name="_98．水_産_加_工_品_生_産_量">'[5]74'!#REF!</definedName>
    <definedName name="\a">#REF!</definedName>
    <definedName name="_xlnm.Print_Area" localSheetId="0">'110'!$A$1:$V$44</definedName>
    <definedName name="Print_Area_MI">#REF!</definedName>
    <definedName name="ﾃﾞｰﾀ表">'[1]113'!#REF!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<sst xmlns="http://schemas.openxmlformats.org/spreadsheetml/2006/main" count="112" uniqueCount="88">
  <si>
    <t>　　　　　　　　　　　　　　　　　　 自　　　　　　　　　　　　　　　　　　　　　　　　　　　 動 　　　　　　　　　　　　　　　　　　　　　　　　　　　車</t>
  </si>
  <si>
    <t>標示番号</t>
  </si>
  <si>
    <t>年次および</t>
  </si>
  <si>
    <t>総　　数</t>
  </si>
  <si>
    <t xml:space="preserve">貨　　　　　　　物　　　　　　　車 </t>
  </si>
  <si>
    <t>乗合用車</t>
  </si>
  <si>
    <t>乗　　 　用　 　　車</t>
  </si>
  <si>
    <t>特　　種</t>
  </si>
  <si>
    <t>大　　型</t>
  </si>
  <si>
    <t>小 型 車</t>
  </si>
  <si>
    <t xml:space="preserve">軽　　　 自　　　 動　　　 車 </t>
  </si>
  <si>
    <t>市郡</t>
  </si>
  <si>
    <t>総　数</t>
  </si>
  <si>
    <t>普 通 車</t>
  </si>
  <si>
    <t>小型四輪</t>
  </si>
  <si>
    <t>小型三輪</t>
  </si>
  <si>
    <t>被 け ん
引　  車</t>
  </si>
  <si>
    <t>総　　数</t>
  </si>
  <si>
    <t>小 型 車</t>
  </si>
  <si>
    <t>用 途 車</t>
  </si>
  <si>
    <t>特 殊 車</t>
  </si>
  <si>
    <t>（二輪）</t>
  </si>
  <si>
    <t>貨　　　 物</t>
  </si>
  <si>
    <t>乗　　　 用</t>
  </si>
  <si>
    <t>四　　輪</t>
  </si>
  <si>
    <t>三　　輪</t>
  </si>
  <si>
    <t>二　　輪</t>
  </si>
  <si>
    <t>昭和40年</t>
  </si>
  <si>
    <t>　　41</t>
  </si>
  <si>
    <t>　　42</t>
  </si>
  <si>
    <t>　　43</t>
  </si>
  <si>
    <t>　　44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</si>
  <si>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</si>
  <si>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</si>
  <si>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</si>
  <si>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</si>
  <si>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</si>
  <si>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</si>
  <si>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</si>
  <si>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</si>
  <si>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</si>
  <si>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</si>
  <si>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</si>
  <si>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</si>
  <si>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</si>
  <si>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</si>
  <si>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臼市杵</t>
  </si>
  <si>
    <t>6</t>
  </si>
  <si>
    <t>津久見市</t>
  </si>
  <si>
    <t>7</t>
  </si>
  <si>
    <t>竹田市</t>
  </si>
  <si>
    <t>8</t>
  </si>
  <si>
    <t>豊後高田市</t>
  </si>
  <si>
    <t>9</t>
  </si>
  <si>
    <t>10</t>
  </si>
  <si>
    <t>杵築市</t>
  </si>
  <si>
    <t>10</t>
  </si>
  <si>
    <t>11</t>
  </si>
  <si>
    <t>宇佐市</t>
  </si>
  <si>
    <t>-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</si>
  <si>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</si>
  <si>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</si>
  <si>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</si>
  <si>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</si>
  <si>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</si>
  <si>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</si>
  <si>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</si>
  <si>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</si>
  <si>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</si>
  <si>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</si>
  <si>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</si>
  <si>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</si>
  <si>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</si>
  <si>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</si>
  <si>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</si>
  <si>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</si>
  <si>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</si>
  <si>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</si>
  <si>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</si>
  <si>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</si>
  <si>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</si>
  <si>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</si>
  <si>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</si>
  <si>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</si>
  <si>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資料：大分県陸運事務所、九州交通新聞社、県地方課</t>
  </si>
  <si>
    <t>注  1) 自動車の普通車､小型車の区分は次のとおりである。 小型車とは、長さ4.70m以下､巾1.70m以下、高さ2.00m以下で排気量2，000㏄以下。左記以上は普道車。</t>
  </si>
  <si>
    <t xml:space="preserve">    2) 小型特殊自動車(農耕用)および原動機付自転車は県地方課賦課期日現在の台数。</t>
  </si>
  <si>
    <t xml:space="preserve">  　　　　　　　　　　　　   　110.   市    郡    別、   車    種    別     自    動    車    登    録    台    数           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</si>
</sst>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  <numFmt numFmtId="178" formatCode="0_);[Red]\(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176" fontId="5" fillId="0" borderId="0" xfId="0" applyNumberFormat="1" applyFont="1" applyAlignment="1" applyProtection="1">
      <alignment vertical="center"/>
      <protection/>
    </xf>
    <xf numFmtId="176" fontId="6" fillId="0" borderId="0" xfId="0" applyNumberFormat="1" applyFont="1" applyAlignment="1" applyProtection="1">
      <alignment horizontal="center" vertical="center"/>
      <protection locked="0"/>
    </xf>
    <xf numFmtId="176" fontId="7" fillId="0" borderId="0" xfId="0" applyNumberFormat="1" applyFont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center"/>
      <protection/>
    </xf>
    <xf numFmtId="0" fontId="5" fillId="0" borderId="11" xfId="0" applyNumberFormat="1" applyFont="1" applyBorder="1" applyAlignment="1" applyProtection="1">
      <alignment horizontal="centerContinuous" vertical="center"/>
      <protection locked="0"/>
    </xf>
    <xf numFmtId="176" fontId="6" fillId="0" borderId="12" xfId="0" applyNumberFormat="1" applyFont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Border="1" applyAlignment="1" applyProtection="1">
      <alignment horizontal="center" vertical="center" wrapText="1"/>
      <protection/>
    </xf>
    <xf numFmtId="176" fontId="6" fillId="0" borderId="0" xfId="0" applyNumberFormat="1" applyFont="1" applyBorder="1" applyAlignment="1" applyProtection="1">
      <alignment horizontal="centerContinuous" vertical="center"/>
      <protection locked="0"/>
    </xf>
    <xf numFmtId="0" fontId="6" fillId="0" borderId="12" xfId="0" applyFont="1" applyBorder="1" applyAlignment="1">
      <alignment horizontal="center" vertical="center" textRotation="255"/>
    </xf>
    <xf numFmtId="176" fontId="5" fillId="0" borderId="0" xfId="0" applyNumberFormat="1" applyFont="1" applyAlignment="1" applyProtection="1">
      <alignment horizontal="distributed" vertical="center"/>
      <protection/>
    </xf>
    <xf numFmtId="41" fontId="5" fillId="0" borderId="12" xfId="0" applyNumberFormat="1" applyFont="1" applyBorder="1" applyAlignment="1" applyProtection="1">
      <alignment horizontal="right" vertical="center"/>
      <protection/>
    </xf>
    <xf numFmtId="41" fontId="5" fillId="0" borderId="0" xfId="0" applyNumberFormat="1" applyFont="1" applyBorder="1" applyAlignment="1" applyProtection="1">
      <alignment horizontal="right" vertical="center"/>
      <protection locked="0"/>
    </xf>
    <xf numFmtId="41" fontId="5" fillId="0" borderId="0" xfId="0" applyNumberFormat="1" applyFont="1" applyAlignment="1" applyProtection="1">
      <alignment horizontal="right" vertical="center"/>
      <protection locked="0"/>
    </xf>
    <xf numFmtId="41" fontId="5" fillId="0" borderId="0" xfId="0" applyNumberFormat="1" applyFont="1" applyAlignment="1" applyProtection="1">
      <alignment horizontal="right" vertical="center"/>
      <protection/>
    </xf>
    <xf numFmtId="41" fontId="5" fillId="0" borderId="0" xfId="0" applyNumberFormat="1" applyFont="1" applyBorder="1" applyAlignment="1" applyProtection="1">
      <alignment horizontal="right" vertical="center"/>
      <protection/>
    </xf>
    <xf numFmtId="0" fontId="5" fillId="0" borderId="12" xfId="0" applyNumberFormat="1" applyFont="1" applyBorder="1" applyAlignment="1" applyProtection="1" quotePrefix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/>
      <protection/>
    </xf>
    <xf numFmtId="41" fontId="5" fillId="0" borderId="12" xfId="0" applyNumberFormat="1" applyFont="1" applyBorder="1" applyAlignment="1" applyProtection="1">
      <alignment horizontal="right" vertical="center"/>
      <protection locked="0"/>
    </xf>
    <xf numFmtId="0" fontId="8" fillId="0" borderId="0" xfId="0" applyNumberFormat="1" applyFont="1" applyAlignment="1" applyProtection="1">
      <alignment horizontal="center" vertical="center"/>
      <protection/>
    </xf>
    <xf numFmtId="41" fontId="8" fillId="0" borderId="12" xfId="0" applyNumberFormat="1" applyFont="1" applyBorder="1" applyAlignment="1" applyProtection="1">
      <alignment horizontal="right" vertical="center"/>
      <protection locked="0"/>
    </xf>
    <xf numFmtId="41" fontId="8" fillId="0" borderId="0" xfId="0" applyNumberFormat="1" applyFont="1" applyBorder="1" applyAlignment="1" applyProtection="1">
      <alignment horizontal="right" vertical="center"/>
      <protection locked="0"/>
    </xf>
    <xf numFmtId="41" fontId="8" fillId="0" borderId="13" xfId="0" applyNumberFormat="1" applyFont="1" applyBorder="1" applyAlignment="1" applyProtection="1">
      <alignment horizontal="right" vertical="center"/>
      <protection locked="0"/>
    </xf>
    <xf numFmtId="0" fontId="8" fillId="0" borderId="12" xfId="0" applyNumberFormat="1" applyFont="1" applyBorder="1" applyAlignment="1" applyProtection="1" quotePrefix="1">
      <alignment horizontal="center" vertical="center"/>
      <protection locked="0"/>
    </xf>
    <xf numFmtId="176" fontId="8" fillId="0" borderId="0" xfId="0" applyNumberFormat="1" applyFont="1" applyAlignment="1" applyProtection="1">
      <alignment vertical="center"/>
      <protection/>
    </xf>
    <xf numFmtId="176" fontId="8" fillId="0" borderId="0" xfId="0" applyNumberFormat="1" applyFont="1" applyAlignment="1" applyProtection="1">
      <alignment horizontal="distributed" vertical="center"/>
      <protection/>
    </xf>
    <xf numFmtId="41" fontId="8" fillId="0" borderId="0" xfId="0" applyNumberFormat="1" applyFont="1" applyAlignment="1" applyProtection="1">
      <alignment horizontal="right" vertical="center"/>
      <protection locked="0"/>
    </xf>
    <xf numFmtId="176" fontId="8" fillId="0" borderId="12" xfId="0" applyNumberFormat="1" applyFont="1" applyBorder="1" applyAlignment="1" applyProtection="1">
      <alignment horizontal="center" vertical="center"/>
      <protection locked="0"/>
    </xf>
    <xf numFmtId="41" fontId="8" fillId="0" borderId="12" xfId="0" applyNumberFormat="1" applyFont="1" applyBorder="1" applyAlignment="1" applyProtection="1">
      <alignment horizontal="right" vertical="center"/>
      <protection/>
    </xf>
    <xf numFmtId="41" fontId="8" fillId="0" borderId="0" xfId="0" applyNumberFormat="1" applyFont="1" applyBorder="1" applyAlignment="1" applyProtection="1">
      <alignment horizontal="right" vertical="center"/>
      <protection/>
    </xf>
    <xf numFmtId="41" fontId="8" fillId="0" borderId="0" xfId="0" applyNumberFormat="1" applyFont="1" applyAlignment="1" applyProtection="1">
      <alignment horizontal="right" vertical="center"/>
      <protection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>
      <alignment horizontal="distributed" vertical="center"/>
      <protection locked="0"/>
    </xf>
    <xf numFmtId="176" fontId="5" fillId="0" borderId="12" xfId="0" applyNumberFormat="1" applyFont="1" applyBorder="1" applyAlignment="1" applyProtection="1" quotePrefix="1">
      <alignment horizontal="center" vertical="center"/>
      <protection locked="0"/>
    </xf>
    <xf numFmtId="0" fontId="5" fillId="0" borderId="0" xfId="0" applyNumberFormat="1" applyFont="1" applyAlignment="1" applyProtection="1" quotePrefix="1">
      <alignment horizontal="center" vertical="center"/>
      <protection/>
    </xf>
    <xf numFmtId="176" fontId="5" fillId="0" borderId="13" xfId="0" applyNumberFormat="1" applyFont="1" applyBorder="1" applyAlignment="1" applyProtection="1">
      <alignment horizontal="distributed" vertical="center"/>
      <protection locked="0"/>
    </xf>
    <xf numFmtId="0" fontId="5" fillId="0" borderId="0" xfId="0" applyNumberFormat="1" applyFont="1" applyBorder="1" applyAlignment="1" applyProtection="1" quotePrefix="1">
      <alignment horizontal="center" vertical="center"/>
      <protection/>
    </xf>
    <xf numFmtId="176" fontId="5" fillId="0" borderId="14" xfId="0" applyNumberFormat="1" applyFont="1" applyBorder="1" applyAlignment="1" applyProtection="1">
      <alignment horizontal="distributed" vertical="center"/>
      <protection locked="0"/>
    </xf>
    <xf numFmtId="0" fontId="5" fillId="0" borderId="14" xfId="0" applyFont="1" applyBorder="1" applyAlignment="1">
      <alignment horizontal="distributed" vertical="center"/>
    </xf>
    <xf numFmtId="177" fontId="5" fillId="0" borderId="14" xfId="0" applyNumberFormat="1" applyFont="1" applyBorder="1" applyAlignment="1" applyProtection="1">
      <alignment vertical="center"/>
      <protection/>
    </xf>
    <xf numFmtId="178" fontId="5" fillId="0" borderId="14" xfId="0" applyNumberFormat="1" applyFont="1" applyBorder="1" applyAlignment="1" applyProtection="1">
      <alignment vertical="center"/>
      <protection locked="0"/>
    </xf>
    <xf numFmtId="41" fontId="5" fillId="0" borderId="14" xfId="0" applyNumberFormat="1" applyFont="1" applyBorder="1" applyAlignment="1" applyProtection="1">
      <alignment vertical="center"/>
      <protection locked="0"/>
    </xf>
    <xf numFmtId="177" fontId="5" fillId="0" borderId="14" xfId="0" applyNumberFormat="1" applyFont="1" applyBorder="1" applyAlignment="1" applyProtection="1">
      <alignment vertical="center"/>
      <protection locked="0"/>
    </xf>
    <xf numFmtId="177" fontId="5" fillId="0" borderId="14" xfId="0" applyNumberFormat="1" applyFont="1" applyBorder="1" applyAlignment="1" applyProtection="1">
      <alignment horizontal="right"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6" fontId="8" fillId="0" borderId="0" xfId="0" applyNumberFormat="1" applyFont="1" applyBorder="1" applyAlignment="1" applyProtection="1">
      <alignment horizontal="distributed" vertical="center"/>
      <protection locked="0"/>
    </xf>
    <xf numFmtId="176" fontId="8" fillId="0" borderId="13" xfId="0" applyNumberFormat="1" applyFont="1" applyBorder="1" applyAlignment="1" applyProtection="1">
      <alignment horizontal="distributed" vertical="center"/>
      <protection locked="0"/>
    </xf>
    <xf numFmtId="176" fontId="8" fillId="0" borderId="0" xfId="0" applyNumberFormat="1" applyFont="1" applyAlignment="1" applyProtection="1">
      <alignment horizontal="distributed" vertical="center"/>
      <protection/>
    </xf>
    <xf numFmtId="176" fontId="8" fillId="0" borderId="13" xfId="0" applyNumberFormat="1" applyFont="1" applyBorder="1" applyAlignment="1" applyProtection="1">
      <alignment horizontal="distributed" vertical="center"/>
      <protection/>
    </xf>
    <xf numFmtId="176" fontId="5" fillId="0" borderId="0" xfId="0" applyNumberFormat="1" applyFont="1" applyAlignment="1" applyProtection="1">
      <alignment horizontal="center" vertical="center"/>
      <protection/>
    </xf>
    <xf numFmtId="176" fontId="5" fillId="0" borderId="13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 quotePrefix="1">
      <alignment horizontal="center" vertical="center"/>
      <protection locked="0"/>
    </xf>
    <xf numFmtId="0" fontId="5" fillId="0" borderId="13" xfId="0" applyNumberFormat="1" applyFont="1" applyBorder="1" applyAlignment="1" applyProtection="1" quotePrefix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/>
      <protection/>
    </xf>
    <xf numFmtId="0" fontId="5" fillId="0" borderId="13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 quotePrefix="1">
      <alignment horizontal="center" vertical="center"/>
      <protection locked="0"/>
    </xf>
    <xf numFmtId="0" fontId="8" fillId="0" borderId="13" xfId="0" applyNumberFormat="1" applyFont="1" applyBorder="1" applyAlignment="1" applyProtection="1" quotePrefix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 wrapText="1"/>
      <protection locked="0"/>
    </xf>
    <xf numFmtId="0" fontId="5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 applyProtection="1">
      <alignment horizontal="center" vertical="center"/>
      <protection/>
    </xf>
    <xf numFmtId="176" fontId="5" fillId="0" borderId="15" xfId="0" applyNumberFormat="1" applyFont="1" applyBorder="1" applyAlignment="1" applyProtection="1">
      <alignment horizontal="center" vertical="center"/>
      <protection/>
    </xf>
    <xf numFmtId="176" fontId="5" fillId="0" borderId="0" xfId="0" applyNumberFormat="1" applyFont="1" applyAlignment="1" applyProtection="1" quotePrefix="1">
      <alignment horizontal="distributed" vertical="center"/>
      <protection locked="0"/>
    </xf>
    <xf numFmtId="176" fontId="5" fillId="0" borderId="13" xfId="0" applyNumberFormat="1" applyFont="1" applyBorder="1" applyAlignment="1" applyProtection="1" quotePrefix="1">
      <alignment horizontal="distributed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/>
    </xf>
    <xf numFmtId="0" fontId="5" fillId="0" borderId="23" xfId="0" applyNumberFormat="1" applyFont="1" applyBorder="1" applyAlignment="1" applyProtection="1">
      <alignment horizontal="center" vertical="center"/>
      <protection/>
    </xf>
    <xf numFmtId="0" fontId="5" fillId="0" borderId="20" xfId="0" applyNumberFormat="1" applyFont="1" applyBorder="1" applyAlignment="1" applyProtection="1">
      <alignment horizontal="center" vertical="center"/>
      <protection/>
    </xf>
    <xf numFmtId="0" fontId="5" fillId="0" borderId="15" xfId="0" applyNumberFormat="1" applyFont="1" applyBorder="1" applyAlignment="1" applyProtection="1">
      <alignment horizontal="center" vertical="center"/>
      <protection/>
    </xf>
    <xf numFmtId="0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 horizontal="center" vertical="center"/>
      <protection/>
    </xf>
    <xf numFmtId="0" fontId="5" fillId="0" borderId="16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13" xfId="0" applyFont="1" applyBorder="1" applyAlignment="1">
      <alignment horizontal="distributed" vertical="center"/>
    </xf>
    <xf numFmtId="0" fontId="5" fillId="0" borderId="21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Alignment="1" applyProtection="1">
      <alignment horizontal="left" vertical="center"/>
      <protection locked="0"/>
    </xf>
    <xf numFmtId="176" fontId="5" fillId="0" borderId="24" xfId="0" applyNumberFormat="1" applyFont="1" applyBorder="1" applyAlignment="1" applyProtection="1">
      <alignment horizontal="center" vertical="center"/>
      <protection/>
    </xf>
    <xf numFmtId="176" fontId="5" fillId="0" borderId="25" xfId="0" applyNumberFormat="1" applyFont="1" applyBorder="1" applyAlignment="1" applyProtection="1">
      <alignment horizontal="center" vertical="center"/>
      <protection/>
    </xf>
    <xf numFmtId="0" fontId="5" fillId="0" borderId="26" xfId="0" applyNumberFormat="1" applyFont="1" applyBorder="1" applyAlignment="1" applyProtection="1">
      <alignment horizontal="left" vertical="center" wrapText="1"/>
      <protection locked="0"/>
    </xf>
    <xf numFmtId="0" fontId="5" fillId="0" borderId="27" xfId="0" applyNumberFormat="1" applyFont="1" applyBorder="1" applyAlignment="1" applyProtection="1">
      <alignment horizontal="left" vertical="center" wrapText="1"/>
      <protection locked="0"/>
    </xf>
    <xf numFmtId="0" fontId="5" fillId="0" borderId="28" xfId="0" applyNumberFormat="1" applyFont="1" applyBorder="1" applyAlignment="1" applyProtection="1">
      <alignment horizontal="left" vertical="center" wrapText="1"/>
      <protection locked="0"/>
    </xf>
    <xf numFmtId="0" fontId="5" fillId="0" borderId="24" xfId="0" applyNumberFormat="1" applyFont="1" applyBorder="1" applyAlignment="1" applyProtection="1">
      <alignment horizontal="center" vertical="center" textRotation="255"/>
      <protection/>
    </xf>
    <xf numFmtId="0" fontId="5" fillId="0" borderId="0" xfId="0" applyNumberFormat="1" applyFont="1" applyBorder="1" applyAlignment="1" applyProtection="1">
      <alignment horizontal="center" vertical="center" textRotation="255"/>
      <protection/>
    </xf>
    <xf numFmtId="0" fontId="5" fillId="0" borderId="14" xfId="0" applyNumberFormat="1" applyFont="1" applyBorder="1" applyAlignment="1" applyProtection="1">
      <alignment horizontal="center" vertical="center" textRotation="255"/>
      <protection/>
    </xf>
    <xf numFmtId="0" fontId="5" fillId="0" borderId="0" xfId="0" applyNumberFormat="1" applyFont="1" applyBorder="1" applyAlignment="1" applyProtection="1">
      <alignment horizontal="distributed" vertical="center"/>
      <protection/>
    </xf>
    <xf numFmtId="0" fontId="5" fillId="0" borderId="29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29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0&#36939;&#36664;&#12362;&#12424;&#12403;&#36890;&#20449;103-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9&#38651;&#27671;&#12289;&#12460;&#12473;&#12362;&#12424;&#12403;&#27700;&#36947;96-1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3A.B"/>
      <sheetName val="103C"/>
      <sheetName val="104"/>
      <sheetName val="105Ａ"/>
      <sheetName val="105B"/>
      <sheetName val="105Ｃ・Ｄ"/>
      <sheetName val="106"/>
      <sheetName val="107A.B"/>
      <sheetName val="107C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96"/>
      <sheetName val="97"/>
      <sheetName val="98"/>
      <sheetName val="99"/>
      <sheetName val="100"/>
      <sheetName val="101A"/>
      <sheetName val="101B.C"/>
      <sheetName val="1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PageLayoutView="0" workbookViewId="0" topLeftCell="F25">
      <selection activeCell="U41" sqref="U41"/>
    </sheetView>
  </sheetViews>
  <sheetFormatPr defaultColWidth="15.25390625" defaultRowHeight="12" customHeight="1"/>
  <cols>
    <col min="1" max="2" width="2.25390625" style="53" customWidth="1"/>
    <col min="3" max="3" width="11.75390625" style="54" customWidth="1"/>
    <col min="4" max="4" width="10.75390625" style="53" customWidth="1"/>
    <col min="5" max="17" width="10.00390625" style="53" customWidth="1"/>
    <col min="18" max="21" width="8.75390625" style="53" customWidth="1"/>
    <col min="22" max="22" width="5.75390625" style="53" customWidth="1"/>
    <col min="23" max="23" width="6.75390625" style="53" customWidth="1"/>
    <col min="24" max="16384" width="15.25390625" style="53" customWidth="1"/>
  </cols>
  <sheetData>
    <row r="1" spans="1:22" s="1" customFormat="1" ht="18" customHeight="1">
      <c r="A1" s="98" t="s">
        <v>87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3:21" s="1" customFormat="1" ht="12" customHeight="1" thickBot="1"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4"/>
    </row>
    <row r="3" spans="1:22" s="1" customFormat="1" ht="12" customHeight="1" thickTop="1">
      <c r="A3" s="99"/>
      <c r="B3" s="99"/>
      <c r="C3" s="100"/>
      <c r="D3" s="101" t="s">
        <v>0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3"/>
      <c r="V3" s="104" t="s">
        <v>1</v>
      </c>
    </row>
    <row r="4" spans="1:22" s="7" customFormat="1" ht="12" customHeight="1">
      <c r="A4" s="5"/>
      <c r="B4" s="107" t="s">
        <v>2</v>
      </c>
      <c r="C4" s="95"/>
      <c r="D4" s="96" t="s">
        <v>3</v>
      </c>
      <c r="E4" s="109" t="s">
        <v>4</v>
      </c>
      <c r="F4" s="78"/>
      <c r="G4" s="78"/>
      <c r="H4" s="78"/>
      <c r="I4" s="80"/>
      <c r="J4" s="82" t="s">
        <v>5</v>
      </c>
      <c r="K4" s="109" t="s">
        <v>6</v>
      </c>
      <c r="L4" s="78"/>
      <c r="M4" s="80"/>
      <c r="N4" s="84" t="s">
        <v>7</v>
      </c>
      <c r="O4" s="84" t="s">
        <v>8</v>
      </c>
      <c r="P4" s="85" t="s">
        <v>9</v>
      </c>
      <c r="Q4" s="86" t="s">
        <v>10</v>
      </c>
      <c r="R4" s="87"/>
      <c r="S4" s="87"/>
      <c r="T4" s="87"/>
      <c r="U4" s="88"/>
      <c r="V4" s="105"/>
    </row>
    <row r="5" spans="1:22" s="7" customFormat="1" ht="12" customHeight="1">
      <c r="A5" s="92"/>
      <c r="B5" s="92"/>
      <c r="C5" s="93"/>
      <c r="D5" s="108"/>
      <c r="E5" s="110"/>
      <c r="F5" s="79"/>
      <c r="G5" s="79"/>
      <c r="H5" s="79"/>
      <c r="I5" s="81"/>
      <c r="J5" s="111"/>
      <c r="K5" s="110"/>
      <c r="L5" s="79"/>
      <c r="M5" s="81"/>
      <c r="N5" s="84"/>
      <c r="O5" s="84"/>
      <c r="P5" s="85"/>
      <c r="Q5" s="89"/>
      <c r="R5" s="90"/>
      <c r="S5" s="90"/>
      <c r="T5" s="90"/>
      <c r="U5" s="91"/>
      <c r="V5" s="105"/>
    </row>
    <row r="6" spans="1:22" s="7" customFormat="1" ht="12" customHeight="1">
      <c r="A6" s="5"/>
      <c r="B6" s="94" t="s">
        <v>11</v>
      </c>
      <c r="C6" s="95"/>
      <c r="D6" s="108"/>
      <c r="E6" s="80" t="s">
        <v>12</v>
      </c>
      <c r="F6" s="82" t="s">
        <v>13</v>
      </c>
      <c r="G6" s="82" t="s">
        <v>14</v>
      </c>
      <c r="H6" s="82" t="s">
        <v>15</v>
      </c>
      <c r="I6" s="96" t="s">
        <v>16</v>
      </c>
      <c r="J6" s="111"/>
      <c r="K6" s="78" t="s">
        <v>17</v>
      </c>
      <c r="L6" s="80" t="s">
        <v>13</v>
      </c>
      <c r="M6" s="82" t="s">
        <v>18</v>
      </c>
      <c r="N6" s="84" t="s">
        <v>19</v>
      </c>
      <c r="O6" s="84" t="s">
        <v>20</v>
      </c>
      <c r="P6" s="85" t="s">
        <v>21</v>
      </c>
      <c r="Q6" s="67" t="s">
        <v>17</v>
      </c>
      <c r="R6" s="69" t="s">
        <v>22</v>
      </c>
      <c r="S6" s="70"/>
      <c r="T6" s="69" t="s">
        <v>23</v>
      </c>
      <c r="U6" s="71"/>
      <c r="V6" s="105"/>
    </row>
    <row r="7" spans="1:22" s="7" customFormat="1" ht="12" customHeight="1">
      <c r="A7" s="72"/>
      <c r="B7" s="72"/>
      <c r="C7" s="73"/>
      <c r="D7" s="97"/>
      <c r="E7" s="81"/>
      <c r="F7" s="83"/>
      <c r="G7" s="83"/>
      <c r="H7" s="83"/>
      <c r="I7" s="97"/>
      <c r="J7" s="83"/>
      <c r="K7" s="79"/>
      <c r="L7" s="81"/>
      <c r="M7" s="83"/>
      <c r="N7" s="84"/>
      <c r="O7" s="84"/>
      <c r="P7" s="85"/>
      <c r="Q7" s="68"/>
      <c r="R7" s="8" t="s">
        <v>24</v>
      </c>
      <c r="S7" s="6" t="s">
        <v>25</v>
      </c>
      <c r="T7" s="8" t="s">
        <v>24</v>
      </c>
      <c r="U7" s="6" t="s">
        <v>26</v>
      </c>
      <c r="V7" s="106"/>
    </row>
    <row r="8" spans="1:22" s="1" customFormat="1" ht="6" customHeight="1">
      <c r="A8" s="74"/>
      <c r="B8" s="74"/>
      <c r="C8" s="75"/>
      <c r="D8" s="9"/>
      <c r="E8" s="10"/>
      <c r="F8" s="10"/>
      <c r="G8" s="10"/>
      <c r="H8" s="10"/>
      <c r="I8" s="11"/>
      <c r="J8" s="10"/>
      <c r="K8" s="10"/>
      <c r="L8" s="10"/>
      <c r="M8" s="10"/>
      <c r="N8" s="11"/>
      <c r="O8" s="11"/>
      <c r="P8" s="12"/>
      <c r="Q8" s="11"/>
      <c r="R8" s="11"/>
      <c r="S8" s="13"/>
      <c r="T8" s="10"/>
      <c r="U8" s="10"/>
      <c r="V8" s="14"/>
    </row>
    <row r="9" spans="1:22" s="1" customFormat="1" ht="12" customHeight="1">
      <c r="A9" s="15"/>
      <c r="B9" s="76" t="s">
        <v>27</v>
      </c>
      <c r="C9" s="77"/>
      <c r="D9" s="16">
        <f>SUM(E9,J9:K9,N9:Q9)</f>
        <v>56131</v>
      </c>
      <c r="E9" s="17">
        <f>SUM(F9:I9)</f>
        <v>19538</v>
      </c>
      <c r="F9" s="17">
        <v>3264</v>
      </c>
      <c r="G9" s="17">
        <v>12426</v>
      </c>
      <c r="H9" s="18">
        <v>3746</v>
      </c>
      <c r="I9" s="17">
        <v>102</v>
      </c>
      <c r="J9" s="18">
        <v>1289</v>
      </c>
      <c r="K9" s="19">
        <f>SUM(L9:M9)</f>
        <v>8579</v>
      </c>
      <c r="L9" s="18">
        <v>285</v>
      </c>
      <c r="M9" s="18">
        <v>8294</v>
      </c>
      <c r="N9" s="18">
        <v>752</v>
      </c>
      <c r="O9" s="18">
        <v>135</v>
      </c>
      <c r="P9" s="18">
        <v>329</v>
      </c>
      <c r="Q9" s="20">
        <f>SUM(R9:U9)</f>
        <v>25509</v>
      </c>
      <c r="R9" s="18">
        <v>10595</v>
      </c>
      <c r="S9" s="18">
        <v>3309</v>
      </c>
      <c r="T9" s="18">
        <v>2499</v>
      </c>
      <c r="U9" s="18">
        <v>9106</v>
      </c>
      <c r="V9" s="21">
        <v>40</v>
      </c>
    </row>
    <row r="10" spans="1:22" s="1" customFormat="1" ht="12" customHeight="1">
      <c r="A10" s="22"/>
      <c r="B10" s="61" t="s">
        <v>28</v>
      </c>
      <c r="C10" s="62"/>
      <c r="D10" s="16">
        <f>SUM(E10,J10:K10,N10:Q10)</f>
        <v>68023</v>
      </c>
      <c r="E10" s="17">
        <f>SUM(F10:I10)</f>
        <v>23234</v>
      </c>
      <c r="F10" s="17">
        <v>3616</v>
      </c>
      <c r="G10" s="17">
        <v>16247</v>
      </c>
      <c r="H10" s="18">
        <v>3270</v>
      </c>
      <c r="I10" s="17">
        <v>101</v>
      </c>
      <c r="J10" s="18">
        <v>1436</v>
      </c>
      <c r="K10" s="19">
        <f>SUM(L10:M10)</f>
        <v>11435</v>
      </c>
      <c r="L10" s="18">
        <v>293</v>
      </c>
      <c r="M10" s="18">
        <v>11142</v>
      </c>
      <c r="N10" s="18">
        <v>855</v>
      </c>
      <c r="O10" s="18">
        <v>167</v>
      </c>
      <c r="P10" s="18">
        <v>356</v>
      </c>
      <c r="Q10" s="20">
        <f>SUM(R10:U10)</f>
        <v>30540</v>
      </c>
      <c r="R10" s="18">
        <v>15848</v>
      </c>
      <c r="S10" s="18">
        <v>2841</v>
      </c>
      <c r="T10" s="18">
        <v>3816</v>
      </c>
      <c r="U10" s="18">
        <v>8035</v>
      </c>
      <c r="V10" s="21">
        <v>41</v>
      </c>
    </row>
    <row r="11" spans="1:22" s="1" customFormat="1" ht="12" customHeight="1">
      <c r="A11" s="22"/>
      <c r="B11" s="61" t="s">
        <v>29</v>
      </c>
      <c r="C11" s="62"/>
      <c r="D11" s="16">
        <f>SUM(E11,J11:K11,N11:Q11)</f>
        <v>85658</v>
      </c>
      <c r="E11" s="17">
        <f>SUM(F11:I11)</f>
        <v>28990</v>
      </c>
      <c r="F11" s="17">
        <v>4294</v>
      </c>
      <c r="G11" s="17">
        <v>21680</v>
      </c>
      <c r="H11" s="18">
        <v>2908</v>
      </c>
      <c r="I11" s="17">
        <v>108</v>
      </c>
      <c r="J11" s="18">
        <v>1633</v>
      </c>
      <c r="K11" s="19">
        <f>SUM(L11:M11)</f>
        <v>16036</v>
      </c>
      <c r="L11" s="18">
        <v>301</v>
      </c>
      <c r="M11" s="18">
        <v>15735</v>
      </c>
      <c r="N11" s="18">
        <v>1010</v>
      </c>
      <c r="O11" s="18">
        <v>228</v>
      </c>
      <c r="P11" s="18">
        <v>419</v>
      </c>
      <c r="Q11" s="20">
        <f>SUM(R11:U11)</f>
        <v>37342</v>
      </c>
      <c r="R11" s="18">
        <v>22202</v>
      </c>
      <c r="S11" s="18">
        <v>2364</v>
      </c>
      <c r="T11" s="18">
        <v>5489</v>
      </c>
      <c r="U11" s="18">
        <v>7287</v>
      </c>
      <c r="V11" s="21">
        <v>42</v>
      </c>
    </row>
    <row r="12" spans="1:22" s="1" customFormat="1" ht="12" customHeight="1">
      <c r="A12" s="22"/>
      <c r="B12" s="61" t="s">
        <v>30</v>
      </c>
      <c r="C12" s="62"/>
      <c r="D12" s="16">
        <f>SUM(E12,J12:K12,N12:Q12)</f>
        <v>110067</v>
      </c>
      <c r="E12" s="17">
        <f>SUM(F12:I12)</f>
        <v>36231</v>
      </c>
      <c r="F12" s="17">
        <v>5030</v>
      </c>
      <c r="G12" s="17">
        <v>28575</v>
      </c>
      <c r="H12" s="18">
        <v>2505</v>
      </c>
      <c r="I12" s="17">
        <v>121</v>
      </c>
      <c r="J12" s="18">
        <v>1818</v>
      </c>
      <c r="K12" s="19">
        <f>SUM(L12:M12)</f>
        <v>22837</v>
      </c>
      <c r="L12" s="18">
        <v>296</v>
      </c>
      <c r="M12" s="18">
        <v>22541</v>
      </c>
      <c r="N12" s="18">
        <v>1315</v>
      </c>
      <c r="O12" s="18">
        <v>299</v>
      </c>
      <c r="P12" s="18">
        <v>509</v>
      </c>
      <c r="Q12" s="20">
        <v>47058</v>
      </c>
      <c r="R12" s="18">
        <v>22936</v>
      </c>
      <c r="S12" s="18">
        <v>1860</v>
      </c>
      <c r="T12" s="18">
        <v>9790</v>
      </c>
      <c r="U12" s="18">
        <v>6472</v>
      </c>
      <c r="V12" s="21">
        <v>43</v>
      </c>
    </row>
    <row r="13" spans="1:22" s="1" customFormat="1" ht="12" customHeight="1">
      <c r="A13" s="63"/>
      <c r="B13" s="63"/>
      <c r="C13" s="64"/>
      <c r="D13" s="23"/>
      <c r="E13" s="17"/>
      <c r="F13" s="17"/>
      <c r="G13" s="17"/>
      <c r="H13" s="18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21"/>
    </row>
    <row r="14" spans="1:22" s="29" customFormat="1" ht="12" customHeight="1">
      <c r="A14" s="24"/>
      <c r="B14" s="65" t="s">
        <v>31</v>
      </c>
      <c r="C14" s="66"/>
      <c r="D14" s="25">
        <f>SUM(D16,D18)</f>
        <v>139431</v>
      </c>
      <c r="E14" s="26">
        <f aca="true" t="shared" si="0" ref="E14:U14">SUM(E16,E18)</f>
        <v>43754</v>
      </c>
      <c r="F14" s="26">
        <f t="shared" si="0"/>
        <v>5503</v>
      </c>
      <c r="G14" s="26">
        <f t="shared" si="0"/>
        <v>35958</v>
      </c>
      <c r="H14" s="26">
        <f t="shared" si="0"/>
        <v>2146</v>
      </c>
      <c r="I14" s="26">
        <f t="shared" si="0"/>
        <v>147</v>
      </c>
      <c r="J14" s="26">
        <f t="shared" si="0"/>
        <v>2088</v>
      </c>
      <c r="K14" s="26">
        <f t="shared" si="0"/>
        <v>32542</v>
      </c>
      <c r="L14" s="26">
        <f t="shared" si="0"/>
        <v>301</v>
      </c>
      <c r="M14" s="26">
        <f t="shared" si="0"/>
        <v>32241</v>
      </c>
      <c r="N14" s="26">
        <f t="shared" si="0"/>
        <v>1538</v>
      </c>
      <c r="O14" s="26">
        <f t="shared" si="0"/>
        <v>399</v>
      </c>
      <c r="P14" s="26">
        <f t="shared" si="0"/>
        <v>620</v>
      </c>
      <c r="Q14" s="26">
        <f t="shared" si="0"/>
        <v>58490</v>
      </c>
      <c r="R14" s="26">
        <f t="shared" si="0"/>
        <v>35045</v>
      </c>
      <c r="S14" s="26">
        <f t="shared" si="0"/>
        <v>1431</v>
      </c>
      <c r="T14" s="26">
        <f t="shared" si="0"/>
        <v>16340</v>
      </c>
      <c r="U14" s="27">
        <f t="shared" si="0"/>
        <v>5674</v>
      </c>
      <c r="V14" s="28">
        <v>44</v>
      </c>
    </row>
    <row r="15" spans="1:22" s="29" customFormat="1" ht="12" customHeight="1">
      <c r="A15" s="57"/>
      <c r="B15" s="57"/>
      <c r="C15" s="58"/>
      <c r="D15" s="25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26"/>
      <c r="R15" s="31"/>
      <c r="S15" s="31"/>
      <c r="T15" s="31"/>
      <c r="U15" s="31"/>
      <c r="V15" s="32"/>
    </row>
    <row r="16" spans="1:22" s="29" customFormat="1" ht="12" customHeight="1">
      <c r="A16" s="30"/>
      <c r="B16" s="55" t="s">
        <v>32</v>
      </c>
      <c r="C16" s="56"/>
      <c r="D16" s="33">
        <f>SUM(D20:D30)</f>
        <v>95578</v>
      </c>
      <c r="E16" s="34">
        <f>SUM(E20:E30)</f>
        <v>29058</v>
      </c>
      <c r="F16" s="34">
        <f aca="true" t="shared" si="1" ref="F16:U16">SUM(F20:F30)</f>
        <v>4081</v>
      </c>
      <c r="G16" s="34">
        <f t="shared" si="1"/>
        <v>23477</v>
      </c>
      <c r="H16" s="34">
        <f t="shared" si="1"/>
        <v>1366</v>
      </c>
      <c r="I16" s="34">
        <f t="shared" si="1"/>
        <v>134</v>
      </c>
      <c r="J16" s="34">
        <f t="shared" si="1"/>
        <v>1843</v>
      </c>
      <c r="K16" s="34">
        <f t="shared" si="1"/>
        <v>22771</v>
      </c>
      <c r="L16" s="34">
        <f t="shared" si="1"/>
        <v>248</v>
      </c>
      <c r="M16" s="34">
        <f t="shared" si="1"/>
        <v>22523</v>
      </c>
      <c r="N16" s="34">
        <f t="shared" si="1"/>
        <v>1220</v>
      </c>
      <c r="O16" s="34">
        <f t="shared" si="1"/>
        <v>320</v>
      </c>
      <c r="P16" s="34">
        <f t="shared" si="1"/>
        <v>448</v>
      </c>
      <c r="Q16" s="34">
        <f t="shared" si="1"/>
        <v>39918</v>
      </c>
      <c r="R16" s="34">
        <f t="shared" si="1"/>
        <v>23738</v>
      </c>
      <c r="S16" s="34">
        <f t="shared" si="1"/>
        <v>991</v>
      </c>
      <c r="T16" s="34">
        <f t="shared" si="1"/>
        <v>11697</v>
      </c>
      <c r="U16" s="34">
        <f t="shared" si="1"/>
        <v>3492</v>
      </c>
      <c r="V16" s="32" t="s">
        <v>33</v>
      </c>
    </row>
    <row r="17" spans="1:22" s="29" customFormat="1" ht="12" customHeight="1">
      <c r="A17" s="57"/>
      <c r="B17" s="57"/>
      <c r="C17" s="58"/>
      <c r="D17" s="33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2"/>
    </row>
    <row r="18" spans="1:22" s="29" customFormat="1" ht="12" customHeight="1">
      <c r="A18" s="30"/>
      <c r="B18" s="55" t="s">
        <v>34</v>
      </c>
      <c r="C18" s="56"/>
      <c r="D18" s="35">
        <f>SUM(D31:D42)</f>
        <v>43853</v>
      </c>
      <c r="E18" s="35">
        <f>SUM(E31:E42)</f>
        <v>14696</v>
      </c>
      <c r="F18" s="35">
        <f aca="true" t="shared" si="2" ref="F18:U18">SUM(F31:F42)</f>
        <v>1422</v>
      </c>
      <c r="G18" s="35">
        <f t="shared" si="2"/>
        <v>12481</v>
      </c>
      <c r="H18" s="35">
        <f t="shared" si="2"/>
        <v>780</v>
      </c>
      <c r="I18" s="35">
        <f t="shared" si="2"/>
        <v>13</v>
      </c>
      <c r="J18" s="35">
        <f t="shared" si="2"/>
        <v>245</v>
      </c>
      <c r="K18" s="35">
        <f t="shared" si="2"/>
        <v>9771</v>
      </c>
      <c r="L18" s="35">
        <f t="shared" si="2"/>
        <v>53</v>
      </c>
      <c r="M18" s="35">
        <f t="shared" si="2"/>
        <v>9718</v>
      </c>
      <c r="N18" s="35">
        <f t="shared" si="2"/>
        <v>318</v>
      </c>
      <c r="O18" s="35">
        <f t="shared" si="2"/>
        <v>79</v>
      </c>
      <c r="P18" s="35">
        <f t="shared" si="2"/>
        <v>172</v>
      </c>
      <c r="Q18" s="35">
        <f t="shared" si="2"/>
        <v>18572</v>
      </c>
      <c r="R18" s="35">
        <f t="shared" si="2"/>
        <v>11307</v>
      </c>
      <c r="S18" s="35">
        <f t="shared" si="2"/>
        <v>440</v>
      </c>
      <c r="T18" s="35">
        <f t="shared" si="2"/>
        <v>4643</v>
      </c>
      <c r="U18" s="35">
        <f t="shared" si="2"/>
        <v>2182</v>
      </c>
      <c r="V18" s="32" t="s">
        <v>35</v>
      </c>
    </row>
    <row r="19" spans="1:22" s="1" customFormat="1" ht="12" customHeight="1">
      <c r="A19" s="59"/>
      <c r="B19" s="59"/>
      <c r="C19" s="60"/>
      <c r="D19" s="23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7"/>
      <c r="R19" s="18"/>
      <c r="S19" s="18"/>
      <c r="T19" s="18"/>
      <c r="U19" s="18"/>
      <c r="V19" s="36"/>
    </row>
    <row r="20" spans="1:22" s="1" customFormat="1" ht="12" customHeight="1">
      <c r="A20" s="22">
        <v>1</v>
      </c>
      <c r="B20" s="22"/>
      <c r="C20" s="37" t="s">
        <v>36</v>
      </c>
      <c r="D20" s="16">
        <f>SUM(E20,J20:K20,N20:Q20)</f>
        <v>36041</v>
      </c>
      <c r="E20" s="17">
        <f aca="true" t="shared" si="3" ref="E20:E42">SUM(F20:I20)</f>
        <v>10346</v>
      </c>
      <c r="F20" s="18">
        <v>1624</v>
      </c>
      <c r="G20" s="18">
        <v>8256</v>
      </c>
      <c r="H20" s="18">
        <v>372</v>
      </c>
      <c r="I20" s="18">
        <v>94</v>
      </c>
      <c r="J20" s="18">
        <v>891</v>
      </c>
      <c r="K20" s="19">
        <f>SUM(L20:M20)</f>
        <v>8767</v>
      </c>
      <c r="L20" s="18">
        <v>121</v>
      </c>
      <c r="M20" s="18">
        <v>8646</v>
      </c>
      <c r="N20" s="18">
        <v>692</v>
      </c>
      <c r="O20" s="18">
        <v>198</v>
      </c>
      <c r="P20" s="18">
        <v>206</v>
      </c>
      <c r="Q20" s="20">
        <f>SUM(R20:U20)</f>
        <v>14941</v>
      </c>
      <c r="R20" s="18">
        <v>8445</v>
      </c>
      <c r="S20" s="18">
        <v>291</v>
      </c>
      <c r="T20" s="18">
        <v>4804</v>
      </c>
      <c r="U20" s="18">
        <v>1401</v>
      </c>
      <c r="V20" s="38" t="s">
        <v>37</v>
      </c>
    </row>
    <row r="21" spans="1:22" s="1" customFormat="1" ht="12" customHeight="1">
      <c r="A21" s="22">
        <v>2</v>
      </c>
      <c r="B21" s="22"/>
      <c r="C21" s="37" t="s">
        <v>38</v>
      </c>
      <c r="D21" s="16">
        <f aca="true" t="shared" si="4" ref="D21:D42">SUM(E21,J21:K21,N21:Q21)</f>
        <v>14384</v>
      </c>
      <c r="E21" s="17">
        <f t="shared" si="3"/>
        <v>3348</v>
      </c>
      <c r="F21" s="18">
        <v>272</v>
      </c>
      <c r="G21" s="18">
        <v>2912</v>
      </c>
      <c r="H21" s="18">
        <v>160</v>
      </c>
      <c r="I21" s="18">
        <v>4</v>
      </c>
      <c r="J21" s="18">
        <v>418</v>
      </c>
      <c r="K21" s="19">
        <f aca="true" t="shared" si="5" ref="K21:K42">SUM(L21:M21)</f>
        <v>4003</v>
      </c>
      <c r="L21" s="18">
        <v>42</v>
      </c>
      <c r="M21" s="18">
        <v>3961</v>
      </c>
      <c r="N21" s="18">
        <v>95</v>
      </c>
      <c r="O21" s="18">
        <v>21</v>
      </c>
      <c r="P21" s="18">
        <v>86</v>
      </c>
      <c r="Q21" s="20">
        <f aca="true" t="shared" si="6" ref="Q21:Q42">SUM(R21:U21)</f>
        <v>6413</v>
      </c>
      <c r="R21" s="18">
        <v>3473</v>
      </c>
      <c r="S21" s="18">
        <v>174</v>
      </c>
      <c r="T21" s="18">
        <v>2240</v>
      </c>
      <c r="U21" s="18">
        <v>526</v>
      </c>
      <c r="V21" s="38" t="s">
        <v>39</v>
      </c>
    </row>
    <row r="22" spans="1:22" s="1" customFormat="1" ht="12" customHeight="1">
      <c r="A22" s="22">
        <v>3</v>
      </c>
      <c r="B22" s="22"/>
      <c r="C22" s="37" t="s">
        <v>40</v>
      </c>
      <c r="D22" s="16">
        <f t="shared" si="4"/>
        <v>8083</v>
      </c>
      <c r="E22" s="17">
        <f t="shared" si="3"/>
        <v>2628</v>
      </c>
      <c r="F22" s="18">
        <v>385</v>
      </c>
      <c r="G22" s="18">
        <v>2059</v>
      </c>
      <c r="H22" s="18">
        <v>172</v>
      </c>
      <c r="I22" s="18">
        <v>12</v>
      </c>
      <c r="J22" s="18">
        <v>94</v>
      </c>
      <c r="K22" s="19">
        <f t="shared" si="5"/>
        <v>1821</v>
      </c>
      <c r="L22" s="18">
        <v>18</v>
      </c>
      <c r="M22" s="18">
        <v>1803</v>
      </c>
      <c r="N22" s="18">
        <v>78</v>
      </c>
      <c r="O22" s="18">
        <v>29</v>
      </c>
      <c r="P22" s="18">
        <v>35</v>
      </c>
      <c r="Q22" s="20">
        <f t="shared" si="6"/>
        <v>3398</v>
      </c>
      <c r="R22" s="18">
        <v>2228</v>
      </c>
      <c r="S22" s="18">
        <v>118</v>
      </c>
      <c r="T22" s="18">
        <v>782</v>
      </c>
      <c r="U22" s="18">
        <v>270</v>
      </c>
      <c r="V22" s="38" t="s">
        <v>41</v>
      </c>
    </row>
    <row r="23" spans="1:22" s="1" customFormat="1" ht="12" customHeight="1">
      <c r="A23" s="22">
        <v>4</v>
      </c>
      <c r="B23" s="22"/>
      <c r="C23" s="37" t="s">
        <v>42</v>
      </c>
      <c r="D23" s="16">
        <f t="shared" si="4"/>
        <v>9352</v>
      </c>
      <c r="E23" s="17">
        <f t="shared" si="3"/>
        <v>3332</v>
      </c>
      <c r="F23" s="18">
        <v>570</v>
      </c>
      <c r="G23" s="18">
        <v>2615</v>
      </c>
      <c r="H23" s="18">
        <v>145</v>
      </c>
      <c r="I23" s="18">
        <v>2</v>
      </c>
      <c r="J23" s="18">
        <v>190</v>
      </c>
      <c r="K23" s="19">
        <f t="shared" si="5"/>
        <v>2218</v>
      </c>
      <c r="L23" s="18">
        <v>18</v>
      </c>
      <c r="M23" s="18">
        <v>2200</v>
      </c>
      <c r="N23" s="18">
        <v>78</v>
      </c>
      <c r="O23" s="18">
        <v>20</v>
      </c>
      <c r="P23" s="18">
        <v>22</v>
      </c>
      <c r="Q23" s="20">
        <f t="shared" si="6"/>
        <v>3492</v>
      </c>
      <c r="R23" s="18">
        <v>2139</v>
      </c>
      <c r="S23" s="18">
        <v>95</v>
      </c>
      <c r="T23" s="18">
        <v>1016</v>
      </c>
      <c r="U23" s="18">
        <v>242</v>
      </c>
      <c r="V23" s="38" t="s">
        <v>43</v>
      </c>
    </row>
    <row r="24" spans="1:22" s="1" customFormat="1" ht="12" customHeight="1">
      <c r="A24" s="22">
        <v>5</v>
      </c>
      <c r="B24" s="22"/>
      <c r="C24" s="37" t="s">
        <v>44</v>
      </c>
      <c r="D24" s="16">
        <f t="shared" si="4"/>
        <v>6404</v>
      </c>
      <c r="E24" s="17">
        <f t="shared" si="3"/>
        <v>2207</v>
      </c>
      <c r="F24" s="18">
        <v>414</v>
      </c>
      <c r="G24" s="18">
        <v>1707</v>
      </c>
      <c r="H24" s="18">
        <v>77</v>
      </c>
      <c r="I24" s="18">
        <v>9</v>
      </c>
      <c r="J24" s="18">
        <v>81</v>
      </c>
      <c r="K24" s="19">
        <f t="shared" si="5"/>
        <v>1617</v>
      </c>
      <c r="L24" s="18">
        <v>11</v>
      </c>
      <c r="M24" s="18">
        <v>1606</v>
      </c>
      <c r="N24" s="18">
        <v>73</v>
      </c>
      <c r="O24" s="18">
        <v>18</v>
      </c>
      <c r="P24" s="18">
        <v>44</v>
      </c>
      <c r="Q24" s="20">
        <f t="shared" si="6"/>
        <v>2364</v>
      </c>
      <c r="R24" s="17">
        <v>1313</v>
      </c>
      <c r="S24" s="18">
        <v>16</v>
      </c>
      <c r="T24" s="18">
        <v>792</v>
      </c>
      <c r="U24" s="18">
        <v>243</v>
      </c>
      <c r="V24" s="38" t="s">
        <v>45</v>
      </c>
    </row>
    <row r="25" spans="1:22" s="1" customFormat="1" ht="12" customHeight="1">
      <c r="A25" s="22">
        <v>6</v>
      </c>
      <c r="B25" s="22"/>
      <c r="C25" s="37" t="s">
        <v>46</v>
      </c>
      <c r="D25" s="16">
        <f t="shared" si="4"/>
        <v>4561</v>
      </c>
      <c r="E25" s="17">
        <f>SUM(F25:I25)</f>
        <v>1528</v>
      </c>
      <c r="F25" s="18">
        <v>183</v>
      </c>
      <c r="G25" s="18">
        <v>1208</v>
      </c>
      <c r="H25" s="18">
        <v>134</v>
      </c>
      <c r="I25" s="18">
        <v>3</v>
      </c>
      <c r="J25" s="18">
        <v>56</v>
      </c>
      <c r="K25" s="19">
        <f t="shared" si="5"/>
        <v>968</v>
      </c>
      <c r="L25" s="18">
        <v>8</v>
      </c>
      <c r="M25" s="18">
        <v>960</v>
      </c>
      <c r="N25" s="18">
        <v>39</v>
      </c>
      <c r="O25" s="18">
        <v>1</v>
      </c>
      <c r="P25" s="18">
        <v>12</v>
      </c>
      <c r="Q25" s="20">
        <f t="shared" si="6"/>
        <v>1957</v>
      </c>
      <c r="R25" s="18">
        <v>1230</v>
      </c>
      <c r="S25" s="18">
        <v>42</v>
      </c>
      <c r="T25" s="18">
        <v>525</v>
      </c>
      <c r="U25" s="18">
        <v>160</v>
      </c>
      <c r="V25" s="38" t="s">
        <v>47</v>
      </c>
    </row>
    <row r="26" spans="1:22" s="1" customFormat="1" ht="12" customHeight="1">
      <c r="A26" s="22">
        <v>7</v>
      </c>
      <c r="B26" s="22"/>
      <c r="C26" s="37" t="s">
        <v>48</v>
      </c>
      <c r="D26" s="16">
        <f t="shared" si="4"/>
        <v>3090</v>
      </c>
      <c r="E26" s="17">
        <f t="shared" si="3"/>
        <v>1100</v>
      </c>
      <c r="F26" s="18">
        <v>198</v>
      </c>
      <c r="G26" s="18">
        <v>831</v>
      </c>
      <c r="H26" s="18">
        <v>68</v>
      </c>
      <c r="I26" s="17">
        <v>3</v>
      </c>
      <c r="J26" s="18">
        <v>25</v>
      </c>
      <c r="K26" s="19">
        <f t="shared" si="5"/>
        <v>568</v>
      </c>
      <c r="L26" s="18">
        <v>8</v>
      </c>
      <c r="M26" s="18">
        <v>560</v>
      </c>
      <c r="N26" s="18">
        <v>52</v>
      </c>
      <c r="O26" s="18">
        <v>9</v>
      </c>
      <c r="P26" s="18">
        <v>7</v>
      </c>
      <c r="Q26" s="20">
        <f t="shared" si="6"/>
        <v>1329</v>
      </c>
      <c r="R26" s="18">
        <v>930</v>
      </c>
      <c r="S26" s="18">
        <v>51</v>
      </c>
      <c r="T26" s="18">
        <v>248</v>
      </c>
      <c r="U26" s="18">
        <v>100</v>
      </c>
      <c r="V26" s="38" t="s">
        <v>49</v>
      </c>
    </row>
    <row r="27" spans="1:22" s="1" customFormat="1" ht="12" customHeight="1">
      <c r="A27" s="22">
        <v>8</v>
      </c>
      <c r="B27" s="22"/>
      <c r="C27" s="37" t="s">
        <v>50</v>
      </c>
      <c r="D27" s="16">
        <f t="shared" si="4"/>
        <v>2958</v>
      </c>
      <c r="E27" s="17">
        <f t="shared" si="3"/>
        <v>1018</v>
      </c>
      <c r="F27" s="18">
        <v>80</v>
      </c>
      <c r="G27" s="18">
        <v>893</v>
      </c>
      <c r="H27" s="18">
        <v>43</v>
      </c>
      <c r="I27" s="18">
        <v>2</v>
      </c>
      <c r="J27" s="18">
        <v>37</v>
      </c>
      <c r="K27" s="19">
        <f t="shared" si="5"/>
        <v>792</v>
      </c>
      <c r="L27" s="18">
        <v>6</v>
      </c>
      <c r="M27" s="18">
        <v>786</v>
      </c>
      <c r="N27" s="18">
        <v>12</v>
      </c>
      <c r="O27" s="18">
        <v>5</v>
      </c>
      <c r="P27" s="18">
        <v>8</v>
      </c>
      <c r="Q27" s="20">
        <f t="shared" si="6"/>
        <v>1086</v>
      </c>
      <c r="R27" s="18">
        <v>630</v>
      </c>
      <c r="S27" s="18">
        <v>10</v>
      </c>
      <c r="T27" s="18">
        <v>294</v>
      </c>
      <c r="U27" s="18">
        <v>152</v>
      </c>
      <c r="V27" s="38" t="s">
        <v>51</v>
      </c>
    </row>
    <row r="28" spans="1:22" s="1" customFormat="1" ht="12" customHeight="1">
      <c r="A28" s="22">
        <v>9</v>
      </c>
      <c r="B28" s="22"/>
      <c r="C28" s="37" t="s">
        <v>52</v>
      </c>
      <c r="D28" s="16">
        <f t="shared" si="4"/>
        <v>2634</v>
      </c>
      <c r="E28" s="17">
        <f t="shared" si="3"/>
        <v>931</v>
      </c>
      <c r="F28" s="18">
        <v>119</v>
      </c>
      <c r="G28" s="18">
        <v>750</v>
      </c>
      <c r="H28" s="18">
        <v>61</v>
      </c>
      <c r="I28" s="17">
        <v>1</v>
      </c>
      <c r="J28" s="18">
        <v>20</v>
      </c>
      <c r="K28" s="19">
        <f t="shared" si="5"/>
        <v>570</v>
      </c>
      <c r="L28" s="18">
        <v>7</v>
      </c>
      <c r="M28" s="18">
        <v>563</v>
      </c>
      <c r="N28" s="18">
        <v>35</v>
      </c>
      <c r="O28" s="18">
        <v>9</v>
      </c>
      <c r="P28" s="18">
        <v>7</v>
      </c>
      <c r="Q28" s="20">
        <f t="shared" si="6"/>
        <v>1062</v>
      </c>
      <c r="R28" s="18">
        <v>716</v>
      </c>
      <c r="S28" s="18">
        <v>35</v>
      </c>
      <c r="T28" s="18">
        <v>200</v>
      </c>
      <c r="U28" s="18">
        <v>111</v>
      </c>
      <c r="V28" s="38" t="s">
        <v>53</v>
      </c>
    </row>
    <row r="29" spans="1:22" s="1" customFormat="1" ht="12" customHeight="1">
      <c r="A29" s="39" t="s">
        <v>54</v>
      </c>
      <c r="B29" s="39"/>
      <c r="C29" s="37" t="s">
        <v>55</v>
      </c>
      <c r="D29" s="16">
        <f t="shared" si="4"/>
        <v>3033</v>
      </c>
      <c r="E29" s="17">
        <f t="shared" si="3"/>
        <v>1195</v>
      </c>
      <c r="F29" s="18">
        <v>81</v>
      </c>
      <c r="G29" s="18">
        <v>1044</v>
      </c>
      <c r="H29" s="18">
        <v>66</v>
      </c>
      <c r="I29" s="17">
        <v>4</v>
      </c>
      <c r="J29" s="18">
        <v>17</v>
      </c>
      <c r="K29" s="19">
        <f t="shared" si="5"/>
        <v>518</v>
      </c>
      <c r="L29" s="18">
        <v>7</v>
      </c>
      <c r="M29" s="18">
        <v>511</v>
      </c>
      <c r="N29" s="18">
        <v>20</v>
      </c>
      <c r="O29" s="18">
        <v>4</v>
      </c>
      <c r="P29" s="18">
        <v>4</v>
      </c>
      <c r="Q29" s="20">
        <f t="shared" si="6"/>
        <v>1275</v>
      </c>
      <c r="R29" s="18">
        <v>890</v>
      </c>
      <c r="S29" s="18">
        <v>25</v>
      </c>
      <c r="T29" s="18">
        <v>261</v>
      </c>
      <c r="U29" s="18">
        <v>99</v>
      </c>
      <c r="V29" s="38" t="s">
        <v>56</v>
      </c>
    </row>
    <row r="30" spans="1:22" s="1" customFormat="1" ht="12" customHeight="1">
      <c r="A30" s="39" t="s">
        <v>57</v>
      </c>
      <c r="B30" s="39"/>
      <c r="C30" s="40" t="s">
        <v>58</v>
      </c>
      <c r="D30" s="16">
        <f t="shared" si="4"/>
        <v>5038</v>
      </c>
      <c r="E30" s="17">
        <f t="shared" si="3"/>
        <v>1425</v>
      </c>
      <c r="F30" s="18">
        <v>155</v>
      </c>
      <c r="G30" s="18">
        <v>1202</v>
      </c>
      <c r="H30" s="18">
        <v>68</v>
      </c>
      <c r="I30" s="18" t="s">
        <v>59</v>
      </c>
      <c r="J30" s="18">
        <v>14</v>
      </c>
      <c r="K30" s="19">
        <f t="shared" si="5"/>
        <v>929</v>
      </c>
      <c r="L30" s="18">
        <v>2</v>
      </c>
      <c r="M30" s="18">
        <v>927</v>
      </c>
      <c r="N30" s="18">
        <v>46</v>
      </c>
      <c r="O30" s="18">
        <v>6</v>
      </c>
      <c r="P30" s="18">
        <v>17</v>
      </c>
      <c r="Q30" s="20">
        <f t="shared" si="6"/>
        <v>2601</v>
      </c>
      <c r="R30" s="18">
        <v>1744</v>
      </c>
      <c r="S30" s="18">
        <v>134</v>
      </c>
      <c r="T30" s="18">
        <v>535</v>
      </c>
      <c r="U30" s="18">
        <v>188</v>
      </c>
      <c r="V30" s="38" t="s">
        <v>57</v>
      </c>
    </row>
    <row r="31" spans="1:22" s="1" customFormat="1" ht="12" customHeight="1">
      <c r="A31" s="39" t="s">
        <v>60</v>
      </c>
      <c r="B31" s="39"/>
      <c r="C31" s="40" t="s">
        <v>61</v>
      </c>
      <c r="D31" s="16">
        <f t="shared" si="4"/>
        <v>1244</v>
      </c>
      <c r="E31" s="17">
        <f t="shared" si="3"/>
        <v>382</v>
      </c>
      <c r="F31" s="18">
        <v>52</v>
      </c>
      <c r="G31" s="18">
        <v>302</v>
      </c>
      <c r="H31" s="18">
        <v>28</v>
      </c>
      <c r="I31" s="17" t="s">
        <v>59</v>
      </c>
      <c r="J31" s="18">
        <v>9</v>
      </c>
      <c r="K31" s="19">
        <f t="shared" si="5"/>
        <v>242</v>
      </c>
      <c r="L31" s="18">
        <v>2</v>
      </c>
      <c r="M31" s="18">
        <v>240</v>
      </c>
      <c r="N31" s="18">
        <v>17</v>
      </c>
      <c r="O31" s="17">
        <v>1</v>
      </c>
      <c r="P31" s="18">
        <v>1</v>
      </c>
      <c r="Q31" s="20">
        <f t="shared" si="6"/>
        <v>592</v>
      </c>
      <c r="R31" s="17">
        <v>399</v>
      </c>
      <c r="S31" s="18">
        <v>17</v>
      </c>
      <c r="T31" s="18">
        <v>105</v>
      </c>
      <c r="U31" s="18">
        <v>71</v>
      </c>
      <c r="V31" s="38" t="s">
        <v>60</v>
      </c>
    </row>
    <row r="32" spans="1:22" s="1" customFormat="1" ht="12" customHeight="1">
      <c r="A32" s="39" t="s">
        <v>62</v>
      </c>
      <c r="B32" s="39"/>
      <c r="C32" s="40" t="s">
        <v>63</v>
      </c>
      <c r="D32" s="16">
        <f t="shared" si="4"/>
        <v>5148</v>
      </c>
      <c r="E32" s="17">
        <f t="shared" si="3"/>
        <v>1792</v>
      </c>
      <c r="F32" s="18">
        <v>138</v>
      </c>
      <c r="G32" s="18">
        <v>1501</v>
      </c>
      <c r="H32" s="18">
        <v>153</v>
      </c>
      <c r="I32" s="17" t="s">
        <v>59</v>
      </c>
      <c r="J32" s="18">
        <v>37</v>
      </c>
      <c r="K32" s="19">
        <f t="shared" si="5"/>
        <v>820</v>
      </c>
      <c r="L32" s="18">
        <v>4</v>
      </c>
      <c r="M32" s="18">
        <v>816</v>
      </c>
      <c r="N32" s="18">
        <v>45</v>
      </c>
      <c r="O32" s="18">
        <v>10</v>
      </c>
      <c r="P32" s="18">
        <v>28</v>
      </c>
      <c r="Q32" s="20">
        <f t="shared" si="6"/>
        <v>2416</v>
      </c>
      <c r="R32" s="18">
        <v>1700</v>
      </c>
      <c r="S32" s="18">
        <v>64</v>
      </c>
      <c r="T32" s="18">
        <v>430</v>
      </c>
      <c r="U32" s="18">
        <v>222</v>
      </c>
      <c r="V32" s="38" t="s">
        <v>62</v>
      </c>
    </row>
    <row r="33" spans="1:22" s="1" customFormat="1" ht="12" customHeight="1">
      <c r="A33" s="39" t="s">
        <v>64</v>
      </c>
      <c r="B33" s="39"/>
      <c r="C33" s="40" t="s">
        <v>65</v>
      </c>
      <c r="D33" s="16">
        <f t="shared" si="4"/>
        <v>3956</v>
      </c>
      <c r="E33" s="17">
        <f t="shared" si="3"/>
        <v>1407</v>
      </c>
      <c r="F33" s="18">
        <v>109</v>
      </c>
      <c r="G33" s="18">
        <v>1214</v>
      </c>
      <c r="H33" s="18">
        <v>81</v>
      </c>
      <c r="I33" s="17">
        <v>3</v>
      </c>
      <c r="J33" s="18">
        <v>10</v>
      </c>
      <c r="K33" s="19">
        <f t="shared" si="5"/>
        <v>787</v>
      </c>
      <c r="L33" s="18">
        <v>4</v>
      </c>
      <c r="M33" s="18">
        <v>783</v>
      </c>
      <c r="N33" s="18">
        <v>37</v>
      </c>
      <c r="O33" s="17">
        <v>10</v>
      </c>
      <c r="P33" s="18">
        <v>9</v>
      </c>
      <c r="Q33" s="20">
        <f t="shared" si="6"/>
        <v>1696</v>
      </c>
      <c r="R33" s="18">
        <v>1084</v>
      </c>
      <c r="S33" s="18">
        <v>44</v>
      </c>
      <c r="T33" s="18">
        <v>438</v>
      </c>
      <c r="U33" s="18">
        <v>130</v>
      </c>
      <c r="V33" s="38" t="s">
        <v>64</v>
      </c>
    </row>
    <row r="34" spans="1:22" s="1" customFormat="1" ht="12" customHeight="1">
      <c r="A34" s="39" t="s">
        <v>66</v>
      </c>
      <c r="B34" s="39"/>
      <c r="C34" s="40" t="s">
        <v>67</v>
      </c>
      <c r="D34" s="16">
        <f t="shared" si="4"/>
        <v>4674</v>
      </c>
      <c r="E34" s="17">
        <f t="shared" si="3"/>
        <v>1600</v>
      </c>
      <c r="F34" s="18">
        <v>175</v>
      </c>
      <c r="G34" s="18">
        <v>1384</v>
      </c>
      <c r="H34" s="18">
        <v>41</v>
      </c>
      <c r="I34" s="17" t="s">
        <v>59</v>
      </c>
      <c r="J34" s="18">
        <v>32</v>
      </c>
      <c r="K34" s="19">
        <f t="shared" si="5"/>
        <v>1304</v>
      </c>
      <c r="L34" s="18">
        <v>7</v>
      </c>
      <c r="M34" s="18">
        <v>1297</v>
      </c>
      <c r="N34" s="18">
        <v>27</v>
      </c>
      <c r="O34" s="17">
        <v>4</v>
      </c>
      <c r="P34" s="18">
        <v>15</v>
      </c>
      <c r="Q34" s="20">
        <f t="shared" si="6"/>
        <v>1692</v>
      </c>
      <c r="R34" s="17">
        <v>1002</v>
      </c>
      <c r="S34" s="18">
        <v>41</v>
      </c>
      <c r="T34" s="18">
        <v>445</v>
      </c>
      <c r="U34" s="18">
        <v>204</v>
      </c>
      <c r="V34" s="38" t="s">
        <v>66</v>
      </c>
    </row>
    <row r="35" spans="1:22" s="1" customFormat="1" ht="12" customHeight="1">
      <c r="A35" s="39" t="s">
        <v>68</v>
      </c>
      <c r="B35" s="39"/>
      <c r="C35" s="40" t="s">
        <v>69</v>
      </c>
      <c r="D35" s="16">
        <f t="shared" si="4"/>
        <v>1948</v>
      </c>
      <c r="E35" s="17">
        <f t="shared" si="3"/>
        <v>632</v>
      </c>
      <c r="F35" s="18">
        <v>67</v>
      </c>
      <c r="G35" s="18">
        <v>535</v>
      </c>
      <c r="H35" s="18">
        <v>30</v>
      </c>
      <c r="I35" s="17" t="s">
        <v>59</v>
      </c>
      <c r="J35" s="18">
        <v>14</v>
      </c>
      <c r="K35" s="19">
        <f t="shared" si="5"/>
        <v>509</v>
      </c>
      <c r="L35" s="18">
        <v>1</v>
      </c>
      <c r="M35" s="18">
        <v>508</v>
      </c>
      <c r="N35" s="18">
        <v>23</v>
      </c>
      <c r="O35" s="17">
        <v>2</v>
      </c>
      <c r="P35" s="18">
        <v>5</v>
      </c>
      <c r="Q35" s="20">
        <f t="shared" si="6"/>
        <v>763</v>
      </c>
      <c r="R35" s="17">
        <v>399</v>
      </c>
      <c r="S35" s="18">
        <v>20</v>
      </c>
      <c r="T35" s="18">
        <v>270</v>
      </c>
      <c r="U35" s="18">
        <v>74</v>
      </c>
      <c r="V35" s="38" t="s">
        <v>68</v>
      </c>
    </row>
    <row r="36" spans="1:22" s="1" customFormat="1" ht="12" customHeight="1">
      <c r="A36" s="39" t="s">
        <v>70</v>
      </c>
      <c r="B36" s="39"/>
      <c r="C36" s="40" t="s">
        <v>71</v>
      </c>
      <c r="D36" s="16">
        <f t="shared" si="4"/>
        <v>4104</v>
      </c>
      <c r="E36" s="17">
        <f t="shared" si="3"/>
        <v>1313</v>
      </c>
      <c r="F36" s="18">
        <v>147</v>
      </c>
      <c r="G36" s="18">
        <v>1102</v>
      </c>
      <c r="H36" s="18">
        <v>64</v>
      </c>
      <c r="I36" s="17" t="s">
        <v>59</v>
      </c>
      <c r="J36" s="18">
        <v>20</v>
      </c>
      <c r="K36" s="19">
        <f t="shared" si="5"/>
        <v>812</v>
      </c>
      <c r="L36" s="18">
        <v>2</v>
      </c>
      <c r="M36" s="18">
        <v>810</v>
      </c>
      <c r="N36" s="18">
        <v>18</v>
      </c>
      <c r="O36" s="17">
        <v>1</v>
      </c>
      <c r="P36" s="18">
        <v>28</v>
      </c>
      <c r="Q36" s="20">
        <f t="shared" si="6"/>
        <v>1912</v>
      </c>
      <c r="R36" s="17">
        <v>1132</v>
      </c>
      <c r="S36" s="18">
        <v>32</v>
      </c>
      <c r="T36" s="18">
        <v>513</v>
      </c>
      <c r="U36" s="18">
        <v>235</v>
      </c>
      <c r="V36" s="38" t="s">
        <v>70</v>
      </c>
    </row>
    <row r="37" spans="1:22" s="1" customFormat="1" ht="12" customHeight="1">
      <c r="A37" s="39" t="s">
        <v>72</v>
      </c>
      <c r="B37" s="39"/>
      <c r="C37" s="40" t="s">
        <v>73</v>
      </c>
      <c r="D37" s="16">
        <f t="shared" si="4"/>
        <v>8046</v>
      </c>
      <c r="E37" s="17">
        <f t="shared" si="3"/>
        <v>2451</v>
      </c>
      <c r="F37" s="18">
        <v>192</v>
      </c>
      <c r="G37" s="18">
        <v>2171</v>
      </c>
      <c r="H37" s="18">
        <v>84</v>
      </c>
      <c r="I37" s="17">
        <v>4</v>
      </c>
      <c r="J37" s="18">
        <v>37</v>
      </c>
      <c r="K37" s="19">
        <f t="shared" si="5"/>
        <v>1977</v>
      </c>
      <c r="L37" s="18">
        <v>6</v>
      </c>
      <c r="M37" s="18">
        <v>1971</v>
      </c>
      <c r="N37" s="18">
        <v>44</v>
      </c>
      <c r="O37" s="17">
        <v>17</v>
      </c>
      <c r="P37" s="18">
        <v>34</v>
      </c>
      <c r="Q37" s="20">
        <f t="shared" si="6"/>
        <v>3486</v>
      </c>
      <c r="R37" s="18">
        <v>1969</v>
      </c>
      <c r="S37" s="18">
        <v>73</v>
      </c>
      <c r="T37" s="18">
        <v>992</v>
      </c>
      <c r="U37" s="18">
        <v>452</v>
      </c>
      <c r="V37" s="38" t="s">
        <v>72</v>
      </c>
    </row>
    <row r="38" spans="1:22" s="1" customFormat="1" ht="12" customHeight="1">
      <c r="A38" s="39" t="s">
        <v>74</v>
      </c>
      <c r="B38" s="39"/>
      <c r="C38" s="40" t="s">
        <v>75</v>
      </c>
      <c r="D38" s="16">
        <f t="shared" si="4"/>
        <v>1772</v>
      </c>
      <c r="E38" s="17">
        <f t="shared" si="3"/>
        <v>582</v>
      </c>
      <c r="F38" s="18">
        <v>44</v>
      </c>
      <c r="G38" s="18">
        <v>526</v>
      </c>
      <c r="H38" s="18">
        <v>12</v>
      </c>
      <c r="I38" s="17" t="s">
        <v>59</v>
      </c>
      <c r="J38" s="18">
        <v>1</v>
      </c>
      <c r="K38" s="19">
        <f t="shared" si="5"/>
        <v>552</v>
      </c>
      <c r="L38" s="18">
        <v>2</v>
      </c>
      <c r="M38" s="18">
        <v>550</v>
      </c>
      <c r="N38" s="18">
        <v>7</v>
      </c>
      <c r="O38" s="17">
        <v>2</v>
      </c>
      <c r="P38" s="18">
        <v>5</v>
      </c>
      <c r="Q38" s="20">
        <f t="shared" si="6"/>
        <v>623</v>
      </c>
      <c r="R38" s="18">
        <v>359</v>
      </c>
      <c r="S38" s="18">
        <v>9</v>
      </c>
      <c r="T38" s="18">
        <v>139</v>
      </c>
      <c r="U38" s="18">
        <v>116</v>
      </c>
      <c r="V38" s="38" t="s">
        <v>74</v>
      </c>
    </row>
    <row r="39" spans="1:22" s="1" customFormat="1" ht="12" customHeight="1">
      <c r="A39" s="39" t="s">
        <v>76</v>
      </c>
      <c r="B39" s="39"/>
      <c r="C39" s="40" t="s">
        <v>77</v>
      </c>
      <c r="D39" s="16">
        <f t="shared" si="4"/>
        <v>4628</v>
      </c>
      <c r="E39" s="17">
        <f t="shared" si="3"/>
        <v>1813</v>
      </c>
      <c r="F39" s="18">
        <v>185</v>
      </c>
      <c r="G39" s="18">
        <v>1564</v>
      </c>
      <c r="H39" s="18">
        <v>60</v>
      </c>
      <c r="I39" s="17">
        <v>4</v>
      </c>
      <c r="J39" s="18">
        <v>41</v>
      </c>
      <c r="K39" s="19">
        <f t="shared" si="5"/>
        <v>1120</v>
      </c>
      <c r="L39" s="18">
        <v>12</v>
      </c>
      <c r="M39" s="18">
        <v>1108</v>
      </c>
      <c r="N39" s="18">
        <v>61</v>
      </c>
      <c r="O39" s="17">
        <v>12</v>
      </c>
      <c r="P39" s="18">
        <v>15</v>
      </c>
      <c r="Q39" s="20">
        <f t="shared" si="6"/>
        <v>1566</v>
      </c>
      <c r="R39" s="18">
        <v>941</v>
      </c>
      <c r="S39" s="18">
        <v>28</v>
      </c>
      <c r="T39" s="18">
        <v>387</v>
      </c>
      <c r="U39" s="18">
        <v>210</v>
      </c>
      <c r="V39" s="38" t="s">
        <v>76</v>
      </c>
    </row>
    <row r="40" spans="1:22" s="1" customFormat="1" ht="12" customHeight="1">
      <c r="A40" s="39" t="s">
        <v>78</v>
      </c>
      <c r="B40" s="39"/>
      <c r="C40" s="40" t="s">
        <v>79</v>
      </c>
      <c r="D40" s="16">
        <f t="shared" si="4"/>
        <v>2546</v>
      </c>
      <c r="E40" s="17">
        <f t="shared" si="3"/>
        <v>999</v>
      </c>
      <c r="F40" s="18">
        <v>101</v>
      </c>
      <c r="G40" s="18">
        <v>880</v>
      </c>
      <c r="H40" s="18">
        <v>18</v>
      </c>
      <c r="I40" s="17" t="s">
        <v>59</v>
      </c>
      <c r="J40" s="18">
        <v>15</v>
      </c>
      <c r="K40" s="19">
        <f t="shared" si="5"/>
        <v>595</v>
      </c>
      <c r="L40" s="18">
        <v>5</v>
      </c>
      <c r="M40" s="18">
        <v>590</v>
      </c>
      <c r="N40" s="18">
        <v>19</v>
      </c>
      <c r="O40" s="17">
        <v>2</v>
      </c>
      <c r="P40" s="18">
        <v>13</v>
      </c>
      <c r="Q40" s="20">
        <f t="shared" si="6"/>
        <v>903</v>
      </c>
      <c r="R40" s="17">
        <v>565</v>
      </c>
      <c r="S40" s="18">
        <v>10</v>
      </c>
      <c r="T40" s="18">
        <v>231</v>
      </c>
      <c r="U40" s="18">
        <v>97</v>
      </c>
      <c r="V40" s="38" t="s">
        <v>78</v>
      </c>
    </row>
    <row r="41" spans="1:22" s="1" customFormat="1" ht="12" customHeight="1">
      <c r="A41" s="39" t="s">
        <v>80</v>
      </c>
      <c r="B41" s="39"/>
      <c r="C41" s="40" t="s">
        <v>81</v>
      </c>
      <c r="D41" s="16">
        <f t="shared" si="4"/>
        <v>2921</v>
      </c>
      <c r="E41" s="17">
        <f t="shared" si="3"/>
        <v>787</v>
      </c>
      <c r="F41" s="18">
        <v>110</v>
      </c>
      <c r="G41" s="18">
        <v>625</v>
      </c>
      <c r="H41" s="18">
        <v>52</v>
      </c>
      <c r="I41" s="17" t="s">
        <v>59</v>
      </c>
      <c r="J41" s="18">
        <v>10</v>
      </c>
      <c r="K41" s="19">
        <f t="shared" si="5"/>
        <v>618</v>
      </c>
      <c r="L41" s="18">
        <v>6</v>
      </c>
      <c r="M41" s="18">
        <v>612</v>
      </c>
      <c r="N41" s="18">
        <v>9</v>
      </c>
      <c r="O41" s="17">
        <v>5</v>
      </c>
      <c r="P41" s="18">
        <v>10</v>
      </c>
      <c r="Q41" s="20">
        <f t="shared" si="6"/>
        <v>1482</v>
      </c>
      <c r="R41" s="18">
        <v>876</v>
      </c>
      <c r="S41" s="18">
        <v>58</v>
      </c>
      <c r="T41" s="18">
        <v>395</v>
      </c>
      <c r="U41" s="18">
        <v>153</v>
      </c>
      <c r="V41" s="38" t="s">
        <v>80</v>
      </c>
    </row>
    <row r="42" spans="1:22" s="1" customFormat="1" ht="12" customHeight="1">
      <c r="A42" s="41" t="s">
        <v>82</v>
      </c>
      <c r="B42" s="41"/>
      <c r="C42" s="40" t="s">
        <v>83</v>
      </c>
      <c r="D42" s="16">
        <f t="shared" si="4"/>
        <v>2866</v>
      </c>
      <c r="E42" s="17">
        <f t="shared" si="3"/>
        <v>938</v>
      </c>
      <c r="F42" s="18">
        <v>102</v>
      </c>
      <c r="G42" s="18">
        <v>677</v>
      </c>
      <c r="H42" s="18">
        <v>157</v>
      </c>
      <c r="I42" s="17">
        <v>2</v>
      </c>
      <c r="J42" s="18">
        <v>19</v>
      </c>
      <c r="K42" s="19">
        <f t="shared" si="5"/>
        <v>435</v>
      </c>
      <c r="L42" s="17">
        <v>2</v>
      </c>
      <c r="M42" s="18">
        <v>433</v>
      </c>
      <c r="N42" s="18">
        <v>11</v>
      </c>
      <c r="O42" s="17">
        <v>13</v>
      </c>
      <c r="P42" s="18">
        <v>9</v>
      </c>
      <c r="Q42" s="20">
        <f t="shared" si="6"/>
        <v>1441</v>
      </c>
      <c r="R42" s="17">
        <v>881</v>
      </c>
      <c r="S42" s="18">
        <v>44</v>
      </c>
      <c r="T42" s="18">
        <v>298</v>
      </c>
      <c r="U42" s="18">
        <v>218</v>
      </c>
      <c r="V42" s="38" t="s">
        <v>82</v>
      </c>
    </row>
    <row r="43" spans="1:22" s="1" customFormat="1" ht="6" customHeight="1">
      <c r="A43" s="42"/>
      <c r="B43" s="42"/>
      <c r="C43" s="43"/>
      <c r="D43" s="44"/>
      <c r="E43" s="44"/>
      <c r="F43" s="45"/>
      <c r="G43" s="45"/>
      <c r="H43" s="45"/>
      <c r="I43" s="46"/>
      <c r="J43" s="45"/>
      <c r="K43" s="44"/>
      <c r="L43" s="46"/>
      <c r="M43" s="47"/>
      <c r="N43" s="45"/>
      <c r="O43" s="45"/>
      <c r="P43" s="45"/>
      <c r="Q43" s="48"/>
      <c r="R43" s="48"/>
      <c r="S43" s="48"/>
      <c r="T43" s="48"/>
      <c r="U43" s="48"/>
      <c r="V43" s="49"/>
    </row>
    <row r="44" spans="1:21" s="1" customFormat="1" ht="12" customHeight="1">
      <c r="A44" s="50"/>
      <c r="B44" s="50"/>
      <c r="C44" s="50" t="s">
        <v>84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R44" s="50"/>
      <c r="S44" s="50"/>
      <c r="T44" s="50"/>
      <c r="U44" s="50"/>
    </row>
    <row r="45" spans="3:22" s="1" customFormat="1" ht="12" customHeight="1">
      <c r="C45" s="1" t="s">
        <v>85</v>
      </c>
      <c r="E45" s="51"/>
      <c r="F45" s="52"/>
      <c r="G45" s="52"/>
      <c r="H45" s="52"/>
      <c r="I45" s="52"/>
      <c r="J45" s="52"/>
      <c r="M45" s="52"/>
      <c r="N45" s="52"/>
      <c r="O45" s="52"/>
      <c r="V45" s="52"/>
    </row>
    <row r="46" spans="1:22" s="1" customFormat="1" ht="12" customHeight="1">
      <c r="A46" s="52"/>
      <c r="B46" s="52"/>
      <c r="C46" s="52" t="s">
        <v>86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</row>
    <row r="47" s="1" customFormat="1" ht="12" customHeight="1"/>
  </sheetData>
  <sheetProtection/>
  <mergeCells count="42">
    <mergeCell ref="K4:M5"/>
    <mergeCell ref="N4:N5"/>
    <mergeCell ref="H6:H7"/>
    <mergeCell ref="I6:I7"/>
    <mergeCell ref="A1:V1"/>
    <mergeCell ref="A3:C3"/>
    <mergeCell ref="D3:U3"/>
    <mergeCell ref="V3:V7"/>
    <mergeCell ref="B4:C4"/>
    <mergeCell ref="D4:D7"/>
    <mergeCell ref="E4:I5"/>
    <mergeCell ref="J4:J7"/>
    <mergeCell ref="O6:O7"/>
    <mergeCell ref="P6:P7"/>
    <mergeCell ref="O4:O5"/>
    <mergeCell ref="P4:P5"/>
    <mergeCell ref="Q4:U5"/>
    <mergeCell ref="A5:C5"/>
    <mergeCell ref="B6:C6"/>
    <mergeCell ref="E6:E7"/>
    <mergeCell ref="F6:F7"/>
    <mergeCell ref="G6:G7"/>
    <mergeCell ref="Q6:Q7"/>
    <mergeCell ref="R6:S6"/>
    <mergeCell ref="T6:U6"/>
    <mergeCell ref="A7:C7"/>
    <mergeCell ref="A8:C8"/>
    <mergeCell ref="B9:C9"/>
    <mergeCell ref="K6:K7"/>
    <mergeCell ref="L6:L7"/>
    <mergeCell ref="M6:M7"/>
    <mergeCell ref="N6:N7"/>
    <mergeCell ref="B16:C16"/>
    <mergeCell ref="A17:C17"/>
    <mergeCell ref="B18:C18"/>
    <mergeCell ref="A19:C19"/>
    <mergeCell ref="B10:C10"/>
    <mergeCell ref="B11:C11"/>
    <mergeCell ref="B12:C12"/>
    <mergeCell ref="A13:C13"/>
    <mergeCell ref="B14:C14"/>
    <mergeCell ref="A15:C15"/>
  </mergeCells>
  <printOptions horizontalCentered="1"/>
  <pageMargins left="0" right="0" top="0.3937007874015748" bottom="0.3937007874015748" header="0.5118110236220472" footer="0.5118110236220472"/>
  <pageSetup fitToWidth="2" horizontalDpi="400" verticalDpi="400" orientation="portrait" paperSize="9" scale="95" r:id="rId1"/>
  <colBreaks count="1" manualBreakCount="1">
    <brk id="1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2009-05-18T02:02:02Z</dcterms:created>
  <dcterms:modified xsi:type="dcterms:W3CDTF">2009-05-18T05:11:07Z</dcterms:modified>
  <cp:category/>
  <cp:version/>
  <cp:contentType/>
  <cp:contentStatus/>
</cp:coreProperties>
</file>