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8265" activeTab="4"/>
  </bookViews>
  <sheets>
    <sheet name="210A" sheetId="1" r:id="rId1"/>
    <sheet name="210B" sheetId="2" r:id="rId2"/>
    <sheet name="210C" sheetId="3" r:id="rId3"/>
    <sheet name="210D" sheetId="4" r:id="rId4"/>
    <sheet name="210E" sheetId="5" r:id="rId5"/>
  </sheets>
  <externalReferences>
    <externalReference r:id="rId8"/>
  </externalReferences>
  <definedNames>
    <definedName name="_10.電気_ガスおよび水道" localSheetId="0">'210A'!$C$1:$H$4</definedName>
    <definedName name="_10.電気_ガスおよび水道">#REF!</definedName>
    <definedName name="_xlnm.Print_Area" localSheetId="0">'210A'!$A$1:$N$77</definedName>
  </definedNames>
  <calcPr fullCalcOnLoad="1" iterate="1" iterateCount="1" iterateDelta="0.001"/>
</workbook>
</file>

<file path=xl/sharedStrings.xml><?xml version="1.0" encoding="utf-8"?>
<sst xmlns="http://schemas.openxmlformats.org/spreadsheetml/2006/main" count="407" uniqueCount="265">
  <si>
    <t xml:space="preserve">        　　　 19.     公 務 員 お よ び 選 挙        　 </t>
  </si>
  <si>
    <t xml:space="preserve">  　　　　　　　　   　　   210. 　公　　　　務　　　　員</t>
  </si>
  <si>
    <t xml:space="preserve">     　　　　　 　　　　　Ａ   国家公務員数および公共企業体職員数</t>
  </si>
  <si>
    <t>官庁および公共企業体</t>
  </si>
  <si>
    <t>事業所数</t>
  </si>
  <si>
    <t>職　員　数</t>
  </si>
  <si>
    <t>官庁総数</t>
  </si>
  <si>
    <t>厚生省</t>
  </si>
  <si>
    <t>裁判所</t>
  </si>
  <si>
    <t>大分県国民年金課</t>
  </si>
  <si>
    <t>〃 　  　保険課</t>
  </si>
  <si>
    <t>大分地方裁判所</t>
  </si>
  <si>
    <t>社会保険事務所</t>
  </si>
  <si>
    <t>〃</t>
  </si>
  <si>
    <t>支部</t>
  </si>
  <si>
    <t>簡易裁判所</t>
  </si>
  <si>
    <t>門司検疫所 出張所</t>
  </si>
  <si>
    <t>〃検察審査会事務局</t>
  </si>
  <si>
    <t>国立病院、療 養 所</t>
  </si>
  <si>
    <t>大分家庭裁判所</t>
  </si>
  <si>
    <t>農林省</t>
  </si>
  <si>
    <t>大分統計調査事務所</t>
  </si>
  <si>
    <t>総理府</t>
  </si>
  <si>
    <t xml:space="preserve">      出張所</t>
  </si>
  <si>
    <t>大分行政監察局</t>
  </si>
  <si>
    <t>大分食糧事務所</t>
  </si>
  <si>
    <t>九州管区警察局大分</t>
  </si>
  <si>
    <t>　     支　所</t>
  </si>
  <si>
    <t>県通信部</t>
  </si>
  <si>
    <t>防衛庁</t>
  </si>
  <si>
    <t>九州農政局、事業所</t>
  </si>
  <si>
    <t>大分地方連絡部</t>
  </si>
  <si>
    <t>営林署</t>
  </si>
  <si>
    <t>陸上自衛隊</t>
  </si>
  <si>
    <t>海上自衛隊</t>
  </si>
  <si>
    <t>運輸省</t>
  </si>
  <si>
    <t>法務省</t>
  </si>
  <si>
    <t>大分県陸 運 事務所</t>
  </si>
  <si>
    <t>九州海運局支局出張所</t>
  </si>
  <si>
    <t>大分公安調査局</t>
  </si>
  <si>
    <t>大阪航空局</t>
  </si>
  <si>
    <t>大分空港事務所</t>
  </si>
  <si>
    <t>大分地方法務局</t>
  </si>
  <si>
    <t>大分海上保安部</t>
  </si>
  <si>
    <t>支局</t>
  </si>
  <si>
    <t>分　　　　　 室</t>
  </si>
  <si>
    <t>出張所</t>
  </si>
  <si>
    <t>佐伯海上保安署</t>
  </si>
  <si>
    <t>大分地方検察庁</t>
  </si>
  <si>
    <t>航路標識事務所</t>
  </si>
  <si>
    <t>区検察庁</t>
  </si>
  <si>
    <t>大分地方気象台</t>
  </si>
  <si>
    <t>大分刑務所</t>
  </si>
  <si>
    <t>日田測候所</t>
  </si>
  <si>
    <t>支所</t>
  </si>
  <si>
    <t>第四港湾建設局</t>
  </si>
  <si>
    <t>　別府港工事事務所</t>
  </si>
  <si>
    <t>入国管理事務所</t>
  </si>
  <si>
    <t>郵政省</t>
  </si>
  <si>
    <t>大分保護観察所</t>
  </si>
  <si>
    <t>普通局</t>
  </si>
  <si>
    <t>集配特定局</t>
  </si>
  <si>
    <t>大分少年鑑別所</t>
  </si>
  <si>
    <t>無集配特定局</t>
  </si>
  <si>
    <t>鉄道郵便局</t>
  </si>
  <si>
    <t>大分少年院</t>
  </si>
  <si>
    <t>診療所</t>
  </si>
  <si>
    <t>郵政監察局</t>
  </si>
  <si>
    <t>中津少年学院</t>
  </si>
  <si>
    <t>労働省</t>
  </si>
  <si>
    <t>大蔵省</t>
  </si>
  <si>
    <t>大分労働基準局</t>
  </si>
  <si>
    <t>南九州財務局大分財務部</t>
  </si>
  <si>
    <t>労働基準監督署</t>
  </si>
  <si>
    <t>〃　　　出　張　所　</t>
  </si>
  <si>
    <t>大分婦人少年室</t>
  </si>
  <si>
    <t>大分県 職業 安定課</t>
  </si>
  <si>
    <t>税務署</t>
  </si>
  <si>
    <t>〃 失業保険課</t>
  </si>
  <si>
    <t>協議団支部</t>
  </si>
  <si>
    <t>公共職業安定所</t>
  </si>
  <si>
    <t>門司税関支署</t>
  </si>
  <si>
    <t>建設省</t>
  </si>
  <si>
    <t>九州地方建設局</t>
  </si>
  <si>
    <t>文部省</t>
  </si>
  <si>
    <t xml:space="preserve">       工事事務所</t>
  </si>
  <si>
    <t>大分大学</t>
  </si>
  <si>
    <t>公共企業体総数</t>
  </si>
  <si>
    <t>九州大学温泉</t>
  </si>
  <si>
    <t>日本国有鉄道</t>
  </si>
  <si>
    <t>治療学研究所</t>
  </si>
  <si>
    <t>京都大学物理学研究所</t>
  </si>
  <si>
    <t>日本電信 電話 公社</t>
  </si>
  <si>
    <t>大分工業高等専門学校</t>
  </si>
  <si>
    <t>日本専売公社</t>
  </si>
  <si>
    <t>資料：県統計調査課</t>
  </si>
  <si>
    <t>注　この表は県統計調査課が県内所在の各機関に直接照会調査した結果で、多少調査期日が異なるものもある。</t>
  </si>
  <si>
    <t xml:space="preserve">                             Ｂ  県　　　職　　　員　　　数</t>
  </si>
  <si>
    <t>　所　　　　　　　属</t>
  </si>
  <si>
    <t>総　　数</t>
  </si>
  <si>
    <t>吏　　　　　　　　員</t>
  </si>
  <si>
    <r>
      <t>　　　そ 　の</t>
    </r>
    <r>
      <rPr>
        <sz val="10"/>
        <rFont val="ＭＳ 明朝"/>
        <family val="1"/>
      </rPr>
      <t xml:space="preserve"> </t>
    </r>
    <r>
      <rPr>
        <sz val="10"/>
        <rFont val="ＭＳ 明朝"/>
        <family val="1"/>
      </rPr>
      <t>　他</t>
    </r>
    <r>
      <rPr>
        <sz val="10"/>
        <rFont val="ＭＳ 明朝"/>
        <family val="1"/>
      </rPr>
      <t xml:space="preserve"> </t>
    </r>
    <r>
      <rPr>
        <sz val="10"/>
        <rFont val="ＭＳ 明朝"/>
        <family val="1"/>
      </rPr>
      <t>　の</t>
    </r>
    <r>
      <rPr>
        <sz val="10"/>
        <rFont val="ＭＳ 明朝"/>
        <family val="1"/>
      </rPr>
      <t xml:space="preserve"> </t>
    </r>
    <r>
      <rPr>
        <sz val="10"/>
        <rFont val="ＭＳ 明朝"/>
        <family val="1"/>
      </rPr>
      <t>　職</t>
    </r>
    <r>
      <rPr>
        <sz val="10"/>
        <rFont val="ＭＳ 明朝"/>
        <family val="1"/>
      </rPr>
      <t xml:space="preserve"> </t>
    </r>
    <r>
      <rPr>
        <sz val="10"/>
        <rFont val="ＭＳ 明朝"/>
        <family val="1"/>
      </rPr>
      <t>　員</t>
    </r>
  </si>
  <si>
    <t>事　　務</t>
  </si>
  <si>
    <t>技　　術</t>
  </si>
  <si>
    <r>
      <t>そ の</t>
    </r>
    <r>
      <rPr>
        <sz val="10"/>
        <rFont val="ＭＳ 明朝"/>
        <family val="1"/>
      </rPr>
      <t xml:space="preserve"> </t>
    </r>
    <r>
      <rPr>
        <sz val="10"/>
        <rFont val="ＭＳ 明朝"/>
        <family val="1"/>
      </rPr>
      <t>他</t>
    </r>
  </si>
  <si>
    <t>総数</t>
  </si>
  <si>
    <t>知事部局</t>
  </si>
  <si>
    <t>総務部</t>
  </si>
  <si>
    <t>厚生部</t>
  </si>
  <si>
    <t>商工労働部</t>
  </si>
  <si>
    <t>農政部</t>
  </si>
  <si>
    <t>林業水産部</t>
  </si>
  <si>
    <t>土木部</t>
  </si>
  <si>
    <t>企画部</t>
  </si>
  <si>
    <t>-</t>
  </si>
  <si>
    <t>出納室</t>
  </si>
  <si>
    <t>新産業都市建設局</t>
  </si>
  <si>
    <t>　　</t>
  </si>
  <si>
    <t>各種委員会等</t>
  </si>
  <si>
    <t>県議会事務所</t>
  </si>
  <si>
    <t>人事委員会</t>
  </si>
  <si>
    <t>地方労働委員会</t>
  </si>
  <si>
    <t>監査事務局</t>
  </si>
  <si>
    <t>選挙管理委員会</t>
  </si>
  <si>
    <t>海区漁業調整委員会</t>
  </si>
  <si>
    <t>教育委員会</t>
  </si>
  <si>
    <t>本庁</t>
  </si>
  <si>
    <t>教育事務所</t>
  </si>
  <si>
    <r>
      <t>教育機関(その他</t>
    </r>
    <r>
      <rPr>
        <sz val="10"/>
        <rFont val="ＭＳ 明朝"/>
        <family val="1"/>
      </rPr>
      <t>)</t>
    </r>
  </si>
  <si>
    <t>県企業局</t>
  </si>
  <si>
    <t>電気会計</t>
  </si>
  <si>
    <t>工業用水会計</t>
  </si>
  <si>
    <t>　資料：県人事課、各委員会、企業局</t>
  </si>
  <si>
    <r>
      <t xml:space="preserve"> 注　</t>
    </r>
    <r>
      <rPr>
        <sz val="10"/>
        <rFont val="ＭＳ 明朝"/>
        <family val="1"/>
      </rPr>
      <t xml:space="preserve"> </t>
    </r>
    <r>
      <rPr>
        <sz val="10"/>
        <rFont val="ＭＳ 明朝"/>
        <family val="1"/>
      </rPr>
      <t>芸術短期大学は、総務部に含まれている。</t>
    </r>
  </si>
  <si>
    <t>　　 　　　　　　　　　　 Ｃ 　教　　　 職 　　　員　　　 数</t>
  </si>
  <si>
    <r>
      <t xml:space="preserve">    </t>
    </r>
    <r>
      <rPr>
        <sz val="10"/>
        <rFont val="ＭＳ 明朝"/>
        <family val="1"/>
      </rPr>
      <t>昭和</t>
    </r>
    <r>
      <rPr>
        <sz val="10"/>
        <rFont val="ＭＳ 明朝"/>
        <family val="1"/>
      </rPr>
      <t>44年5月1日　　</t>
    </r>
  </si>
  <si>
    <t>学校</t>
  </si>
  <si>
    <t>教　　　　　　　員</t>
  </si>
  <si>
    <t>実　習　助　手</t>
  </si>
  <si>
    <t>事務、技術職員</t>
  </si>
  <si>
    <t>その他の職員</t>
  </si>
  <si>
    <t>男</t>
  </si>
  <si>
    <t>女</t>
  </si>
  <si>
    <t>総　　　 数</t>
  </si>
  <si>
    <t>幼稚園</t>
  </si>
  <si>
    <t>小学校</t>
  </si>
  <si>
    <t>中学校</t>
  </si>
  <si>
    <t>高等学校</t>
  </si>
  <si>
    <t>全日制</t>
  </si>
  <si>
    <t>定時制</t>
  </si>
  <si>
    <t>通信制</t>
  </si>
  <si>
    <t>特殊学校</t>
  </si>
  <si>
    <t>芸術短期大学</t>
  </si>
  <si>
    <t>（再掲）</t>
  </si>
  <si>
    <t>資料：県統計調査課「学校基本調査」</t>
  </si>
  <si>
    <t>注　芸術短期大学の教職員数は総数に含まない。</t>
  </si>
  <si>
    <t>　　　　　　　　　　　　　　　Ｄ　警　　察　　職　　員　　数　</t>
  </si>
  <si>
    <r>
      <t xml:space="preserve"> 　　昭和4</t>
    </r>
    <r>
      <rPr>
        <sz val="10"/>
        <rFont val="ＭＳ 明朝"/>
        <family val="1"/>
      </rPr>
      <t>5</t>
    </r>
    <r>
      <rPr>
        <sz val="10"/>
        <rFont val="ＭＳ 明朝"/>
        <family val="1"/>
      </rPr>
      <t>年</t>
    </r>
    <r>
      <rPr>
        <sz val="10"/>
        <rFont val="ＭＳ 明朝"/>
        <family val="1"/>
      </rPr>
      <t>1</t>
    </r>
    <r>
      <rPr>
        <sz val="10"/>
        <rFont val="ＭＳ 明朝"/>
        <family val="1"/>
      </rPr>
      <t>月1日　　　　</t>
    </r>
  </si>
  <si>
    <t>所属</t>
  </si>
  <si>
    <r>
      <t xml:space="preserve"> </t>
    </r>
    <r>
      <rPr>
        <sz val="10"/>
        <rFont val="ＭＳ 明朝"/>
        <family val="1"/>
      </rPr>
      <t xml:space="preserve">          </t>
    </r>
    <r>
      <rPr>
        <sz val="10"/>
        <rFont val="ＭＳ 明朝"/>
        <family val="1"/>
      </rPr>
      <t>警　　　　　察　　　　</t>
    </r>
    <r>
      <rPr>
        <sz val="10"/>
        <rFont val="ＭＳ 明朝"/>
        <family val="1"/>
      </rPr>
      <t xml:space="preserve"> </t>
    </r>
    <r>
      <rPr>
        <sz val="10"/>
        <rFont val="ＭＳ 明朝"/>
        <family val="1"/>
      </rPr>
      <t>官</t>
    </r>
  </si>
  <si>
    <r>
      <t>　　　 一</t>
    </r>
    <r>
      <rPr>
        <sz val="10"/>
        <rFont val="ＭＳ 明朝"/>
        <family val="1"/>
      </rPr>
      <t xml:space="preserve">    </t>
    </r>
    <r>
      <rPr>
        <sz val="10"/>
        <rFont val="ＭＳ 明朝"/>
        <family val="1"/>
      </rPr>
      <t>般</t>
    </r>
    <r>
      <rPr>
        <sz val="10"/>
        <rFont val="ＭＳ 明朝"/>
        <family val="1"/>
      </rPr>
      <t xml:space="preserve">     </t>
    </r>
    <r>
      <rPr>
        <sz val="10"/>
        <rFont val="ＭＳ 明朝"/>
        <family val="1"/>
      </rPr>
      <t>職</t>
    </r>
    <r>
      <rPr>
        <sz val="10"/>
        <rFont val="ＭＳ 明朝"/>
        <family val="1"/>
      </rPr>
      <t xml:space="preserve">    </t>
    </r>
    <r>
      <rPr>
        <sz val="10"/>
        <rFont val="ＭＳ 明朝"/>
        <family val="1"/>
      </rPr>
      <t xml:space="preserve">員 </t>
    </r>
  </si>
  <si>
    <t>総 　数</t>
  </si>
  <si>
    <t>警視以上</t>
  </si>
  <si>
    <t>警　部</t>
  </si>
  <si>
    <t>警部補</t>
  </si>
  <si>
    <t>巡査部長</t>
  </si>
  <si>
    <t>巡　査</t>
  </si>
  <si>
    <t>事務吏員</t>
  </si>
  <si>
    <t>技術吏員</t>
  </si>
  <si>
    <t>その他</t>
  </si>
  <si>
    <t>職　員</t>
  </si>
  <si>
    <t>本部</t>
  </si>
  <si>
    <t>警察学校</t>
  </si>
  <si>
    <t>警察署</t>
  </si>
  <si>
    <t xml:space="preserve">  資料：県警察本部</t>
  </si>
  <si>
    <t xml:space="preserve">　　 　 　 　 　 　 　 　　　Ｅ  　　　　市 町 村 議 員 数 お よ び 職 員 数                  </t>
  </si>
  <si>
    <r>
      <t>各年</t>
    </r>
    <r>
      <rPr>
        <sz val="10"/>
        <rFont val="ＭＳ 明朝"/>
        <family val="1"/>
      </rPr>
      <t>4月1日</t>
    </r>
  </si>
  <si>
    <t>年次および</t>
  </si>
  <si>
    <t>市町村</t>
  </si>
  <si>
    <t xml:space="preserve">市 　町 　村 　職　 員　 数  </t>
  </si>
  <si>
    <t xml:space="preserve">市 　町 　村 　職　員　数　 </t>
  </si>
  <si>
    <t>条例に</t>
  </si>
  <si>
    <t>一般　　職員</t>
  </si>
  <si>
    <t>うち単</t>
  </si>
  <si>
    <t>教　育　　公務員</t>
  </si>
  <si>
    <t>臨時　　職員</t>
  </si>
  <si>
    <t>よる議</t>
  </si>
  <si>
    <t>純労務</t>
  </si>
  <si>
    <t>員定員</t>
  </si>
  <si>
    <t>昭和42年</t>
  </si>
  <si>
    <t>南海部郡</t>
  </si>
  <si>
    <t xml:space="preserve">     43</t>
  </si>
  <si>
    <t>上浦町</t>
  </si>
  <si>
    <t>弥生町</t>
  </si>
  <si>
    <t xml:space="preserve">     44</t>
  </si>
  <si>
    <t>本匠村</t>
  </si>
  <si>
    <t>宇目町</t>
  </si>
  <si>
    <t>市部</t>
  </si>
  <si>
    <t>直川村</t>
  </si>
  <si>
    <t>鶴見町</t>
  </si>
  <si>
    <t>郡部</t>
  </si>
  <si>
    <t>米水津村</t>
  </si>
  <si>
    <t>蒲江町</t>
  </si>
  <si>
    <t>大分市</t>
  </si>
  <si>
    <t>別府市</t>
  </si>
  <si>
    <t>大 野 郡</t>
  </si>
  <si>
    <t>中津市</t>
  </si>
  <si>
    <t>野津町</t>
  </si>
  <si>
    <t>日田市</t>
  </si>
  <si>
    <t>三重町</t>
  </si>
  <si>
    <t>佐伯市</t>
  </si>
  <si>
    <t>清川村</t>
  </si>
  <si>
    <t>臼杵市</t>
  </si>
  <si>
    <t>緒方町</t>
  </si>
  <si>
    <t>津久見市</t>
  </si>
  <si>
    <t>朝地町</t>
  </si>
  <si>
    <t>竹田市</t>
  </si>
  <si>
    <t>大野町</t>
  </si>
  <si>
    <t>豊後高田市</t>
  </si>
  <si>
    <t>千歳村</t>
  </si>
  <si>
    <t>杵築市</t>
  </si>
  <si>
    <t>犬飼町</t>
  </si>
  <si>
    <t>宇佐市</t>
  </si>
  <si>
    <t>直 入 郡</t>
  </si>
  <si>
    <t>西国東郡</t>
  </si>
  <si>
    <t>荻町</t>
  </si>
  <si>
    <t>大田村</t>
  </si>
  <si>
    <t>久住町</t>
  </si>
  <si>
    <t>真玉町</t>
  </si>
  <si>
    <t>直入町</t>
  </si>
  <si>
    <t>香々地町</t>
  </si>
  <si>
    <t>玖 珠 郡</t>
  </si>
  <si>
    <t>東国東郡</t>
  </si>
  <si>
    <t>九重町</t>
  </si>
  <si>
    <t>国見町</t>
  </si>
  <si>
    <t>玖珠町</t>
  </si>
  <si>
    <t>姫島村</t>
  </si>
  <si>
    <t>国東町</t>
  </si>
  <si>
    <t>日 田 郡</t>
  </si>
  <si>
    <t>武蔵町</t>
  </si>
  <si>
    <t>前津江村</t>
  </si>
  <si>
    <t>安岐町</t>
  </si>
  <si>
    <t>中津江村</t>
  </si>
  <si>
    <t>上津江村</t>
  </si>
  <si>
    <t>速見郡</t>
  </si>
  <si>
    <t>大山町</t>
  </si>
  <si>
    <t>日出町</t>
  </si>
  <si>
    <t>天瀬町</t>
  </si>
  <si>
    <t>山香町</t>
  </si>
  <si>
    <t>下 毛 郡</t>
  </si>
  <si>
    <t>大 分 郡</t>
  </si>
  <si>
    <t>三光村</t>
  </si>
  <si>
    <t>野津原町</t>
  </si>
  <si>
    <t>本耶馬溪町</t>
  </si>
  <si>
    <t>挾間町</t>
  </si>
  <si>
    <t>耶馬溪町</t>
  </si>
  <si>
    <t>庄内町</t>
  </si>
  <si>
    <t>山国町</t>
  </si>
  <si>
    <t>湯布院町</t>
  </si>
  <si>
    <t>宇 佐 郡</t>
  </si>
  <si>
    <t>北海部郡</t>
  </si>
  <si>
    <t>院内町</t>
  </si>
  <si>
    <t>佐賀関町</t>
  </si>
  <si>
    <t>安心院町</t>
  </si>
  <si>
    <t>資料：県地方課「市町村財政概要」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</si>
</sst>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3"/>
    </font>
    <font>
      <sz val="11"/>
      <color indexed="8"/>
      <name val="ＭＳ Ｐゴシック"/>
      <family val="3"/>
    </font>
    <font>
      <sz val="10"/>
      <name val="ＭＳ 明朝"/>
      <family val="1"/>
    </font>
    <font>
      <sz val="16"/>
      <color indexed="8"/>
      <name val="ＭＳ ゴシック"/>
      <family val="3"/>
    </font>
    <font>
      <sz val="6"/>
      <name val="ＭＳ Ｐゴシック"/>
      <family val="3"/>
    </font>
    <font>
      <sz val="16"/>
      <name val="ＭＳ ゴシック"/>
      <family val="3"/>
    </font>
    <font>
      <sz val="14"/>
      <color indexed="8"/>
      <name val="ＭＳ 明朝"/>
      <family val="1"/>
    </font>
    <font>
      <sz val="14"/>
      <name val="ＭＳ 明朝"/>
      <family val="1"/>
    </font>
    <font>
      <sz val="12"/>
      <color indexed="8"/>
      <name val="ＭＳ ゴシック"/>
      <family val="3"/>
    </font>
    <font>
      <sz val="12"/>
      <name val="ＭＳ ゴシック"/>
      <family val="3"/>
    </font>
    <font>
      <sz val="10"/>
      <color indexed="8"/>
      <name val="ＭＳ 明朝"/>
      <family val="1"/>
    </font>
    <font>
      <sz val="10"/>
      <color indexed="8"/>
      <name val="ＭＳ ゴシック"/>
      <family val="3"/>
    </font>
    <font>
      <sz val="6"/>
      <name val="ＭＳ Ｐ明朝"/>
      <family val="1"/>
    </font>
    <font>
      <sz val="10"/>
      <name val="ＭＳ ゴシック"/>
      <family val="3"/>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94">
    <xf numFmtId="0" fontId="0" fillId="0" borderId="0" xfId="0" applyFont="1" applyAlignment="1">
      <alignment vertical="center"/>
    </xf>
    <xf numFmtId="176" fontId="3" fillId="0" borderId="0" xfId="61" applyNumberFormat="1" applyFont="1" applyAlignment="1" applyProtection="1">
      <alignment horizontal="left" vertical="center"/>
      <protection/>
    </xf>
    <xf numFmtId="176" fontId="3" fillId="0" borderId="0" xfId="61" applyNumberFormat="1" applyFont="1" applyAlignment="1">
      <alignment horizontal="left" vertical="center"/>
      <protection/>
    </xf>
    <xf numFmtId="176" fontId="6" fillId="0" borderId="0" xfId="61" applyNumberFormat="1" applyFont="1" applyAlignment="1" applyProtection="1">
      <alignment horizontal="left" vertical="center"/>
      <protection/>
    </xf>
    <xf numFmtId="176" fontId="6" fillId="0" borderId="0" xfId="61" applyNumberFormat="1" applyFont="1" applyAlignment="1">
      <alignment horizontal="left" vertical="center"/>
      <protection/>
    </xf>
    <xf numFmtId="176" fontId="8" fillId="0" borderId="0" xfId="61" applyNumberFormat="1" applyFont="1" applyAlignment="1" applyProtection="1">
      <alignment horizontal="left" vertical="center"/>
      <protection/>
    </xf>
    <xf numFmtId="176" fontId="8" fillId="0" borderId="0" xfId="61" applyNumberFormat="1" applyFont="1" applyAlignment="1">
      <alignment horizontal="left" vertical="center"/>
      <protection/>
    </xf>
    <xf numFmtId="176" fontId="10" fillId="0" borderId="0" xfId="61" applyNumberFormat="1" applyFont="1" applyAlignment="1">
      <alignment vertical="center"/>
      <protection/>
    </xf>
    <xf numFmtId="176" fontId="10" fillId="0" borderId="0" xfId="61" applyNumberFormat="1" applyFont="1" applyBorder="1" applyAlignment="1" applyProtection="1">
      <alignment vertical="center"/>
      <protection/>
    </xf>
    <xf numFmtId="176" fontId="10" fillId="0" borderId="10" xfId="61" applyNumberFormat="1" applyFont="1" applyBorder="1" applyAlignment="1" applyProtection="1">
      <alignment vertical="center"/>
      <protection/>
    </xf>
    <xf numFmtId="176" fontId="10" fillId="0" borderId="10" xfId="61" applyNumberFormat="1" applyFont="1" applyBorder="1" applyAlignment="1" applyProtection="1">
      <alignment horizontal="centerContinuous" vertical="center"/>
      <protection/>
    </xf>
    <xf numFmtId="176" fontId="10" fillId="0" borderId="0" xfId="61" applyNumberFormat="1" applyFont="1" applyBorder="1" applyAlignment="1" applyProtection="1">
      <alignment horizontal="right" vertical="center"/>
      <protection/>
    </xf>
    <xf numFmtId="176" fontId="10" fillId="0" borderId="11" xfId="61" applyNumberFormat="1" applyFont="1" applyBorder="1" applyAlignment="1">
      <alignment vertical="center"/>
      <protection/>
    </xf>
    <xf numFmtId="176" fontId="10" fillId="0" borderId="0" xfId="61" applyNumberFormat="1" applyFont="1" applyBorder="1" applyAlignment="1">
      <alignment vertical="center"/>
      <protection/>
    </xf>
    <xf numFmtId="176" fontId="10" fillId="0" borderId="12" xfId="61" applyNumberFormat="1" applyFont="1" applyBorder="1" applyAlignment="1">
      <alignment vertical="center"/>
      <protection/>
    </xf>
    <xf numFmtId="176" fontId="10" fillId="0" borderId="13" xfId="61" applyNumberFormat="1" applyFont="1" applyBorder="1" applyAlignment="1">
      <alignment vertical="center"/>
      <protection/>
    </xf>
    <xf numFmtId="176" fontId="10" fillId="0" borderId="14" xfId="61" applyNumberFormat="1" applyFont="1" applyBorder="1" applyAlignment="1">
      <alignment vertical="center"/>
      <protection/>
    </xf>
    <xf numFmtId="176" fontId="11" fillId="0" borderId="0" xfId="61" applyNumberFormat="1" applyFont="1" applyAlignment="1">
      <alignment horizontal="distributed" vertical="center"/>
      <protection/>
    </xf>
    <xf numFmtId="41" fontId="11" fillId="0" borderId="15" xfId="61" applyNumberFormat="1" applyFont="1" applyBorder="1" applyAlignment="1">
      <alignment horizontal="right" vertical="center"/>
      <protection/>
    </xf>
    <xf numFmtId="41" fontId="11" fillId="0" borderId="16" xfId="61" applyNumberFormat="1" applyFont="1" applyBorder="1" applyAlignment="1">
      <alignment horizontal="right" vertical="center"/>
      <protection/>
    </xf>
    <xf numFmtId="176" fontId="11" fillId="0" borderId="17" xfId="61" applyNumberFormat="1" applyFont="1" applyBorder="1" applyAlignment="1">
      <alignment vertical="center"/>
      <protection/>
    </xf>
    <xf numFmtId="41" fontId="11" fillId="0" borderId="0" xfId="61" applyNumberFormat="1" applyFont="1" applyBorder="1" applyAlignment="1">
      <alignment horizontal="right" vertical="center"/>
      <protection/>
    </xf>
    <xf numFmtId="41" fontId="11" fillId="0" borderId="0" xfId="61" applyNumberFormat="1" applyFont="1" applyAlignment="1">
      <alignment horizontal="right" vertical="center"/>
      <protection/>
    </xf>
    <xf numFmtId="176" fontId="11" fillId="0" borderId="0" xfId="61" applyNumberFormat="1" applyFont="1" applyAlignment="1">
      <alignment vertical="center"/>
      <protection/>
    </xf>
    <xf numFmtId="176" fontId="10" fillId="0" borderId="0" xfId="61" applyNumberFormat="1" applyFont="1" applyAlignment="1">
      <alignment horizontal="distributed" vertical="center"/>
      <protection/>
    </xf>
    <xf numFmtId="41" fontId="10" fillId="0" borderId="15" xfId="61" applyNumberFormat="1" applyFont="1" applyBorder="1" applyAlignment="1">
      <alignment horizontal="right" vertical="center"/>
      <protection/>
    </xf>
    <xf numFmtId="41" fontId="10" fillId="0" borderId="0" xfId="61" applyNumberFormat="1" applyFont="1" applyBorder="1" applyAlignment="1">
      <alignment horizontal="right" vertical="center"/>
      <protection/>
    </xf>
    <xf numFmtId="176" fontId="10" fillId="0" borderId="0" xfId="61" applyNumberFormat="1" applyFont="1" applyBorder="1" applyAlignment="1">
      <alignment horizontal="distributed" vertical="center"/>
      <protection/>
    </xf>
    <xf numFmtId="176" fontId="10" fillId="0" borderId="17" xfId="61" applyNumberFormat="1" applyFont="1" applyBorder="1" applyAlignment="1">
      <alignment horizontal="distributed" vertical="center"/>
      <protection/>
    </xf>
    <xf numFmtId="41" fontId="10" fillId="0" borderId="0" xfId="61" applyNumberFormat="1" applyFont="1" applyAlignment="1">
      <alignment horizontal="right" vertical="center"/>
      <protection/>
    </xf>
    <xf numFmtId="0" fontId="2" fillId="0" borderId="0" xfId="61" applyFont="1" applyBorder="1" applyAlignment="1">
      <alignment horizontal="distributed" vertical="center"/>
      <protection/>
    </xf>
    <xf numFmtId="176" fontId="10" fillId="0" borderId="17" xfId="61" applyNumberFormat="1" applyFont="1" applyBorder="1" applyAlignment="1">
      <alignment vertical="center"/>
      <protection/>
    </xf>
    <xf numFmtId="41" fontId="10" fillId="0" borderId="16" xfId="61" applyNumberFormat="1" applyFont="1" applyBorder="1" applyAlignment="1">
      <alignment horizontal="right" vertical="center"/>
      <protection/>
    </xf>
    <xf numFmtId="176" fontId="10" fillId="0" borderId="0" xfId="61" applyNumberFormat="1" applyFont="1" applyAlignment="1">
      <alignment horizontal="left" vertical="center"/>
      <protection/>
    </xf>
    <xf numFmtId="176" fontId="11" fillId="0" borderId="17" xfId="61" applyNumberFormat="1" applyFont="1" applyBorder="1" applyAlignment="1">
      <alignment horizontal="distributed" vertical="center"/>
      <protection/>
    </xf>
    <xf numFmtId="0" fontId="2" fillId="0" borderId="17" xfId="61" applyFont="1" applyBorder="1" applyAlignment="1">
      <alignment horizontal="distributed" vertical="center"/>
      <protection/>
    </xf>
    <xf numFmtId="176" fontId="10" fillId="0" borderId="0" xfId="61" applyNumberFormat="1" applyFont="1" applyBorder="1" applyAlignment="1">
      <alignment horizontal="left" vertical="center"/>
      <protection/>
    </xf>
    <xf numFmtId="176" fontId="10" fillId="0" borderId="0" xfId="61" applyNumberFormat="1" applyFont="1" applyBorder="1" applyAlignment="1">
      <alignment horizontal="right" vertical="center"/>
      <protection/>
    </xf>
    <xf numFmtId="176" fontId="10" fillId="0" borderId="14" xfId="61" applyNumberFormat="1" applyFont="1" applyBorder="1" applyAlignment="1">
      <alignment horizontal="centerContinuous" vertical="center"/>
      <protection/>
    </xf>
    <xf numFmtId="176" fontId="10" fillId="0" borderId="0" xfId="61" applyNumberFormat="1" applyFont="1" applyBorder="1" applyAlignment="1">
      <alignment horizontal="centerContinuous" vertical="center"/>
      <protection/>
    </xf>
    <xf numFmtId="0" fontId="2" fillId="0" borderId="0" xfId="61" applyFont="1" applyAlignment="1">
      <alignment vertical="center"/>
      <protection/>
    </xf>
    <xf numFmtId="176" fontId="10" fillId="0" borderId="17" xfId="61" applyNumberFormat="1" applyFont="1" applyBorder="1" applyAlignment="1">
      <alignment horizontal="centerContinuous" vertical="center"/>
      <protection/>
    </xf>
    <xf numFmtId="0" fontId="2" fillId="0" borderId="0" xfId="61" applyFont="1" applyAlignment="1">
      <alignment horizontal="distributed" vertical="center"/>
      <protection/>
    </xf>
    <xf numFmtId="0" fontId="2" fillId="0" borderId="18" xfId="61" applyFont="1" applyBorder="1" applyAlignment="1">
      <alignment vertical="center"/>
      <protection/>
    </xf>
    <xf numFmtId="176" fontId="10" fillId="0" borderId="19" xfId="61" applyNumberFormat="1" applyFont="1" applyBorder="1" applyAlignment="1">
      <alignment vertical="center"/>
      <protection/>
    </xf>
    <xf numFmtId="176" fontId="10" fillId="0" borderId="12" xfId="61" applyNumberFormat="1" applyFont="1" applyBorder="1" applyAlignment="1">
      <alignment horizontal="left" vertical="center"/>
      <protection/>
    </xf>
    <xf numFmtId="0" fontId="2" fillId="0" borderId="0" xfId="61" applyFont="1" applyBorder="1" applyAlignment="1">
      <alignment vertical="center"/>
      <protection/>
    </xf>
    <xf numFmtId="0" fontId="2" fillId="0" borderId="0" xfId="61">
      <alignment/>
      <protection/>
    </xf>
    <xf numFmtId="58" fontId="2" fillId="0" borderId="10" xfId="61" applyNumberFormat="1" applyFont="1" applyBorder="1" applyAlignment="1">
      <alignment horizontal="right" vertical="center"/>
      <protection/>
    </xf>
    <xf numFmtId="0" fontId="2" fillId="0" borderId="11" xfId="61" applyFont="1" applyBorder="1" applyAlignment="1">
      <alignment horizontal="right"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12" xfId="61" applyFont="1" applyBorder="1" applyAlignment="1">
      <alignment vertical="center"/>
      <protection/>
    </xf>
    <xf numFmtId="0" fontId="2" fillId="0" borderId="22" xfId="61" applyFont="1" applyBorder="1" applyAlignment="1">
      <alignment vertical="center"/>
      <protection/>
    </xf>
    <xf numFmtId="0" fontId="13" fillId="0" borderId="17" xfId="61" applyFont="1" applyBorder="1" applyAlignment="1">
      <alignment horizontal="distributed" vertical="center"/>
      <protection/>
    </xf>
    <xf numFmtId="41" fontId="13" fillId="0" borderId="0" xfId="61" applyNumberFormat="1" applyFont="1" applyAlignment="1">
      <alignment horizontal="right" vertical="center"/>
      <protection/>
    </xf>
    <xf numFmtId="0" fontId="13" fillId="0" borderId="0" xfId="61" applyFont="1">
      <alignment/>
      <protection/>
    </xf>
    <xf numFmtId="41" fontId="2" fillId="0" borderId="0" xfId="61" applyNumberFormat="1" applyFont="1" applyAlignment="1">
      <alignment horizontal="right" vertical="center"/>
      <protection/>
    </xf>
    <xf numFmtId="0" fontId="2" fillId="0" borderId="17" xfId="61" applyFont="1" applyBorder="1" applyAlignment="1">
      <alignment vertical="center"/>
      <protection/>
    </xf>
    <xf numFmtId="176" fontId="2" fillId="0" borderId="0" xfId="61" applyNumberFormat="1" applyFont="1" applyAlignment="1">
      <alignment horizontal="right" vertical="center"/>
      <protection/>
    </xf>
    <xf numFmtId="0" fontId="2" fillId="0" borderId="18" xfId="61" applyFont="1" applyBorder="1" applyAlignment="1">
      <alignment horizontal="distributed" vertical="center"/>
      <protection/>
    </xf>
    <xf numFmtId="0" fontId="2" fillId="0" borderId="11" xfId="61" applyFont="1" applyBorder="1" applyAlignment="1">
      <alignment vertical="center"/>
      <protection/>
    </xf>
    <xf numFmtId="0" fontId="2" fillId="0" borderId="0" xfId="61" applyFont="1" applyAlignment="1">
      <alignment horizontal="left" vertical="center"/>
      <protection/>
    </xf>
    <xf numFmtId="0" fontId="9" fillId="0" borderId="0" xfId="61" applyFont="1" applyAlignment="1">
      <alignment vertical="center"/>
      <protection/>
    </xf>
    <xf numFmtId="41" fontId="2" fillId="0" borderId="0" xfId="61" applyNumberFormat="1" applyFont="1" applyAlignment="1">
      <alignment vertical="center"/>
      <protection/>
    </xf>
    <xf numFmtId="0" fontId="13" fillId="0" borderId="0" xfId="61" applyFont="1" applyAlignment="1">
      <alignment vertical="center"/>
      <protection/>
    </xf>
    <xf numFmtId="0" fontId="2" fillId="0" borderId="17" xfId="61" applyFont="1" applyBorder="1" applyAlignment="1">
      <alignment horizontal="right" vertical="center"/>
      <protection/>
    </xf>
    <xf numFmtId="0" fontId="2" fillId="0" borderId="13"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12" xfId="61" applyFont="1" applyBorder="1" applyAlignment="1">
      <alignment horizontal="left" vertical="center"/>
      <protection/>
    </xf>
    <xf numFmtId="0" fontId="14" fillId="0" borderId="0" xfId="61" applyFont="1" applyAlignment="1">
      <alignment vertical="center"/>
      <protection/>
    </xf>
    <xf numFmtId="176" fontId="10" fillId="0" borderId="10" xfId="61" applyNumberFormat="1" applyFont="1" applyBorder="1" applyAlignment="1" applyProtection="1">
      <alignment horizontal="left" vertical="center"/>
      <protection locked="0"/>
    </xf>
    <xf numFmtId="0" fontId="2" fillId="0" borderId="10" xfId="61" applyFont="1" applyBorder="1" applyAlignment="1">
      <alignment vertical="center"/>
      <protection/>
    </xf>
    <xf numFmtId="176" fontId="10" fillId="0" borderId="10" xfId="61" applyNumberFormat="1" applyFont="1" applyBorder="1" applyAlignment="1" applyProtection="1">
      <alignment horizontal="centerContinuous" vertical="center"/>
      <protection locked="0"/>
    </xf>
    <xf numFmtId="176" fontId="10" fillId="0" borderId="24" xfId="61" applyNumberFormat="1" applyFont="1" applyBorder="1" applyAlignment="1" applyProtection="1">
      <alignment horizontal="center" vertical="center"/>
      <protection locked="0"/>
    </xf>
    <xf numFmtId="0" fontId="2" fillId="0" borderId="15"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14" xfId="61" applyFont="1" applyBorder="1" applyAlignment="1">
      <alignment vertical="center"/>
      <protection/>
    </xf>
    <xf numFmtId="0" fontId="2" fillId="0" borderId="26"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11" xfId="61" applyFont="1" applyBorder="1" applyAlignment="1">
      <alignment horizontal="center" vertical="center"/>
      <protection/>
    </xf>
    <xf numFmtId="176" fontId="10" fillId="0" borderId="13" xfId="61" applyNumberFormat="1" applyFont="1" applyBorder="1" applyAlignment="1" applyProtection="1">
      <alignment vertical="center"/>
      <protection locked="0"/>
    </xf>
    <xf numFmtId="176" fontId="10" fillId="0" borderId="0" xfId="61" applyNumberFormat="1" applyFont="1" applyBorder="1" applyAlignment="1" applyProtection="1">
      <alignment vertical="center"/>
      <protection locked="0"/>
    </xf>
    <xf numFmtId="176" fontId="10" fillId="0" borderId="0" xfId="61" applyNumberFormat="1" applyFont="1" applyBorder="1" applyAlignment="1" applyProtection="1">
      <alignment horizontal="center" vertical="center"/>
      <protection locked="0"/>
    </xf>
    <xf numFmtId="176" fontId="10" fillId="0" borderId="0" xfId="61" applyNumberFormat="1" applyFont="1" applyBorder="1" applyAlignment="1" applyProtection="1">
      <alignment horizontal="center" vertical="center" wrapText="1"/>
      <protection locked="0"/>
    </xf>
    <xf numFmtId="41" fontId="10" fillId="0" borderId="15" xfId="61" applyNumberFormat="1" applyFont="1" applyBorder="1" applyAlignment="1" applyProtection="1">
      <alignment horizontal="right" vertical="center"/>
      <protection/>
    </xf>
    <xf numFmtId="41" fontId="10" fillId="0" borderId="0" xfId="61" applyNumberFormat="1" applyFont="1" applyBorder="1" applyAlignment="1" applyProtection="1">
      <alignment horizontal="right" vertical="center"/>
      <protection/>
    </xf>
    <xf numFmtId="176" fontId="10" fillId="0" borderId="14" xfId="61" applyNumberFormat="1" applyFont="1" applyBorder="1" applyAlignment="1" applyProtection="1">
      <alignment horizontal="right" vertical="center"/>
      <protection/>
    </xf>
    <xf numFmtId="176" fontId="10" fillId="0" borderId="17" xfId="61" applyNumberFormat="1" applyFont="1" applyBorder="1" applyAlignment="1" applyProtection="1">
      <alignment horizontal="distributed" vertical="center"/>
      <protection locked="0"/>
    </xf>
    <xf numFmtId="41" fontId="11" fillId="0" borderId="15" xfId="61" applyNumberFormat="1" applyFont="1" applyBorder="1" applyAlignment="1" applyProtection="1">
      <alignment horizontal="right" vertical="center"/>
      <protection/>
    </xf>
    <xf numFmtId="41" fontId="11" fillId="0" borderId="0" xfId="61" applyNumberFormat="1" applyFont="1" applyBorder="1" applyAlignment="1" applyProtection="1">
      <alignment horizontal="right" vertical="center"/>
      <protection/>
    </xf>
    <xf numFmtId="41" fontId="11" fillId="0" borderId="16" xfId="61" applyNumberFormat="1" applyFont="1" applyBorder="1" applyAlignment="1" applyProtection="1">
      <alignment horizontal="right" vertical="center"/>
      <protection/>
    </xf>
    <xf numFmtId="176" fontId="10" fillId="0" borderId="0" xfId="61" applyNumberFormat="1" applyFont="1" applyBorder="1" applyAlignment="1" applyProtection="1">
      <alignment horizontal="distributed" vertical="center"/>
      <protection locked="0"/>
    </xf>
    <xf numFmtId="176" fontId="10" fillId="0" borderId="14" xfId="61" applyNumberFormat="1" applyFont="1" applyBorder="1" applyAlignment="1" applyProtection="1">
      <alignment horizontal="distributed" vertical="center"/>
      <protection locked="0"/>
    </xf>
    <xf numFmtId="176" fontId="10" fillId="0" borderId="14" xfId="61" applyNumberFormat="1" applyFont="1" applyBorder="1" applyAlignment="1" applyProtection="1">
      <alignment horizontal="left" vertical="center"/>
      <protection/>
    </xf>
    <xf numFmtId="41" fontId="10" fillId="0" borderId="23" xfId="61" applyNumberFormat="1" applyFont="1" applyBorder="1" applyAlignment="1" applyProtection="1">
      <alignment vertical="center"/>
      <protection/>
    </xf>
    <xf numFmtId="41" fontId="10" fillId="0" borderId="11" xfId="61" applyNumberFormat="1" applyFont="1" applyBorder="1" applyAlignment="1" applyProtection="1">
      <alignment vertical="center"/>
      <protection/>
    </xf>
    <xf numFmtId="176" fontId="10" fillId="0" borderId="28" xfId="61" applyNumberFormat="1" applyFont="1" applyBorder="1" applyAlignment="1" applyProtection="1">
      <alignment horizontal="left" vertical="center"/>
      <protection/>
    </xf>
    <xf numFmtId="176" fontId="10" fillId="0" borderId="0" xfId="61" applyNumberFormat="1" applyFont="1" applyAlignment="1">
      <alignment horizontal="distributed" vertical="center"/>
      <protection/>
    </xf>
    <xf numFmtId="176" fontId="10" fillId="0" borderId="14" xfId="61" applyNumberFormat="1" applyFont="1" applyBorder="1" applyAlignment="1">
      <alignment horizontal="distributed" vertical="center"/>
      <protection/>
    </xf>
    <xf numFmtId="176" fontId="10" fillId="0" borderId="0" xfId="61" applyNumberFormat="1" applyFont="1" applyBorder="1" applyAlignment="1">
      <alignment horizontal="distributed" vertical="center"/>
      <protection/>
    </xf>
    <xf numFmtId="176" fontId="10" fillId="0" borderId="17" xfId="61" applyNumberFormat="1" applyFont="1" applyBorder="1" applyAlignment="1">
      <alignment horizontal="distributed" vertical="center"/>
      <protection/>
    </xf>
    <xf numFmtId="0" fontId="2" fillId="0" borderId="0" xfId="61" applyFont="1" applyAlignment="1">
      <alignment horizontal="distributed" vertical="center"/>
      <protection/>
    </xf>
    <xf numFmtId="176" fontId="10" fillId="0" borderId="11" xfId="61" applyNumberFormat="1" applyFont="1" applyBorder="1" applyAlignment="1">
      <alignment horizontal="distributed" vertical="center"/>
      <protection/>
    </xf>
    <xf numFmtId="0" fontId="2" fillId="0" borderId="18" xfId="61" applyFont="1" applyBorder="1" applyAlignment="1">
      <alignment vertical="center"/>
      <protection/>
    </xf>
    <xf numFmtId="176" fontId="10" fillId="0" borderId="28" xfId="61" applyNumberFormat="1" applyFont="1" applyBorder="1" applyAlignment="1">
      <alignment horizontal="distributed" vertical="center"/>
      <protection/>
    </xf>
    <xf numFmtId="176" fontId="10" fillId="0" borderId="18" xfId="61" applyNumberFormat="1" applyFont="1" applyBorder="1" applyAlignment="1">
      <alignment horizontal="distributed" vertical="center"/>
      <protection/>
    </xf>
    <xf numFmtId="41" fontId="10" fillId="0" borderId="0" xfId="61" applyNumberFormat="1" applyFont="1" applyAlignment="1">
      <alignment horizontal="right" vertical="center"/>
      <protection/>
    </xf>
    <xf numFmtId="176" fontId="10" fillId="0" borderId="0" xfId="61" applyNumberFormat="1" applyFont="1" applyAlignment="1">
      <alignment horizontal="right" vertical="center"/>
      <protection/>
    </xf>
    <xf numFmtId="0" fontId="2" fillId="0" borderId="0" xfId="61" applyFont="1" applyBorder="1" applyAlignment="1">
      <alignment horizontal="distributed" vertical="center"/>
      <protection/>
    </xf>
    <xf numFmtId="176" fontId="10" fillId="0" borderId="0" xfId="61" applyNumberFormat="1" applyFont="1" applyAlignment="1">
      <alignment horizontal="left" vertical="center"/>
      <protection/>
    </xf>
    <xf numFmtId="41" fontId="10" fillId="0" borderId="15" xfId="61" applyNumberFormat="1" applyFont="1" applyBorder="1" applyAlignment="1">
      <alignment horizontal="right" vertical="center"/>
      <protection/>
    </xf>
    <xf numFmtId="41" fontId="10" fillId="0" borderId="16" xfId="61" applyNumberFormat="1" applyFont="1" applyBorder="1" applyAlignment="1">
      <alignment horizontal="right" vertical="center"/>
      <protection/>
    </xf>
    <xf numFmtId="176" fontId="10" fillId="0" borderId="17" xfId="61" applyNumberFormat="1" applyFont="1" applyBorder="1" applyAlignment="1">
      <alignment vertical="center"/>
      <protection/>
    </xf>
    <xf numFmtId="176" fontId="11" fillId="0" borderId="14" xfId="61" applyNumberFormat="1" applyFont="1" applyBorder="1" applyAlignment="1">
      <alignment horizontal="distributed" vertical="center"/>
      <protection/>
    </xf>
    <xf numFmtId="176" fontId="11" fillId="0" borderId="0" xfId="61" applyNumberFormat="1" applyFont="1" applyBorder="1" applyAlignment="1">
      <alignment horizontal="distributed" vertical="center"/>
      <protection/>
    </xf>
    <xf numFmtId="176" fontId="10" fillId="0" borderId="0" xfId="61" applyNumberFormat="1" applyFont="1" applyBorder="1" applyAlignment="1">
      <alignment horizontal="left" vertical="center"/>
      <protection/>
    </xf>
    <xf numFmtId="176" fontId="11" fillId="0" borderId="0" xfId="61" applyNumberFormat="1" applyFont="1" applyAlignment="1">
      <alignment horizontal="distributed" vertical="center"/>
      <protection/>
    </xf>
    <xf numFmtId="176" fontId="10" fillId="0" borderId="0" xfId="61" applyNumberFormat="1" applyFont="1" applyAlignment="1">
      <alignment horizontal="center" vertical="center"/>
      <protection/>
    </xf>
    <xf numFmtId="0" fontId="2" fillId="0" borderId="17" xfId="61" applyFont="1" applyBorder="1" applyAlignment="1">
      <alignment horizontal="center" vertical="center"/>
      <protection/>
    </xf>
    <xf numFmtId="0" fontId="10" fillId="0" borderId="0" xfId="61" applyNumberFormat="1" applyFont="1" applyAlignment="1">
      <alignment horizontal="left" vertical="center"/>
      <protection/>
    </xf>
    <xf numFmtId="41" fontId="10" fillId="0" borderId="15" xfId="61" applyNumberFormat="1" applyFont="1" applyBorder="1" applyAlignment="1">
      <alignment horizontal="right"/>
      <protection/>
    </xf>
    <xf numFmtId="41" fontId="10" fillId="0" borderId="0" xfId="61" applyNumberFormat="1" applyFont="1" applyBorder="1" applyAlignment="1">
      <alignment horizontal="right"/>
      <protection/>
    </xf>
    <xf numFmtId="0" fontId="2" fillId="0" borderId="0" xfId="61" applyFont="1" applyAlignment="1">
      <alignment vertical="center"/>
      <protection/>
    </xf>
    <xf numFmtId="176" fontId="10" fillId="0" borderId="17" xfId="61" applyNumberFormat="1" applyFont="1" applyBorder="1" applyAlignment="1">
      <alignment horizontal="center" vertical="center"/>
      <protection/>
    </xf>
    <xf numFmtId="0" fontId="2" fillId="0" borderId="17" xfId="61" applyFont="1" applyBorder="1" applyAlignment="1">
      <alignment horizontal="distributed" vertical="center"/>
      <protection/>
    </xf>
    <xf numFmtId="176" fontId="10" fillId="0" borderId="29" xfId="61" applyNumberFormat="1" applyFont="1" applyBorder="1" applyAlignment="1">
      <alignment horizontal="distributed" vertical="center"/>
      <protection/>
    </xf>
    <xf numFmtId="0" fontId="2" fillId="0" borderId="29" xfId="61" applyFont="1" applyBorder="1" applyAlignment="1">
      <alignment horizontal="distributed" vertical="center"/>
      <protection/>
    </xf>
    <xf numFmtId="0" fontId="2" fillId="0" borderId="11" xfId="61" applyFont="1" applyBorder="1" applyAlignment="1">
      <alignment horizontal="distributed" vertical="center"/>
      <protection/>
    </xf>
    <xf numFmtId="176" fontId="10" fillId="0" borderId="30" xfId="61" applyNumberFormat="1" applyFont="1" applyBorder="1" applyAlignment="1" applyProtection="1">
      <alignment horizontal="center" vertical="center"/>
      <protection/>
    </xf>
    <xf numFmtId="0" fontId="2" fillId="0" borderId="18" xfId="61" applyFont="1" applyBorder="1" applyAlignment="1">
      <alignment horizontal="center" vertical="center"/>
      <protection/>
    </xf>
    <xf numFmtId="176" fontId="10" fillId="0" borderId="18" xfId="61" applyNumberFormat="1" applyFont="1" applyBorder="1" applyAlignment="1" applyProtection="1">
      <alignment horizontal="center" vertical="center"/>
      <protection/>
    </xf>
    <xf numFmtId="176" fontId="10" fillId="0" borderId="29" xfId="61" applyNumberFormat="1" applyFont="1" applyBorder="1" applyAlignment="1" applyProtection="1">
      <alignment horizontal="center" vertical="center"/>
      <protection/>
    </xf>
    <xf numFmtId="176" fontId="10" fillId="0" borderId="11" xfId="61" applyNumberFormat="1" applyFont="1" applyBorder="1" applyAlignment="1" applyProtection="1">
      <alignment horizontal="center" vertical="center"/>
      <protection/>
    </xf>
    <xf numFmtId="176" fontId="10" fillId="0" borderId="12" xfId="61" applyNumberFormat="1" applyFont="1" applyBorder="1" applyAlignment="1">
      <alignment vertical="center"/>
      <protection/>
    </xf>
    <xf numFmtId="176" fontId="3" fillId="0" borderId="0" xfId="61" applyNumberFormat="1" applyFont="1" applyAlignment="1" applyProtection="1">
      <alignment horizontal="left" vertical="center"/>
      <protection/>
    </xf>
    <xf numFmtId="0" fontId="5" fillId="0" borderId="0" xfId="61" applyFont="1" applyAlignment="1">
      <alignment horizontal="left" vertical="center"/>
      <protection/>
    </xf>
    <xf numFmtId="176" fontId="6" fillId="0" borderId="0" xfId="61" applyNumberFormat="1" applyFont="1" applyAlignment="1" applyProtection="1">
      <alignment horizontal="left" vertical="center"/>
      <protection/>
    </xf>
    <xf numFmtId="0" fontId="7" fillId="0" borderId="0" xfId="61" applyFont="1" applyAlignment="1">
      <alignment horizontal="left" vertical="center"/>
      <protection/>
    </xf>
    <xf numFmtId="176" fontId="8" fillId="0" borderId="0" xfId="61" applyNumberFormat="1" applyFont="1" applyAlignment="1" applyProtection="1">
      <alignment horizontal="left" vertical="center"/>
      <protection/>
    </xf>
    <xf numFmtId="0" fontId="9" fillId="0" borderId="0" xfId="61" applyFont="1" applyAlignment="1">
      <alignment horizontal="left" vertical="center"/>
      <protection/>
    </xf>
    <xf numFmtId="58" fontId="10" fillId="0" borderId="10" xfId="61" applyNumberFormat="1" applyFont="1" applyBorder="1" applyAlignment="1" applyProtection="1">
      <alignment horizontal="center" vertical="center"/>
      <protection/>
    </xf>
    <xf numFmtId="176" fontId="10" fillId="0" borderId="29" xfId="61" applyNumberFormat="1" applyFont="1" applyBorder="1" applyAlignment="1">
      <alignment vertical="center"/>
      <protection/>
    </xf>
    <xf numFmtId="176" fontId="10" fillId="0" borderId="11" xfId="61" applyNumberFormat="1" applyFont="1" applyBorder="1" applyAlignment="1">
      <alignment vertical="center"/>
      <protection/>
    </xf>
    <xf numFmtId="176" fontId="10" fillId="0" borderId="31" xfId="61" applyNumberFormat="1" applyFont="1" applyBorder="1" applyAlignment="1">
      <alignment vertical="center"/>
      <protection/>
    </xf>
    <xf numFmtId="176" fontId="10" fillId="0" borderId="28" xfId="61" applyNumberFormat="1" applyFont="1" applyBorder="1" applyAlignment="1">
      <alignment vertical="center"/>
      <protection/>
    </xf>
    <xf numFmtId="0" fontId="13" fillId="0" borderId="0" xfId="61" applyFont="1" applyBorder="1" applyAlignment="1">
      <alignment horizontal="distributed" vertical="center"/>
      <protection/>
    </xf>
    <xf numFmtId="0" fontId="2" fillId="0" borderId="18" xfId="61" applyFont="1" applyBorder="1" applyAlignment="1">
      <alignment horizontal="distributed" vertical="center"/>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2" xfId="61" applyFont="1" applyBorder="1" applyAlignment="1">
      <alignment vertical="center"/>
      <protection/>
    </xf>
    <xf numFmtId="0" fontId="2" fillId="0" borderId="22" xfId="61" applyFont="1" applyBorder="1" applyAlignment="1">
      <alignment vertical="center"/>
      <protection/>
    </xf>
    <xf numFmtId="58" fontId="2" fillId="0" borderId="10" xfId="61" applyNumberFormat="1" applyFont="1" applyBorder="1" applyAlignment="1">
      <alignment horizontal="left" vertical="center"/>
      <protection/>
    </xf>
    <xf numFmtId="0" fontId="2" fillId="0" borderId="29" xfId="61" applyFont="1" applyBorder="1" applyAlignment="1">
      <alignment horizontal="right" vertical="center"/>
      <protection/>
    </xf>
    <xf numFmtId="0" fontId="2" fillId="0" borderId="11" xfId="61" applyFont="1" applyBorder="1" applyAlignment="1">
      <alignment horizontal="right" vertical="center"/>
      <protection/>
    </xf>
    <xf numFmtId="0" fontId="2" fillId="0" borderId="30"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32" xfId="61" applyFont="1" applyBorder="1" applyAlignment="1">
      <alignment horizontal="left" vertical="center"/>
      <protection/>
    </xf>
    <xf numFmtId="0" fontId="2" fillId="0" borderId="33" xfId="61" applyFont="1" applyBorder="1" applyAlignment="1">
      <alignment horizontal="left" vertical="center"/>
      <protection/>
    </xf>
    <xf numFmtId="0" fontId="13" fillId="0" borderId="0" xfId="61" applyFont="1" applyBorder="1" applyAlignment="1">
      <alignment horizontal="right" vertical="center"/>
      <protection/>
    </xf>
    <xf numFmtId="0" fontId="13" fillId="0" borderId="17" xfId="61" applyFont="1" applyBorder="1" applyAlignment="1">
      <alignment horizontal="right" vertical="center"/>
      <protection/>
    </xf>
    <xf numFmtId="58" fontId="2" fillId="0" borderId="10" xfId="61" applyNumberFormat="1" applyBorder="1" applyAlignment="1" quotePrefix="1">
      <alignment horizontal="left" vertical="center"/>
      <protection/>
    </xf>
    <xf numFmtId="0" fontId="2" fillId="0" borderId="10" xfId="61" applyFont="1" applyBorder="1" applyAlignment="1">
      <alignment horizontal="left" vertical="center"/>
      <protection/>
    </xf>
    <xf numFmtId="0" fontId="2" fillId="0" borderId="30" xfId="61" applyFont="1" applyBorder="1" applyAlignment="1">
      <alignment horizontal="distributed" vertical="center"/>
      <protection/>
    </xf>
    <xf numFmtId="0" fontId="2" fillId="0" borderId="13" xfId="61" applyFont="1" applyBorder="1" applyAlignment="1">
      <alignment horizontal="center" vertical="center"/>
      <protection/>
    </xf>
    <xf numFmtId="0" fontId="2" fillId="0" borderId="23" xfId="61" applyFont="1" applyBorder="1" applyAlignment="1">
      <alignment horizontal="center" vertical="center"/>
      <protection/>
    </xf>
    <xf numFmtId="58" fontId="2" fillId="0" borderId="10" xfId="61" applyNumberFormat="1" applyFont="1" applyBorder="1" applyAlignment="1" quotePrefix="1">
      <alignment horizontal="left" vertical="center"/>
      <protection/>
    </xf>
    <xf numFmtId="0" fontId="2" fillId="0" borderId="34" xfId="61" applyFont="1" applyBorder="1" applyAlignment="1">
      <alignment horizontal="left" vertical="center"/>
      <protection/>
    </xf>
    <xf numFmtId="176" fontId="11" fillId="0" borderId="14" xfId="61" applyNumberFormat="1" applyFont="1" applyBorder="1" applyAlignment="1" applyProtection="1">
      <alignment horizontal="distributed" vertical="center"/>
      <protection locked="0"/>
    </xf>
    <xf numFmtId="0" fontId="13" fillId="0" borderId="17" xfId="61" applyFont="1" applyBorder="1" applyAlignment="1">
      <alignment horizontal="distributed" vertical="center"/>
      <protection/>
    </xf>
    <xf numFmtId="176" fontId="11" fillId="0" borderId="0" xfId="61" applyNumberFormat="1" applyFont="1" applyBorder="1" applyAlignment="1" applyProtection="1">
      <alignment horizontal="distributed" vertical="center"/>
      <protection locked="0"/>
    </xf>
    <xf numFmtId="176" fontId="10" fillId="0" borderId="0" xfId="61" applyNumberFormat="1" applyFont="1" applyBorder="1" applyAlignment="1" applyProtection="1">
      <alignment horizontal="distributed" vertical="center"/>
      <protection locked="0"/>
    </xf>
    <xf numFmtId="49" fontId="10" fillId="0" borderId="0" xfId="61" applyNumberFormat="1" applyFont="1" applyBorder="1" applyAlignment="1" applyProtection="1">
      <alignment horizontal="center" vertical="center"/>
      <protection locked="0"/>
    </xf>
    <xf numFmtId="0" fontId="2" fillId="0" borderId="17" xfId="61" applyFont="1" applyBorder="1" applyAlignment="1">
      <alignment vertical="center"/>
      <protection/>
    </xf>
    <xf numFmtId="49" fontId="11" fillId="0" borderId="0" xfId="61" applyNumberFormat="1" applyFont="1" applyBorder="1" applyAlignment="1" applyProtection="1">
      <alignment horizontal="center" vertical="center"/>
      <protection locked="0"/>
    </xf>
    <xf numFmtId="0" fontId="13" fillId="0" borderId="17" xfId="61" applyFont="1" applyBorder="1" applyAlignment="1">
      <alignment vertical="center"/>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10" fillId="0" borderId="0" xfId="61" applyFont="1" applyBorder="1" applyAlignment="1">
      <alignment horizontal="distributed" vertical="center"/>
      <protection/>
    </xf>
    <xf numFmtId="0" fontId="2" fillId="0" borderId="11" xfId="61" applyFont="1" applyBorder="1" applyAlignment="1">
      <alignment vertical="center"/>
      <protection/>
    </xf>
    <xf numFmtId="49" fontId="10" fillId="0" borderId="0" xfId="61" applyNumberFormat="1" applyFont="1" applyBorder="1" applyAlignment="1" applyProtection="1">
      <alignment horizontal="distributed" vertical="center"/>
      <protection locked="0"/>
    </xf>
    <xf numFmtId="0" fontId="2" fillId="0" borderId="10" xfId="61" applyFont="1" applyBorder="1" applyAlignment="1">
      <alignment horizontal="distributed" vertical="center"/>
      <protection/>
    </xf>
    <xf numFmtId="176" fontId="10" fillId="0" borderId="29" xfId="61" applyNumberFormat="1" applyFont="1" applyBorder="1" applyAlignment="1" applyProtection="1">
      <alignment horizontal="distributed" vertical="center"/>
      <protection locked="0"/>
    </xf>
    <xf numFmtId="176" fontId="10" fillId="0" borderId="32" xfId="61" applyNumberFormat="1" applyFont="1" applyBorder="1" applyAlignment="1" applyProtection="1">
      <alignment horizontal="center" vertical="center"/>
      <protection locked="0"/>
    </xf>
    <xf numFmtId="0" fontId="10" fillId="0" borderId="31" xfId="61" applyFont="1" applyBorder="1" applyAlignment="1">
      <alignment horizontal="distributed" vertical="center"/>
      <protection/>
    </xf>
    <xf numFmtId="0" fontId="2" fillId="0" borderId="30" xfId="61" applyFont="1" applyBorder="1" applyAlignment="1">
      <alignment vertical="center"/>
      <protection/>
    </xf>
    <xf numFmtId="0" fontId="2" fillId="0" borderId="14" xfId="61" applyFont="1" applyBorder="1" applyAlignment="1">
      <alignment vertical="center"/>
      <protection/>
    </xf>
    <xf numFmtId="0" fontId="2" fillId="0" borderId="28" xfId="61"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昭和44年度18財政200-209"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7</xdr:col>
      <xdr:colOff>0</xdr:colOff>
      <xdr:row>4</xdr:row>
      <xdr:rowOff>0</xdr:rowOff>
    </xdr:to>
    <xdr:sp>
      <xdr:nvSpPr>
        <xdr:cNvPr id="1" name="Text Box 1"/>
        <xdr:cNvSpPr txBox="1">
          <a:spLocks noChangeArrowheads="1"/>
        </xdr:cNvSpPr>
      </xdr:nvSpPr>
      <xdr:spPr>
        <a:xfrm>
          <a:off x="3057525" y="809625"/>
          <a:ext cx="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明朝"/>
              <a:ea typeface="ＭＳ 明朝"/>
              <a:cs typeface="ＭＳ 明朝"/>
            </a:rPr>
            <a:t>2,721
</a:t>
          </a:r>
          <a:r>
            <a:rPr lang="en-US" cap="none" sz="1000" b="0" i="0" u="none" baseline="0">
              <a:solidFill>
                <a:srgbClr val="000000"/>
              </a:solidFill>
              <a:latin typeface="ＭＳ 明朝"/>
              <a:ea typeface="ＭＳ 明朝"/>
              <a:cs typeface="ＭＳ 明朝"/>
            </a:rPr>
            <a:t>2,721</a:t>
          </a:r>
        </a:p>
      </xdr:txBody>
    </xdr:sp>
    <xdr:clientData/>
  </xdr:twoCellAnchor>
  <xdr:twoCellAnchor>
    <xdr:from>
      <xdr:col>7</xdr:col>
      <xdr:colOff>0</xdr:colOff>
      <xdr:row>4</xdr:row>
      <xdr:rowOff>0</xdr:rowOff>
    </xdr:from>
    <xdr:to>
      <xdr:col>7</xdr:col>
      <xdr:colOff>0</xdr:colOff>
      <xdr:row>4</xdr:row>
      <xdr:rowOff>0</xdr:rowOff>
    </xdr:to>
    <xdr:sp>
      <xdr:nvSpPr>
        <xdr:cNvPr id="2" name="Text Box 2"/>
        <xdr:cNvSpPr txBox="1">
          <a:spLocks noChangeArrowheads="1"/>
        </xdr:cNvSpPr>
      </xdr:nvSpPr>
      <xdr:spPr>
        <a:xfrm>
          <a:off x="3057525" y="809625"/>
          <a:ext cx="0"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2,098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19&#20844;&#21209;&#21729;&#12362;&#12424;&#12403;&#36984;&#25369;210-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0A"/>
      <sheetName val="210B"/>
      <sheetName val="210C"/>
      <sheetName val="210D"/>
      <sheetName val="210E"/>
      <sheetName val="211"/>
      <sheetName val="212"/>
      <sheetName val="213"/>
      <sheetName val="214A.B"/>
      <sheetName val="215A.B"/>
      <sheetName val="216A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3"/>
  <sheetViews>
    <sheetView zoomScalePageLayoutView="0" workbookViewId="0" topLeftCell="A64">
      <selection activeCell="N74" sqref="N74"/>
    </sheetView>
  </sheetViews>
  <sheetFormatPr defaultColWidth="13.421875" defaultRowHeight="12" customHeight="1"/>
  <cols>
    <col min="1" max="2" width="2.00390625" style="7" customWidth="1"/>
    <col min="3" max="3" width="3.57421875" style="7" customWidth="1"/>
    <col min="4" max="4" width="13.140625" style="7" customWidth="1"/>
    <col min="5" max="5" width="2.00390625" style="7" customWidth="1"/>
    <col min="6" max="6" width="11.140625" style="7" customWidth="1"/>
    <col min="7" max="7" width="12.00390625" style="7" customWidth="1"/>
    <col min="8" max="9" width="2.00390625" style="7" customWidth="1"/>
    <col min="10" max="10" width="3.28125" style="7" customWidth="1"/>
    <col min="11" max="11" width="13.421875" style="7" customWidth="1"/>
    <col min="12" max="12" width="1.421875" style="7" customWidth="1"/>
    <col min="13" max="13" width="11.140625" style="7" customWidth="1"/>
    <col min="14" max="14" width="12.00390625" style="7" customWidth="1"/>
    <col min="15" max="20" width="8.421875" style="7" customWidth="1"/>
    <col min="21" max="16384" width="13.421875" style="7" customWidth="1"/>
  </cols>
  <sheetData>
    <row r="1" spans="1:20" s="2" customFormat="1" ht="18.75" customHeight="1">
      <c r="A1" s="136" t="s">
        <v>0</v>
      </c>
      <c r="B1" s="137"/>
      <c r="C1" s="137"/>
      <c r="D1" s="137"/>
      <c r="E1" s="137"/>
      <c r="F1" s="137"/>
      <c r="G1" s="137"/>
      <c r="H1" s="137"/>
      <c r="I1" s="137"/>
      <c r="J1" s="137"/>
      <c r="K1" s="137"/>
      <c r="L1" s="137"/>
      <c r="M1" s="137"/>
      <c r="N1" s="137"/>
      <c r="O1" s="1"/>
      <c r="P1" s="1"/>
      <c r="Q1" s="1"/>
      <c r="R1" s="1"/>
      <c r="S1" s="1"/>
      <c r="T1" s="1"/>
    </row>
    <row r="2" spans="1:20" s="4" customFormat="1" ht="18" customHeight="1">
      <c r="A2" s="138" t="s">
        <v>1</v>
      </c>
      <c r="B2" s="139"/>
      <c r="C2" s="139"/>
      <c r="D2" s="139"/>
      <c r="E2" s="139"/>
      <c r="F2" s="139"/>
      <c r="G2" s="139"/>
      <c r="H2" s="139"/>
      <c r="I2" s="139"/>
      <c r="J2" s="139"/>
      <c r="K2" s="139"/>
      <c r="L2" s="139"/>
      <c r="M2" s="139"/>
      <c r="N2" s="139"/>
      <c r="O2" s="3"/>
      <c r="P2" s="3"/>
      <c r="Q2" s="3"/>
      <c r="R2" s="3"/>
      <c r="S2" s="3"/>
      <c r="T2" s="3"/>
    </row>
    <row r="3" spans="1:20" s="6" customFormat="1" ht="15" customHeight="1">
      <c r="A3" s="140" t="s">
        <v>2</v>
      </c>
      <c r="B3" s="141"/>
      <c r="C3" s="141"/>
      <c r="D3" s="141"/>
      <c r="E3" s="141"/>
      <c r="F3" s="141"/>
      <c r="G3" s="141"/>
      <c r="H3" s="141"/>
      <c r="I3" s="141"/>
      <c r="J3" s="141"/>
      <c r="K3" s="141"/>
      <c r="L3" s="141"/>
      <c r="M3" s="141"/>
      <c r="N3" s="141"/>
      <c r="O3" s="5"/>
      <c r="P3" s="5"/>
      <c r="Q3" s="5"/>
      <c r="R3" s="5"/>
      <c r="S3" s="5"/>
      <c r="T3" s="5"/>
    </row>
    <row r="4" spans="3:20" ht="12" customHeight="1" thickBot="1">
      <c r="C4" s="8"/>
      <c r="D4" s="8"/>
      <c r="E4" s="9"/>
      <c r="F4" s="9"/>
      <c r="G4" s="9"/>
      <c r="H4" s="10"/>
      <c r="I4" s="9"/>
      <c r="J4" s="9"/>
      <c r="K4" s="9"/>
      <c r="L4" s="9"/>
      <c r="M4" s="142">
        <v>24929</v>
      </c>
      <c r="N4" s="142"/>
      <c r="O4" s="8"/>
      <c r="P4" s="8"/>
      <c r="Q4" s="8"/>
      <c r="R4" s="8"/>
      <c r="S4" s="11"/>
      <c r="T4" s="8"/>
    </row>
    <row r="5" spans="1:20" ht="15" customHeight="1" thickTop="1">
      <c r="A5" s="143"/>
      <c r="B5" s="127" t="s">
        <v>3</v>
      </c>
      <c r="C5" s="128"/>
      <c r="D5" s="128"/>
      <c r="E5" s="130"/>
      <c r="F5" s="130" t="s">
        <v>4</v>
      </c>
      <c r="G5" s="133" t="s">
        <v>5</v>
      </c>
      <c r="H5" s="145"/>
      <c r="I5" s="127" t="s">
        <v>3</v>
      </c>
      <c r="J5" s="128"/>
      <c r="K5" s="128"/>
      <c r="L5" s="130"/>
      <c r="M5" s="130" t="s">
        <v>4</v>
      </c>
      <c r="N5" s="133" t="s">
        <v>5</v>
      </c>
      <c r="O5" s="8"/>
      <c r="P5" s="8"/>
      <c r="Q5" s="8"/>
      <c r="R5" s="8"/>
      <c r="S5" s="8"/>
      <c r="T5" s="8"/>
    </row>
    <row r="6" spans="1:20" ht="15" customHeight="1">
      <c r="A6" s="144"/>
      <c r="B6" s="129"/>
      <c r="C6" s="129"/>
      <c r="D6" s="129"/>
      <c r="E6" s="131"/>
      <c r="F6" s="132"/>
      <c r="G6" s="134"/>
      <c r="H6" s="146"/>
      <c r="I6" s="129"/>
      <c r="J6" s="129"/>
      <c r="K6" s="129"/>
      <c r="L6" s="131"/>
      <c r="M6" s="132"/>
      <c r="N6" s="134"/>
      <c r="O6" s="13"/>
      <c r="P6" s="13"/>
      <c r="Q6" s="13"/>
      <c r="R6" s="13"/>
      <c r="S6" s="13"/>
      <c r="T6" s="13"/>
    </row>
    <row r="7" spans="1:13" ht="6" customHeight="1">
      <c r="A7" s="135"/>
      <c r="B7" s="135"/>
      <c r="C7" s="135"/>
      <c r="D7" s="135"/>
      <c r="E7" s="135"/>
      <c r="F7" s="15"/>
      <c r="G7" s="14"/>
      <c r="H7" s="16"/>
      <c r="M7" s="15"/>
    </row>
    <row r="8" spans="1:14" s="23" customFormat="1" ht="12" customHeight="1">
      <c r="A8" s="118" t="s">
        <v>6</v>
      </c>
      <c r="B8" s="118"/>
      <c r="C8" s="118"/>
      <c r="D8" s="118"/>
      <c r="E8" s="17"/>
      <c r="F8" s="18">
        <v>534</v>
      </c>
      <c r="G8" s="19">
        <v>13473</v>
      </c>
      <c r="H8" s="115" t="s">
        <v>7</v>
      </c>
      <c r="I8" s="116"/>
      <c r="J8" s="116"/>
      <c r="K8" s="116"/>
      <c r="L8" s="20"/>
      <c r="M8" s="21">
        <f>SUM(M10:M15)</f>
        <v>17</v>
      </c>
      <c r="N8" s="22">
        <f>SUM(N10:N15)</f>
        <v>1201</v>
      </c>
    </row>
    <row r="9" spans="1:14" ht="12" customHeight="1">
      <c r="A9" s="99"/>
      <c r="B9" s="99"/>
      <c r="C9" s="99"/>
      <c r="D9" s="99"/>
      <c r="E9" s="99"/>
      <c r="F9" s="25"/>
      <c r="G9" s="26"/>
      <c r="H9" s="100"/>
      <c r="I9" s="101"/>
      <c r="J9" s="101"/>
      <c r="K9" s="101"/>
      <c r="L9" s="102"/>
      <c r="M9" s="26"/>
      <c r="N9" s="29"/>
    </row>
    <row r="10" spans="1:14" ht="12" customHeight="1">
      <c r="A10" s="118" t="s">
        <v>8</v>
      </c>
      <c r="B10" s="118"/>
      <c r="C10" s="118"/>
      <c r="D10" s="118"/>
      <c r="E10" s="17"/>
      <c r="F10" s="18">
        <f>SUM(F12:F18)</f>
        <v>33</v>
      </c>
      <c r="G10" s="19">
        <f>SUM(G12:G18)</f>
        <v>347</v>
      </c>
      <c r="H10" s="16"/>
      <c r="I10" s="13"/>
      <c r="J10" s="101" t="s">
        <v>9</v>
      </c>
      <c r="K10" s="110"/>
      <c r="L10" s="31"/>
      <c r="M10" s="26">
        <v>1</v>
      </c>
      <c r="N10" s="29">
        <v>35</v>
      </c>
    </row>
    <row r="11" spans="1:14" ht="12" customHeight="1">
      <c r="A11" s="99"/>
      <c r="B11" s="99"/>
      <c r="C11" s="99"/>
      <c r="D11" s="99"/>
      <c r="E11" s="99"/>
      <c r="F11" s="25"/>
      <c r="G11" s="32"/>
      <c r="H11" s="16"/>
      <c r="I11" s="13"/>
      <c r="J11" s="101" t="s">
        <v>10</v>
      </c>
      <c r="K11" s="110"/>
      <c r="L11" s="31"/>
      <c r="M11" s="26">
        <v>1</v>
      </c>
      <c r="N11" s="29">
        <v>21</v>
      </c>
    </row>
    <row r="12" spans="1:14" ht="12" customHeight="1">
      <c r="A12" s="24"/>
      <c r="B12" s="24"/>
      <c r="C12" s="99" t="s">
        <v>11</v>
      </c>
      <c r="D12" s="99"/>
      <c r="E12" s="24"/>
      <c r="F12" s="25">
        <v>1</v>
      </c>
      <c r="G12" s="32">
        <v>110</v>
      </c>
      <c r="H12" s="16"/>
      <c r="I12" s="13"/>
      <c r="J12" s="101" t="s">
        <v>12</v>
      </c>
      <c r="K12" s="101"/>
      <c r="L12" s="31"/>
      <c r="M12" s="26">
        <v>4</v>
      </c>
      <c r="N12" s="29">
        <v>124</v>
      </c>
    </row>
    <row r="13" spans="1:14" ht="12" customHeight="1">
      <c r="A13" s="24"/>
      <c r="B13" s="24"/>
      <c r="C13" s="33" t="s">
        <v>13</v>
      </c>
      <c r="D13" s="24" t="s">
        <v>14</v>
      </c>
      <c r="E13" s="24"/>
      <c r="F13" s="25">
        <v>7</v>
      </c>
      <c r="G13" s="32">
        <v>47</v>
      </c>
      <c r="H13" s="100"/>
      <c r="I13" s="101"/>
      <c r="J13" s="101"/>
      <c r="K13" s="101"/>
      <c r="L13" s="102"/>
      <c r="M13" s="26"/>
      <c r="N13" s="29"/>
    </row>
    <row r="14" spans="1:14" ht="12" customHeight="1">
      <c r="A14" s="24"/>
      <c r="B14" s="24"/>
      <c r="C14" s="33" t="s">
        <v>13</v>
      </c>
      <c r="D14" s="24" t="s">
        <v>15</v>
      </c>
      <c r="E14" s="24"/>
      <c r="F14" s="25">
        <v>12</v>
      </c>
      <c r="G14" s="32">
        <v>92</v>
      </c>
      <c r="H14" s="16"/>
      <c r="I14" s="13"/>
      <c r="J14" s="101" t="s">
        <v>16</v>
      </c>
      <c r="K14" s="110"/>
      <c r="L14" s="31"/>
      <c r="M14" s="26">
        <v>3</v>
      </c>
      <c r="N14" s="29">
        <v>10</v>
      </c>
    </row>
    <row r="15" spans="1:14" ht="12" customHeight="1">
      <c r="A15" s="24"/>
      <c r="B15" s="24"/>
      <c r="C15" s="33" t="s">
        <v>17</v>
      </c>
      <c r="D15" s="33"/>
      <c r="E15" s="33"/>
      <c r="F15" s="25">
        <v>5</v>
      </c>
      <c r="G15" s="32">
        <v>24</v>
      </c>
      <c r="H15" s="16"/>
      <c r="I15" s="13"/>
      <c r="J15" s="101" t="s">
        <v>18</v>
      </c>
      <c r="K15" s="110"/>
      <c r="L15" s="31"/>
      <c r="M15" s="26">
        <v>8</v>
      </c>
      <c r="N15" s="29">
        <v>1011</v>
      </c>
    </row>
    <row r="16" spans="1:14" ht="12" customHeight="1">
      <c r="A16" s="99"/>
      <c r="B16" s="99"/>
      <c r="C16" s="99"/>
      <c r="D16" s="99"/>
      <c r="E16" s="99"/>
      <c r="F16" s="25"/>
      <c r="G16" s="32"/>
      <c r="H16" s="100"/>
      <c r="I16" s="101"/>
      <c r="J16" s="101"/>
      <c r="K16" s="101"/>
      <c r="L16" s="102"/>
      <c r="M16" s="26"/>
      <c r="N16" s="29"/>
    </row>
    <row r="17" spans="1:14" ht="12" customHeight="1">
      <c r="A17" s="24"/>
      <c r="B17" s="24"/>
      <c r="C17" s="99" t="s">
        <v>19</v>
      </c>
      <c r="D17" s="99"/>
      <c r="E17" s="24"/>
      <c r="F17" s="25">
        <v>1</v>
      </c>
      <c r="G17" s="32">
        <v>57</v>
      </c>
      <c r="H17" s="115" t="s">
        <v>20</v>
      </c>
      <c r="I17" s="116"/>
      <c r="J17" s="116"/>
      <c r="K17" s="116"/>
      <c r="L17" s="34"/>
      <c r="M17" s="21">
        <f>SUM(M19:M26)</f>
        <v>35</v>
      </c>
      <c r="N17" s="22">
        <f>SUM(N19:N26)</f>
        <v>1187</v>
      </c>
    </row>
    <row r="18" spans="1:14" ht="12" customHeight="1">
      <c r="A18" s="24"/>
      <c r="B18" s="24"/>
      <c r="C18" s="33" t="s">
        <v>13</v>
      </c>
      <c r="D18" s="24" t="s">
        <v>14</v>
      </c>
      <c r="E18" s="24"/>
      <c r="F18" s="25">
        <v>7</v>
      </c>
      <c r="G18" s="32">
        <v>17</v>
      </c>
      <c r="H18" s="100"/>
      <c r="I18" s="101"/>
      <c r="J18" s="101"/>
      <c r="K18" s="101"/>
      <c r="L18" s="102"/>
      <c r="M18" s="26"/>
      <c r="N18" s="29"/>
    </row>
    <row r="19" spans="1:14" ht="12" customHeight="1">
      <c r="A19" s="99"/>
      <c r="B19" s="99"/>
      <c r="C19" s="99"/>
      <c r="D19" s="99"/>
      <c r="E19" s="99"/>
      <c r="F19" s="25"/>
      <c r="G19" s="32"/>
      <c r="H19" s="16"/>
      <c r="I19" s="13"/>
      <c r="J19" s="101" t="s">
        <v>21</v>
      </c>
      <c r="K19" s="101"/>
      <c r="L19" s="31"/>
      <c r="M19" s="26">
        <v>1</v>
      </c>
      <c r="N19" s="29">
        <v>77</v>
      </c>
    </row>
    <row r="20" spans="1:14" ht="12" customHeight="1">
      <c r="A20" s="118" t="s">
        <v>22</v>
      </c>
      <c r="B20" s="118"/>
      <c r="C20" s="118"/>
      <c r="D20" s="118"/>
      <c r="E20" s="17"/>
      <c r="F20" s="18">
        <f>SUM(F22:F25)</f>
        <v>18</v>
      </c>
      <c r="G20" s="19">
        <f>SUM(G22:G25)</f>
        <v>3187</v>
      </c>
      <c r="H20" s="16"/>
      <c r="I20" s="13"/>
      <c r="J20" s="13" t="s">
        <v>13</v>
      </c>
      <c r="K20" s="27" t="s">
        <v>23</v>
      </c>
      <c r="L20" s="31"/>
      <c r="M20" s="26">
        <v>12</v>
      </c>
      <c r="N20" s="29">
        <v>157</v>
      </c>
    </row>
    <row r="21" spans="1:14" ht="12" customHeight="1">
      <c r="A21" s="99"/>
      <c r="B21" s="99"/>
      <c r="C21" s="99"/>
      <c r="D21" s="99"/>
      <c r="E21" s="99"/>
      <c r="F21" s="25"/>
      <c r="G21" s="32"/>
      <c r="H21" s="100"/>
      <c r="I21" s="101"/>
      <c r="J21" s="101"/>
      <c r="K21" s="101"/>
      <c r="L21" s="102"/>
      <c r="M21" s="26"/>
      <c r="N21" s="29"/>
    </row>
    <row r="22" spans="1:14" ht="12" customHeight="1">
      <c r="A22" s="24"/>
      <c r="B22" s="24"/>
      <c r="C22" s="99" t="s">
        <v>24</v>
      </c>
      <c r="D22" s="99"/>
      <c r="E22" s="24"/>
      <c r="F22" s="25">
        <v>1</v>
      </c>
      <c r="G22" s="32">
        <v>19</v>
      </c>
      <c r="H22" s="16"/>
      <c r="I22" s="13"/>
      <c r="J22" s="101" t="s">
        <v>25</v>
      </c>
      <c r="K22" s="101"/>
      <c r="L22" s="31"/>
      <c r="M22" s="26">
        <v>1</v>
      </c>
      <c r="N22" s="29">
        <v>101</v>
      </c>
    </row>
    <row r="23" spans="1:14" ht="12" customHeight="1">
      <c r="A23" s="24"/>
      <c r="B23" s="24"/>
      <c r="C23" s="99" t="s">
        <v>26</v>
      </c>
      <c r="D23" s="99"/>
      <c r="E23" s="24"/>
      <c r="F23" s="112">
        <v>1</v>
      </c>
      <c r="G23" s="113">
        <v>51</v>
      </c>
      <c r="H23" s="16"/>
      <c r="I23" s="13"/>
      <c r="J23" s="13" t="s">
        <v>13</v>
      </c>
      <c r="K23" s="27" t="s">
        <v>27</v>
      </c>
      <c r="L23" s="31"/>
      <c r="M23" s="26">
        <v>12</v>
      </c>
      <c r="N23" s="29">
        <v>404</v>
      </c>
    </row>
    <row r="24" spans="1:14" ht="12" customHeight="1">
      <c r="A24" s="24"/>
      <c r="B24" s="24"/>
      <c r="C24" s="111" t="s">
        <v>28</v>
      </c>
      <c r="D24" s="111"/>
      <c r="E24" s="24"/>
      <c r="F24" s="112"/>
      <c r="G24" s="113"/>
      <c r="H24" s="100"/>
      <c r="I24" s="101"/>
      <c r="J24" s="101"/>
      <c r="K24" s="101"/>
      <c r="L24" s="102"/>
      <c r="M24" s="26"/>
      <c r="N24" s="29"/>
    </row>
    <row r="25" spans="1:14" ht="12" customHeight="1">
      <c r="A25" s="24"/>
      <c r="B25" s="24"/>
      <c r="C25" s="99" t="s">
        <v>29</v>
      </c>
      <c r="D25" s="99"/>
      <c r="E25" s="24"/>
      <c r="F25" s="25">
        <v>16</v>
      </c>
      <c r="G25" s="32">
        <v>3117</v>
      </c>
      <c r="H25" s="16"/>
      <c r="I25" s="13"/>
      <c r="J25" s="101" t="s">
        <v>30</v>
      </c>
      <c r="K25" s="101"/>
      <c r="L25" s="31"/>
      <c r="M25" s="26">
        <v>3</v>
      </c>
      <c r="N25" s="29">
        <v>109</v>
      </c>
    </row>
    <row r="26" spans="1:14" ht="12" customHeight="1">
      <c r="A26" s="24"/>
      <c r="B26" s="24"/>
      <c r="C26" s="24"/>
      <c r="D26" s="24" t="s">
        <v>31</v>
      </c>
      <c r="E26" s="24"/>
      <c r="F26" s="25">
        <v>1</v>
      </c>
      <c r="G26" s="32">
        <v>55</v>
      </c>
      <c r="H26" s="16"/>
      <c r="I26" s="13"/>
      <c r="J26" s="101" t="s">
        <v>32</v>
      </c>
      <c r="K26" s="101"/>
      <c r="L26" s="31"/>
      <c r="M26" s="26">
        <v>6</v>
      </c>
      <c r="N26" s="29">
        <v>339</v>
      </c>
    </row>
    <row r="27" spans="1:14" ht="12" customHeight="1">
      <c r="A27" s="24"/>
      <c r="B27" s="24"/>
      <c r="C27" s="24"/>
      <c r="D27" s="24" t="s">
        <v>33</v>
      </c>
      <c r="E27" s="24"/>
      <c r="F27" s="25">
        <v>14</v>
      </c>
      <c r="G27" s="32">
        <v>3036</v>
      </c>
      <c r="H27" s="100"/>
      <c r="I27" s="101"/>
      <c r="J27" s="101"/>
      <c r="K27" s="101"/>
      <c r="L27" s="102"/>
      <c r="M27" s="26"/>
      <c r="N27" s="29"/>
    </row>
    <row r="28" spans="1:14" ht="12" customHeight="1">
      <c r="A28" s="24"/>
      <c r="B28" s="24"/>
      <c r="C28" s="24"/>
      <c r="D28" s="24" t="s">
        <v>34</v>
      </c>
      <c r="E28" s="24"/>
      <c r="F28" s="25">
        <v>1</v>
      </c>
      <c r="G28" s="32">
        <v>26</v>
      </c>
      <c r="H28" s="115" t="s">
        <v>35</v>
      </c>
      <c r="I28" s="116"/>
      <c r="J28" s="116"/>
      <c r="K28" s="116"/>
      <c r="L28" s="34"/>
      <c r="M28" s="21">
        <f>SUM(M30:M43)</f>
        <v>19</v>
      </c>
      <c r="N28" s="22">
        <f>SUM(N30:N43)</f>
        <v>266</v>
      </c>
    </row>
    <row r="29" spans="1:14" ht="12" customHeight="1">
      <c r="A29" s="99"/>
      <c r="B29" s="99"/>
      <c r="C29" s="99"/>
      <c r="D29" s="99"/>
      <c r="E29" s="99"/>
      <c r="F29" s="25"/>
      <c r="G29" s="32"/>
      <c r="H29" s="100"/>
      <c r="I29" s="101"/>
      <c r="J29" s="101"/>
      <c r="K29" s="101"/>
      <c r="L29" s="102"/>
      <c r="M29" s="26"/>
      <c r="N29" s="29"/>
    </row>
    <row r="30" spans="1:14" ht="12" customHeight="1">
      <c r="A30" s="118" t="s">
        <v>36</v>
      </c>
      <c r="B30" s="118"/>
      <c r="C30" s="118"/>
      <c r="D30" s="118"/>
      <c r="E30" s="17"/>
      <c r="F30" s="18">
        <f>SUM(F32:F53)</f>
        <v>65</v>
      </c>
      <c r="G30" s="19">
        <f>SUM(G32:G53)</f>
        <v>711</v>
      </c>
      <c r="H30" s="16"/>
      <c r="I30" s="13"/>
      <c r="J30" s="101" t="s">
        <v>37</v>
      </c>
      <c r="K30" s="110"/>
      <c r="L30" s="31"/>
      <c r="M30" s="26">
        <v>1</v>
      </c>
      <c r="N30" s="29">
        <v>22</v>
      </c>
    </row>
    <row r="31" spans="1:14" ht="12" customHeight="1">
      <c r="A31" s="99"/>
      <c r="B31" s="99"/>
      <c r="C31" s="99"/>
      <c r="D31" s="99"/>
      <c r="E31" s="99"/>
      <c r="F31" s="25"/>
      <c r="G31" s="32"/>
      <c r="H31" s="16"/>
      <c r="I31" s="13"/>
      <c r="J31" s="101" t="s">
        <v>38</v>
      </c>
      <c r="K31" s="101"/>
      <c r="L31" s="126"/>
      <c r="M31" s="26">
        <v>6</v>
      </c>
      <c r="N31" s="29">
        <v>17</v>
      </c>
    </row>
    <row r="32" spans="1:14" ht="12" customHeight="1">
      <c r="A32" s="24"/>
      <c r="B32" s="24"/>
      <c r="C32" s="99" t="s">
        <v>39</v>
      </c>
      <c r="D32" s="99"/>
      <c r="E32" s="28"/>
      <c r="F32" s="25">
        <v>1</v>
      </c>
      <c r="G32" s="32">
        <v>20</v>
      </c>
      <c r="H32" s="16"/>
      <c r="I32" s="13"/>
      <c r="J32" s="117" t="s">
        <v>40</v>
      </c>
      <c r="K32" s="117"/>
      <c r="L32" s="31"/>
      <c r="M32" s="112">
        <v>1</v>
      </c>
      <c r="N32" s="108">
        <v>16</v>
      </c>
    </row>
    <row r="33" spans="1:14" ht="12" customHeight="1">
      <c r="A33" s="119"/>
      <c r="B33" s="119"/>
      <c r="C33" s="119"/>
      <c r="D33" s="119"/>
      <c r="E33" s="125"/>
      <c r="F33" s="25"/>
      <c r="G33" s="32"/>
      <c r="H33" s="16"/>
      <c r="I33" s="13"/>
      <c r="J33" s="37"/>
      <c r="K33" s="27" t="s">
        <v>41</v>
      </c>
      <c r="L33" s="31"/>
      <c r="M33" s="112"/>
      <c r="N33" s="108"/>
    </row>
    <row r="34" spans="1:14" ht="12" customHeight="1">
      <c r="A34" s="24"/>
      <c r="B34" s="24"/>
      <c r="C34" s="99" t="s">
        <v>42</v>
      </c>
      <c r="D34" s="99"/>
      <c r="E34" s="24"/>
      <c r="F34" s="25">
        <v>1</v>
      </c>
      <c r="G34" s="32">
        <v>54</v>
      </c>
      <c r="H34" s="16"/>
      <c r="I34" s="13"/>
      <c r="J34" s="101" t="s">
        <v>43</v>
      </c>
      <c r="K34" s="101"/>
      <c r="L34" s="31"/>
      <c r="M34" s="26">
        <v>1</v>
      </c>
      <c r="N34" s="29">
        <v>78</v>
      </c>
    </row>
    <row r="35" spans="1:14" ht="12" customHeight="1">
      <c r="A35" s="24"/>
      <c r="B35" s="24"/>
      <c r="C35" s="33" t="s">
        <v>13</v>
      </c>
      <c r="D35" s="24" t="s">
        <v>44</v>
      </c>
      <c r="E35" s="24"/>
      <c r="F35" s="25">
        <v>7</v>
      </c>
      <c r="G35" s="32">
        <v>55</v>
      </c>
      <c r="H35" s="16"/>
      <c r="I35" s="13"/>
      <c r="J35" s="36" t="s">
        <v>13</v>
      </c>
      <c r="K35" s="37" t="s">
        <v>45</v>
      </c>
      <c r="L35" s="31"/>
      <c r="M35" s="26">
        <v>1</v>
      </c>
      <c r="N35" s="29">
        <v>8</v>
      </c>
    </row>
    <row r="36" spans="1:14" ht="12" customHeight="1">
      <c r="A36" s="24"/>
      <c r="B36" s="24"/>
      <c r="C36" s="33" t="s">
        <v>13</v>
      </c>
      <c r="D36" s="24" t="s">
        <v>46</v>
      </c>
      <c r="E36" s="24"/>
      <c r="F36" s="25">
        <v>35</v>
      </c>
      <c r="G36" s="32">
        <v>72</v>
      </c>
      <c r="H36" s="100"/>
      <c r="I36" s="101"/>
      <c r="J36" s="101"/>
      <c r="K36" s="101"/>
      <c r="L36" s="102"/>
      <c r="M36" s="26"/>
      <c r="N36" s="29"/>
    </row>
    <row r="37" spans="1:14" ht="12" customHeight="1">
      <c r="A37" s="99"/>
      <c r="B37" s="99"/>
      <c r="C37" s="99"/>
      <c r="D37" s="99"/>
      <c r="E37" s="99"/>
      <c r="F37" s="25"/>
      <c r="G37" s="32"/>
      <c r="H37" s="16"/>
      <c r="I37" s="13"/>
      <c r="J37" s="101" t="s">
        <v>47</v>
      </c>
      <c r="K37" s="101"/>
      <c r="L37" s="31"/>
      <c r="M37" s="26">
        <v>1</v>
      </c>
      <c r="N37" s="29">
        <v>9</v>
      </c>
    </row>
    <row r="38" spans="1:14" ht="12" customHeight="1">
      <c r="A38" s="24"/>
      <c r="B38" s="24"/>
      <c r="C38" s="99" t="s">
        <v>48</v>
      </c>
      <c r="D38" s="99"/>
      <c r="E38" s="24"/>
      <c r="F38" s="25">
        <v>1</v>
      </c>
      <c r="G38" s="32">
        <v>77</v>
      </c>
      <c r="H38" s="16"/>
      <c r="I38" s="13"/>
      <c r="J38" s="101" t="s">
        <v>49</v>
      </c>
      <c r="K38" s="101"/>
      <c r="L38" s="31"/>
      <c r="M38" s="26">
        <v>5</v>
      </c>
      <c r="N38" s="29">
        <v>13</v>
      </c>
    </row>
    <row r="39" spans="1:14" ht="12" customHeight="1">
      <c r="A39" s="24"/>
      <c r="B39" s="24"/>
      <c r="C39" s="33" t="s">
        <v>13</v>
      </c>
      <c r="D39" s="24" t="s">
        <v>50</v>
      </c>
      <c r="E39" s="24"/>
      <c r="F39" s="25">
        <v>12</v>
      </c>
      <c r="G39" s="32">
        <v>76</v>
      </c>
      <c r="H39" s="16"/>
      <c r="I39" s="13"/>
      <c r="J39" s="101" t="s">
        <v>51</v>
      </c>
      <c r="K39" s="101"/>
      <c r="L39" s="31"/>
      <c r="M39" s="26">
        <v>1</v>
      </c>
      <c r="N39" s="29">
        <v>32</v>
      </c>
    </row>
    <row r="40" spans="1:14" ht="12" customHeight="1">
      <c r="A40" s="99"/>
      <c r="B40" s="99"/>
      <c r="C40" s="99"/>
      <c r="D40" s="99"/>
      <c r="E40" s="99"/>
      <c r="F40" s="25"/>
      <c r="G40" s="32"/>
      <c r="H40" s="100"/>
      <c r="I40" s="101"/>
      <c r="J40" s="101"/>
      <c r="K40" s="101"/>
      <c r="L40" s="102"/>
      <c r="M40" s="26"/>
      <c r="N40" s="29"/>
    </row>
    <row r="41" spans="1:14" ht="12" customHeight="1">
      <c r="A41" s="24"/>
      <c r="B41" s="24"/>
      <c r="C41" s="99" t="s">
        <v>52</v>
      </c>
      <c r="D41" s="99"/>
      <c r="E41" s="24"/>
      <c r="F41" s="25">
        <v>1</v>
      </c>
      <c r="G41" s="32">
        <v>187</v>
      </c>
      <c r="H41" s="16"/>
      <c r="I41" s="13"/>
      <c r="J41" s="101" t="s">
        <v>53</v>
      </c>
      <c r="K41" s="101"/>
      <c r="L41" s="31"/>
      <c r="M41" s="26">
        <v>1</v>
      </c>
      <c r="N41" s="29">
        <v>6</v>
      </c>
    </row>
    <row r="42" spans="1:14" ht="12" customHeight="1">
      <c r="A42" s="24"/>
      <c r="B42" s="24"/>
      <c r="C42" s="33" t="s">
        <v>13</v>
      </c>
      <c r="D42" s="24" t="s">
        <v>54</v>
      </c>
      <c r="E42" s="24"/>
      <c r="F42" s="25">
        <v>1</v>
      </c>
      <c r="G42" s="32">
        <v>14</v>
      </c>
      <c r="H42" s="16"/>
      <c r="I42" s="13"/>
      <c r="J42" s="36" t="s">
        <v>55</v>
      </c>
      <c r="K42" s="36"/>
      <c r="L42" s="31"/>
      <c r="M42" s="112">
        <v>1</v>
      </c>
      <c r="N42" s="108">
        <v>65</v>
      </c>
    </row>
    <row r="43" spans="1:14" ht="12" customHeight="1">
      <c r="A43" s="99"/>
      <c r="B43" s="99"/>
      <c r="C43" s="99"/>
      <c r="D43" s="99"/>
      <c r="E43" s="99"/>
      <c r="F43" s="25"/>
      <c r="G43" s="32"/>
      <c r="H43" s="38"/>
      <c r="I43" s="39"/>
      <c r="J43" s="101" t="s">
        <v>56</v>
      </c>
      <c r="K43" s="124"/>
      <c r="L43" s="41"/>
      <c r="M43" s="112"/>
      <c r="N43" s="108"/>
    </row>
    <row r="44" spans="1:14" ht="12" customHeight="1">
      <c r="A44" s="24"/>
      <c r="B44" s="24"/>
      <c r="C44" s="99" t="s">
        <v>57</v>
      </c>
      <c r="D44" s="99"/>
      <c r="E44" s="24"/>
      <c r="F44" s="122">
        <v>2</v>
      </c>
      <c r="G44" s="123">
        <v>5</v>
      </c>
      <c r="H44" s="100"/>
      <c r="I44" s="101"/>
      <c r="J44" s="101"/>
      <c r="K44" s="101"/>
      <c r="L44" s="102"/>
      <c r="M44" s="26"/>
      <c r="N44" s="29"/>
    </row>
    <row r="45" spans="1:14" ht="12" customHeight="1">
      <c r="A45" s="24"/>
      <c r="B45" s="24"/>
      <c r="C45" s="33" t="s">
        <v>13</v>
      </c>
      <c r="D45" s="24" t="s">
        <v>46</v>
      </c>
      <c r="E45" s="24"/>
      <c r="F45" s="122"/>
      <c r="G45" s="123"/>
      <c r="H45" s="115" t="s">
        <v>58</v>
      </c>
      <c r="I45" s="116"/>
      <c r="J45" s="116"/>
      <c r="K45" s="116"/>
      <c r="L45" s="34"/>
      <c r="M45" s="21">
        <f>SUM(M47:M52)</f>
        <v>304</v>
      </c>
      <c r="N45" s="22">
        <f>SUM(N47:N52)</f>
        <v>4385</v>
      </c>
    </row>
    <row r="46" spans="1:14" ht="12" customHeight="1">
      <c r="A46" s="99"/>
      <c r="B46" s="99"/>
      <c r="C46" s="99"/>
      <c r="D46" s="99"/>
      <c r="E46" s="99"/>
      <c r="F46" s="25"/>
      <c r="G46" s="32"/>
      <c r="H46" s="100"/>
      <c r="I46" s="101"/>
      <c r="J46" s="101"/>
      <c r="K46" s="101"/>
      <c r="L46" s="102"/>
      <c r="M46" s="26"/>
      <c r="N46" s="29"/>
    </row>
    <row r="47" spans="1:14" ht="12" customHeight="1">
      <c r="A47" s="24"/>
      <c r="B47" s="24"/>
      <c r="C47" s="99" t="s">
        <v>59</v>
      </c>
      <c r="D47" s="99"/>
      <c r="E47" s="24"/>
      <c r="F47" s="25">
        <v>1</v>
      </c>
      <c r="G47" s="32">
        <v>14</v>
      </c>
      <c r="H47" s="16"/>
      <c r="I47" s="13"/>
      <c r="J47" s="101" t="s">
        <v>60</v>
      </c>
      <c r="K47" s="101"/>
      <c r="L47" s="31"/>
      <c r="M47" s="26">
        <v>17</v>
      </c>
      <c r="N47" s="29">
        <v>1502</v>
      </c>
    </row>
    <row r="48" spans="1:14" ht="12" customHeight="1">
      <c r="A48" s="99"/>
      <c r="B48" s="99"/>
      <c r="C48" s="99"/>
      <c r="D48" s="99"/>
      <c r="E48" s="99"/>
      <c r="F48" s="25"/>
      <c r="G48" s="32"/>
      <c r="H48" s="16"/>
      <c r="I48" s="13"/>
      <c r="J48" s="101" t="s">
        <v>61</v>
      </c>
      <c r="K48" s="101"/>
      <c r="L48" s="31"/>
      <c r="M48" s="26">
        <v>110</v>
      </c>
      <c r="N48" s="29">
        <v>2098</v>
      </c>
    </row>
    <row r="49" spans="1:14" ht="12" customHeight="1">
      <c r="A49" s="24"/>
      <c r="B49" s="24"/>
      <c r="C49" s="99" t="s">
        <v>62</v>
      </c>
      <c r="D49" s="99"/>
      <c r="E49" s="24"/>
      <c r="F49" s="25">
        <v>1</v>
      </c>
      <c r="G49" s="32">
        <v>20</v>
      </c>
      <c r="H49" s="16"/>
      <c r="I49" s="13"/>
      <c r="J49" s="101" t="s">
        <v>63</v>
      </c>
      <c r="K49" s="101"/>
      <c r="L49" s="31"/>
      <c r="M49" s="26">
        <v>172</v>
      </c>
      <c r="N49" s="29">
        <v>641</v>
      </c>
    </row>
    <row r="50" spans="1:14" ht="12" customHeight="1">
      <c r="A50" s="99"/>
      <c r="B50" s="99"/>
      <c r="C50" s="99"/>
      <c r="D50" s="99"/>
      <c r="E50" s="99"/>
      <c r="F50" s="25"/>
      <c r="G50" s="32"/>
      <c r="H50" s="16"/>
      <c r="I50" s="13"/>
      <c r="J50" s="101" t="s">
        <v>64</v>
      </c>
      <c r="K50" s="101"/>
      <c r="L50" s="31"/>
      <c r="M50" s="26">
        <v>1</v>
      </c>
      <c r="N50" s="29">
        <v>107</v>
      </c>
    </row>
    <row r="51" spans="1:14" ht="12" customHeight="1">
      <c r="A51" s="24"/>
      <c r="B51" s="24"/>
      <c r="C51" s="99" t="s">
        <v>65</v>
      </c>
      <c r="D51" s="99"/>
      <c r="E51" s="24"/>
      <c r="F51" s="25">
        <v>1</v>
      </c>
      <c r="G51" s="32">
        <v>74</v>
      </c>
      <c r="H51" s="16"/>
      <c r="I51" s="13"/>
      <c r="J51" s="101" t="s">
        <v>66</v>
      </c>
      <c r="K51" s="101"/>
      <c r="L51" s="31"/>
      <c r="M51" s="26">
        <v>3</v>
      </c>
      <c r="N51" s="29">
        <v>25</v>
      </c>
    </row>
    <row r="52" spans="1:14" ht="12" customHeight="1">
      <c r="A52" s="99"/>
      <c r="B52" s="99"/>
      <c r="C52" s="99"/>
      <c r="D52" s="99"/>
      <c r="E52" s="99"/>
      <c r="F52" s="25"/>
      <c r="G52" s="32"/>
      <c r="H52" s="16"/>
      <c r="I52" s="13"/>
      <c r="J52" s="101" t="s">
        <v>67</v>
      </c>
      <c r="K52" s="101"/>
      <c r="L52" s="31"/>
      <c r="M52" s="26">
        <v>1</v>
      </c>
      <c r="N52" s="29">
        <v>12</v>
      </c>
    </row>
    <row r="53" spans="1:14" ht="12" customHeight="1">
      <c r="A53" s="24"/>
      <c r="B53" s="24"/>
      <c r="C53" s="99" t="s">
        <v>68</v>
      </c>
      <c r="D53" s="99"/>
      <c r="E53" s="24"/>
      <c r="F53" s="25">
        <v>1</v>
      </c>
      <c r="G53" s="32">
        <v>43</v>
      </c>
      <c r="H53" s="100"/>
      <c r="I53" s="101"/>
      <c r="J53" s="101"/>
      <c r="K53" s="101"/>
      <c r="L53" s="102"/>
      <c r="M53" s="26"/>
      <c r="N53" s="29"/>
    </row>
    <row r="54" spans="1:14" ht="12" customHeight="1">
      <c r="A54" s="99"/>
      <c r="B54" s="99"/>
      <c r="C54" s="99"/>
      <c r="D54" s="99"/>
      <c r="E54" s="99"/>
      <c r="F54" s="25"/>
      <c r="G54" s="32"/>
      <c r="H54" s="115" t="s">
        <v>69</v>
      </c>
      <c r="I54" s="116"/>
      <c r="J54" s="116"/>
      <c r="K54" s="116"/>
      <c r="L54" s="34"/>
      <c r="M54" s="21">
        <f>SUM(M56:M61)</f>
        <v>17</v>
      </c>
      <c r="N54" s="22">
        <f>SUM(N56:N61)</f>
        <v>326</v>
      </c>
    </row>
    <row r="55" spans="1:14" ht="12" customHeight="1">
      <c r="A55" s="118" t="s">
        <v>70</v>
      </c>
      <c r="B55" s="118"/>
      <c r="C55" s="118"/>
      <c r="D55" s="118"/>
      <c r="E55" s="17"/>
      <c r="F55" s="18">
        <f>SUM(F57:F63)</f>
        <v>18</v>
      </c>
      <c r="G55" s="19">
        <f>SUM(G57:G63)</f>
        <v>571</v>
      </c>
      <c r="H55" s="100"/>
      <c r="I55" s="101"/>
      <c r="J55" s="101"/>
      <c r="K55" s="101"/>
      <c r="L55" s="102"/>
      <c r="M55" s="26"/>
      <c r="N55" s="29"/>
    </row>
    <row r="56" spans="1:14" ht="12" customHeight="1">
      <c r="A56" s="99"/>
      <c r="B56" s="99"/>
      <c r="C56" s="99"/>
      <c r="D56" s="99"/>
      <c r="E56" s="99"/>
      <c r="F56" s="25"/>
      <c r="G56" s="32"/>
      <c r="H56" s="16"/>
      <c r="I56" s="13"/>
      <c r="J56" s="101" t="s">
        <v>71</v>
      </c>
      <c r="K56" s="101"/>
      <c r="L56" s="31"/>
      <c r="M56" s="26">
        <v>1</v>
      </c>
      <c r="N56" s="29">
        <v>50</v>
      </c>
    </row>
    <row r="57" spans="1:14" ht="12" customHeight="1">
      <c r="A57" s="24"/>
      <c r="B57" s="119" t="s">
        <v>72</v>
      </c>
      <c r="C57" s="119"/>
      <c r="D57" s="119"/>
      <c r="E57" s="120"/>
      <c r="F57" s="25">
        <v>1</v>
      </c>
      <c r="G57" s="32">
        <v>72</v>
      </c>
      <c r="H57" s="16"/>
      <c r="I57" s="13"/>
      <c r="J57" s="101" t="s">
        <v>73</v>
      </c>
      <c r="K57" s="101"/>
      <c r="L57" s="31"/>
      <c r="M57" s="26">
        <v>5</v>
      </c>
      <c r="N57" s="29">
        <v>68</v>
      </c>
    </row>
    <row r="58" spans="1:14" ht="12" customHeight="1">
      <c r="A58" s="24"/>
      <c r="B58" s="24"/>
      <c r="C58" s="121" t="s">
        <v>74</v>
      </c>
      <c r="D58" s="121"/>
      <c r="E58" s="24"/>
      <c r="F58" s="25">
        <v>1</v>
      </c>
      <c r="G58" s="32">
        <v>9</v>
      </c>
      <c r="H58" s="16"/>
      <c r="I58" s="13"/>
      <c r="J58" s="101" t="s">
        <v>75</v>
      </c>
      <c r="K58" s="101"/>
      <c r="L58" s="31"/>
      <c r="M58" s="26">
        <v>1</v>
      </c>
      <c r="N58" s="29">
        <v>4</v>
      </c>
    </row>
    <row r="59" spans="1:14" ht="12" customHeight="1">
      <c r="A59" s="99"/>
      <c r="B59" s="99"/>
      <c r="C59" s="99"/>
      <c r="D59" s="99"/>
      <c r="E59" s="99"/>
      <c r="F59" s="25"/>
      <c r="G59" s="32"/>
      <c r="H59" s="16"/>
      <c r="I59" s="13"/>
      <c r="J59" s="101" t="s">
        <v>76</v>
      </c>
      <c r="K59" s="110"/>
      <c r="L59" s="31"/>
      <c r="M59" s="26">
        <v>1</v>
      </c>
      <c r="N59" s="29">
        <v>17</v>
      </c>
    </row>
    <row r="60" spans="1:14" ht="12" customHeight="1">
      <c r="A60" s="24"/>
      <c r="B60" s="24"/>
      <c r="C60" s="99" t="s">
        <v>77</v>
      </c>
      <c r="D60" s="99"/>
      <c r="E60" s="24"/>
      <c r="F60" s="25">
        <v>10</v>
      </c>
      <c r="G60" s="32">
        <v>458</v>
      </c>
      <c r="H60" s="16"/>
      <c r="I60" s="13"/>
      <c r="J60" s="101" t="s">
        <v>78</v>
      </c>
      <c r="K60" s="110"/>
      <c r="L60" s="31"/>
      <c r="M60" s="26">
        <v>1</v>
      </c>
      <c r="N60" s="29">
        <v>22</v>
      </c>
    </row>
    <row r="61" spans="1:14" ht="12" customHeight="1">
      <c r="A61" s="24"/>
      <c r="B61" s="24"/>
      <c r="C61" s="24"/>
      <c r="D61" s="24" t="s">
        <v>79</v>
      </c>
      <c r="E61" s="24"/>
      <c r="F61" s="25">
        <v>1</v>
      </c>
      <c r="G61" s="32">
        <v>4</v>
      </c>
      <c r="H61" s="16"/>
      <c r="I61" s="13"/>
      <c r="J61" s="101" t="s">
        <v>80</v>
      </c>
      <c r="K61" s="101"/>
      <c r="L61" s="31"/>
      <c r="M61" s="26">
        <v>8</v>
      </c>
      <c r="N61" s="29">
        <v>165</v>
      </c>
    </row>
    <row r="62" spans="1:14" ht="12" customHeight="1">
      <c r="A62" s="99"/>
      <c r="B62" s="99"/>
      <c r="C62" s="99"/>
      <c r="D62" s="99"/>
      <c r="E62" s="99"/>
      <c r="F62" s="25"/>
      <c r="G62" s="32"/>
      <c r="H62" s="100"/>
      <c r="I62" s="101"/>
      <c r="J62" s="101"/>
      <c r="K62" s="101"/>
      <c r="L62" s="102"/>
      <c r="M62" s="26"/>
      <c r="N62" s="29"/>
    </row>
    <row r="63" spans="1:14" ht="12" customHeight="1">
      <c r="A63" s="24"/>
      <c r="B63" s="24"/>
      <c r="C63" s="99" t="s">
        <v>81</v>
      </c>
      <c r="D63" s="99"/>
      <c r="E63" s="24"/>
      <c r="F63" s="25">
        <v>5</v>
      </c>
      <c r="G63" s="32">
        <v>28</v>
      </c>
      <c r="H63" s="115" t="s">
        <v>82</v>
      </c>
      <c r="I63" s="116"/>
      <c r="J63" s="116"/>
      <c r="K63" s="116"/>
      <c r="L63" s="34"/>
      <c r="M63" s="21">
        <f>SUM(M64)</f>
        <v>4</v>
      </c>
      <c r="N63" s="22">
        <f>SUM(N64)</f>
        <v>686</v>
      </c>
    </row>
    <row r="64" spans="1:14" ht="12" customHeight="1">
      <c r="A64" s="99"/>
      <c r="B64" s="99"/>
      <c r="C64" s="99"/>
      <c r="D64" s="99"/>
      <c r="E64" s="99"/>
      <c r="F64" s="25"/>
      <c r="G64" s="32"/>
      <c r="H64" s="16"/>
      <c r="I64" s="13"/>
      <c r="J64" s="117" t="s">
        <v>83</v>
      </c>
      <c r="K64" s="117"/>
      <c r="L64" s="31"/>
      <c r="M64" s="112">
        <v>4</v>
      </c>
      <c r="N64" s="108">
        <v>686</v>
      </c>
    </row>
    <row r="65" spans="1:14" ht="12" customHeight="1">
      <c r="A65" s="118" t="s">
        <v>84</v>
      </c>
      <c r="B65" s="118"/>
      <c r="C65" s="118"/>
      <c r="D65" s="118"/>
      <c r="E65" s="17"/>
      <c r="F65" s="18">
        <f>SUM(F67:F74)</f>
        <v>4</v>
      </c>
      <c r="G65" s="19">
        <f>SUM(G67:G74)</f>
        <v>606</v>
      </c>
      <c r="H65" s="16"/>
      <c r="I65" s="13"/>
      <c r="J65" s="101" t="s">
        <v>85</v>
      </c>
      <c r="K65" s="101"/>
      <c r="L65" s="31"/>
      <c r="M65" s="112"/>
      <c r="N65" s="108"/>
    </row>
    <row r="66" spans="1:14" ht="12" customHeight="1">
      <c r="A66" s="99"/>
      <c r="B66" s="99"/>
      <c r="C66" s="99"/>
      <c r="D66" s="99"/>
      <c r="E66" s="99"/>
      <c r="F66" s="25"/>
      <c r="G66" s="32"/>
      <c r="H66" s="100"/>
      <c r="I66" s="101"/>
      <c r="J66" s="101"/>
      <c r="K66" s="101"/>
      <c r="L66" s="102"/>
      <c r="M66" s="26"/>
      <c r="N66" s="29"/>
    </row>
    <row r="67" spans="1:14" ht="12" customHeight="1">
      <c r="A67" s="24"/>
      <c r="B67" s="24"/>
      <c r="C67" s="99" t="s">
        <v>86</v>
      </c>
      <c r="D67" s="99"/>
      <c r="E67" s="24"/>
      <c r="F67" s="25">
        <v>1</v>
      </c>
      <c r="G67" s="32">
        <v>345</v>
      </c>
      <c r="H67" s="115" t="s">
        <v>87</v>
      </c>
      <c r="I67" s="116"/>
      <c r="J67" s="116"/>
      <c r="K67" s="116"/>
      <c r="L67" s="34"/>
      <c r="M67" s="22">
        <f>SUM(M69:M74)</f>
        <v>162</v>
      </c>
      <c r="N67" s="22">
        <f>SUM(N69:N74)</f>
        <v>8609</v>
      </c>
    </row>
    <row r="68" spans="1:14" ht="12" customHeight="1">
      <c r="A68" s="99"/>
      <c r="B68" s="99"/>
      <c r="C68" s="99"/>
      <c r="D68" s="99"/>
      <c r="E68" s="99"/>
      <c r="F68" s="25"/>
      <c r="G68" s="32"/>
      <c r="H68" s="100"/>
      <c r="I68" s="101"/>
      <c r="J68" s="101"/>
      <c r="K68" s="101"/>
      <c r="L68" s="102"/>
      <c r="M68" s="29"/>
      <c r="N68" s="29"/>
    </row>
    <row r="69" spans="1:14" ht="12" customHeight="1">
      <c r="A69" s="24"/>
      <c r="B69" s="24"/>
      <c r="C69" s="111" t="s">
        <v>88</v>
      </c>
      <c r="D69" s="111"/>
      <c r="E69" s="24"/>
      <c r="F69" s="112">
        <v>1</v>
      </c>
      <c r="G69" s="113">
        <v>142</v>
      </c>
      <c r="H69" s="16"/>
      <c r="I69" s="13"/>
      <c r="J69" s="101" t="s">
        <v>89</v>
      </c>
      <c r="K69" s="101"/>
      <c r="L69" s="114"/>
      <c r="M69" s="108">
        <v>116</v>
      </c>
      <c r="N69" s="108">
        <v>5272</v>
      </c>
    </row>
    <row r="70" spans="1:14" ht="12" customHeight="1">
      <c r="A70" s="24"/>
      <c r="B70" s="24"/>
      <c r="C70" s="109" t="s">
        <v>90</v>
      </c>
      <c r="D70" s="109"/>
      <c r="E70" s="24"/>
      <c r="F70" s="112"/>
      <c r="G70" s="113"/>
      <c r="H70" s="16"/>
      <c r="I70" s="13"/>
      <c r="J70" s="110"/>
      <c r="K70" s="110"/>
      <c r="L70" s="114"/>
      <c r="M70" s="108"/>
      <c r="N70" s="108"/>
    </row>
    <row r="71" spans="1:14" ht="12" customHeight="1">
      <c r="A71" s="99"/>
      <c r="B71" s="99"/>
      <c r="C71" s="99"/>
      <c r="D71" s="99"/>
      <c r="E71" s="99"/>
      <c r="F71" s="25"/>
      <c r="G71" s="32"/>
      <c r="H71" s="100"/>
      <c r="I71" s="101"/>
      <c r="J71" s="101"/>
      <c r="K71" s="101"/>
      <c r="L71" s="102"/>
      <c r="M71" s="29"/>
      <c r="N71" s="29"/>
    </row>
    <row r="72" spans="1:14" ht="12" customHeight="1">
      <c r="A72" s="24"/>
      <c r="B72" s="24"/>
      <c r="C72" s="99" t="s">
        <v>91</v>
      </c>
      <c r="D72" s="99"/>
      <c r="E72" s="103"/>
      <c r="F72" s="25">
        <v>1</v>
      </c>
      <c r="G72" s="32">
        <v>6</v>
      </c>
      <c r="H72" s="16"/>
      <c r="I72" s="13"/>
      <c r="J72" s="101" t="s">
        <v>92</v>
      </c>
      <c r="K72" s="110"/>
      <c r="L72" s="31"/>
      <c r="M72" s="29">
        <v>32</v>
      </c>
      <c r="N72" s="29">
        <v>2622</v>
      </c>
    </row>
    <row r="73" spans="1:14" ht="12" customHeight="1">
      <c r="A73" s="99"/>
      <c r="B73" s="99"/>
      <c r="C73" s="99"/>
      <c r="D73" s="99"/>
      <c r="E73" s="99"/>
      <c r="F73" s="25"/>
      <c r="G73" s="32"/>
      <c r="H73" s="100"/>
      <c r="I73" s="101"/>
      <c r="J73" s="101"/>
      <c r="K73" s="101"/>
      <c r="L73" s="102"/>
      <c r="M73" s="29"/>
      <c r="N73" s="29"/>
    </row>
    <row r="74" spans="1:14" ht="12" customHeight="1">
      <c r="A74" s="24"/>
      <c r="B74" s="24"/>
      <c r="C74" s="99" t="s">
        <v>93</v>
      </c>
      <c r="D74" s="99"/>
      <c r="E74" s="103"/>
      <c r="F74" s="25">
        <v>1</v>
      </c>
      <c r="G74" s="32">
        <v>113</v>
      </c>
      <c r="H74" s="16"/>
      <c r="I74" s="13"/>
      <c r="J74" s="101" t="s">
        <v>94</v>
      </c>
      <c r="K74" s="101"/>
      <c r="L74" s="31"/>
      <c r="M74" s="29">
        <v>14</v>
      </c>
      <c r="N74" s="29">
        <v>715</v>
      </c>
    </row>
    <row r="75" spans="1:14" ht="6" customHeight="1">
      <c r="A75" s="104"/>
      <c r="B75" s="104"/>
      <c r="C75" s="104"/>
      <c r="D75" s="104"/>
      <c r="E75" s="105"/>
      <c r="F75" s="12"/>
      <c r="G75" s="44"/>
      <c r="H75" s="106"/>
      <c r="I75" s="104"/>
      <c r="J75" s="104"/>
      <c r="K75" s="104"/>
      <c r="L75" s="107"/>
      <c r="M75" s="12"/>
      <c r="N75" s="12"/>
    </row>
    <row r="76" spans="1:5" ht="12" customHeight="1">
      <c r="A76" s="27"/>
      <c r="B76" s="45" t="s">
        <v>95</v>
      </c>
      <c r="C76" s="45"/>
      <c r="D76" s="45"/>
      <c r="E76" s="13"/>
    </row>
    <row r="77" spans="1:5" ht="12" customHeight="1">
      <c r="A77" s="13"/>
      <c r="B77" s="13" t="s">
        <v>96</v>
      </c>
      <c r="C77" s="36"/>
      <c r="D77" s="46"/>
      <c r="E77" s="13"/>
    </row>
    <row r="78" spans="1:5" ht="12" customHeight="1">
      <c r="A78" s="13"/>
      <c r="B78" s="13"/>
      <c r="C78" s="36"/>
      <c r="D78" s="46"/>
      <c r="E78" s="27"/>
    </row>
    <row r="79" spans="1:5" ht="12" customHeight="1">
      <c r="A79" s="24"/>
      <c r="B79" s="24"/>
      <c r="C79" s="24"/>
      <c r="D79" s="24"/>
      <c r="E79" s="24"/>
    </row>
    <row r="80" spans="1:5" ht="12" customHeight="1">
      <c r="A80" s="24"/>
      <c r="B80" s="24"/>
      <c r="C80" s="24"/>
      <c r="D80" s="24"/>
      <c r="E80" s="24"/>
    </row>
    <row r="81" spans="1:5" ht="12" customHeight="1">
      <c r="A81" s="24"/>
      <c r="B81" s="24"/>
      <c r="C81" s="24"/>
      <c r="D81" s="24"/>
      <c r="E81" s="24"/>
    </row>
    <row r="82" spans="1:5" ht="12" customHeight="1">
      <c r="A82" s="24"/>
      <c r="B82" s="24"/>
      <c r="C82" s="24"/>
      <c r="D82" s="24"/>
      <c r="E82" s="24"/>
    </row>
    <row r="83" spans="1:5" ht="12" customHeight="1">
      <c r="A83" s="24"/>
      <c r="B83" s="24"/>
      <c r="C83" s="24"/>
      <c r="D83" s="24"/>
      <c r="E83" s="24"/>
    </row>
    <row r="84" spans="1:5" ht="12" customHeight="1">
      <c r="A84" s="24"/>
      <c r="B84" s="24"/>
      <c r="C84" s="24"/>
      <c r="D84" s="24"/>
      <c r="E84" s="24"/>
    </row>
    <row r="85" spans="1:5" ht="12" customHeight="1">
      <c r="A85" s="24"/>
      <c r="B85" s="24"/>
      <c r="C85" s="24"/>
      <c r="D85" s="24"/>
      <c r="E85" s="24"/>
    </row>
    <row r="86" spans="1:5" ht="12" customHeight="1">
      <c r="A86" s="24"/>
      <c r="B86" s="24"/>
      <c r="C86" s="24"/>
      <c r="D86" s="24"/>
      <c r="E86" s="24"/>
    </row>
    <row r="87" spans="1:5" ht="12" customHeight="1">
      <c r="A87" s="24"/>
      <c r="B87" s="24"/>
      <c r="C87" s="24"/>
      <c r="D87" s="24"/>
      <c r="E87" s="24"/>
    </row>
    <row r="88" spans="1:5" ht="12" customHeight="1">
      <c r="A88" s="24"/>
      <c r="B88" s="24"/>
      <c r="C88" s="24"/>
      <c r="D88" s="24"/>
      <c r="E88" s="24"/>
    </row>
    <row r="89" spans="1:5" ht="12" customHeight="1">
      <c r="A89" s="24"/>
      <c r="B89" s="24"/>
      <c r="C89" s="24"/>
      <c r="D89" s="24"/>
      <c r="E89" s="24"/>
    </row>
    <row r="90" spans="1:5" ht="12" customHeight="1">
      <c r="A90" s="24"/>
      <c r="B90" s="24"/>
      <c r="C90" s="24"/>
      <c r="D90" s="24"/>
      <c r="E90" s="24"/>
    </row>
    <row r="91" spans="1:5" ht="12" customHeight="1">
      <c r="A91" s="24"/>
      <c r="B91" s="24"/>
      <c r="C91" s="24"/>
      <c r="D91" s="24"/>
      <c r="E91" s="24"/>
    </row>
    <row r="92" spans="1:5" ht="12" customHeight="1">
      <c r="A92" s="24"/>
      <c r="B92" s="24"/>
      <c r="C92" s="24"/>
      <c r="D92" s="24"/>
      <c r="E92" s="24"/>
    </row>
    <row r="93" spans="1:5" ht="12" customHeight="1">
      <c r="A93" s="24"/>
      <c r="B93" s="24"/>
      <c r="C93" s="24"/>
      <c r="D93" s="24"/>
      <c r="E93" s="24"/>
    </row>
    <row r="94" spans="1:5" ht="12" customHeight="1">
      <c r="A94" s="24"/>
      <c r="B94" s="24"/>
      <c r="C94" s="24"/>
      <c r="D94" s="24"/>
      <c r="E94" s="24"/>
    </row>
    <row r="95" spans="1:5" ht="12" customHeight="1">
      <c r="A95" s="24"/>
      <c r="B95" s="24"/>
      <c r="C95" s="24"/>
      <c r="D95" s="24"/>
      <c r="E95" s="24"/>
    </row>
    <row r="96" spans="1:5" ht="12" customHeight="1">
      <c r="A96" s="24"/>
      <c r="B96" s="24"/>
      <c r="C96" s="24"/>
      <c r="D96" s="24"/>
      <c r="E96" s="24"/>
    </row>
    <row r="97" spans="1:5" ht="12" customHeight="1">
      <c r="A97" s="24"/>
      <c r="B97" s="24"/>
      <c r="C97" s="24"/>
      <c r="D97" s="24"/>
      <c r="E97" s="24"/>
    </row>
    <row r="98" spans="1:5" ht="12" customHeight="1">
      <c r="A98" s="24"/>
      <c r="B98" s="24"/>
      <c r="C98" s="24"/>
      <c r="D98" s="24"/>
      <c r="E98" s="24"/>
    </row>
    <row r="99" spans="1:5" ht="12" customHeight="1">
      <c r="A99" s="24"/>
      <c r="B99" s="24"/>
      <c r="C99" s="24"/>
      <c r="D99" s="24"/>
      <c r="E99" s="24"/>
    </row>
    <row r="100" spans="1:5" ht="12" customHeight="1">
      <c r="A100" s="24"/>
      <c r="B100" s="24"/>
      <c r="C100" s="24"/>
      <c r="D100" s="24"/>
      <c r="E100" s="24"/>
    </row>
    <row r="101" spans="1:5" ht="12" customHeight="1">
      <c r="A101" s="24"/>
      <c r="B101" s="24"/>
      <c r="C101" s="24"/>
      <c r="D101" s="24"/>
      <c r="E101" s="24"/>
    </row>
    <row r="102" spans="1:5" ht="12" customHeight="1">
      <c r="A102" s="24"/>
      <c r="B102" s="24"/>
      <c r="C102" s="24"/>
      <c r="D102" s="24"/>
      <c r="E102" s="24"/>
    </row>
    <row r="103" spans="1:5" ht="12" customHeight="1">
      <c r="A103" s="24"/>
      <c r="B103" s="24"/>
      <c r="C103" s="24"/>
      <c r="D103" s="24"/>
      <c r="E103" s="24"/>
    </row>
    <row r="104" spans="1:5" ht="12" customHeight="1">
      <c r="A104" s="24"/>
      <c r="B104" s="24"/>
      <c r="C104" s="24"/>
      <c r="D104" s="24"/>
      <c r="E104" s="24"/>
    </row>
    <row r="105" spans="1:5" ht="12" customHeight="1">
      <c r="A105" s="24"/>
      <c r="B105" s="24"/>
      <c r="C105" s="24"/>
      <c r="D105" s="24"/>
      <c r="E105" s="24"/>
    </row>
    <row r="106" spans="1:5" ht="12" customHeight="1">
      <c r="A106" s="24"/>
      <c r="B106" s="24"/>
      <c r="C106" s="24"/>
      <c r="D106" s="24"/>
      <c r="E106" s="24"/>
    </row>
    <row r="107" spans="1:5" ht="12" customHeight="1">
      <c r="A107" s="24"/>
      <c r="B107" s="24"/>
      <c r="C107" s="24"/>
      <c r="D107" s="24"/>
      <c r="E107" s="24"/>
    </row>
    <row r="108" spans="1:5" ht="12" customHeight="1">
      <c r="A108" s="24"/>
      <c r="B108" s="24"/>
      <c r="C108" s="24"/>
      <c r="D108" s="24"/>
      <c r="E108" s="24"/>
    </row>
    <row r="109" spans="1:5" ht="12" customHeight="1">
      <c r="A109" s="24"/>
      <c r="B109" s="24"/>
      <c r="C109" s="24"/>
      <c r="D109" s="24"/>
      <c r="E109" s="24"/>
    </row>
    <row r="110" spans="1:5" ht="12" customHeight="1">
      <c r="A110" s="24"/>
      <c r="B110" s="24"/>
      <c r="C110" s="24"/>
      <c r="D110" s="24"/>
      <c r="E110" s="24"/>
    </row>
    <row r="111" spans="1:5" ht="12" customHeight="1">
      <c r="A111" s="24"/>
      <c r="B111" s="24"/>
      <c r="C111" s="24"/>
      <c r="D111" s="24"/>
      <c r="E111" s="24"/>
    </row>
    <row r="112" spans="1:5" ht="12" customHeight="1">
      <c r="A112" s="24"/>
      <c r="B112" s="24"/>
      <c r="C112" s="24"/>
      <c r="D112" s="24"/>
      <c r="E112" s="24"/>
    </row>
    <row r="113" spans="1:5" ht="12" customHeight="1">
      <c r="A113" s="24"/>
      <c r="B113" s="24"/>
      <c r="C113" s="24"/>
      <c r="D113" s="24"/>
      <c r="E113" s="24"/>
    </row>
    <row r="114" spans="1:5" ht="12" customHeight="1">
      <c r="A114" s="24"/>
      <c r="B114" s="24"/>
      <c r="C114" s="24"/>
      <c r="D114" s="24"/>
      <c r="E114" s="24"/>
    </row>
    <row r="115" spans="1:5" ht="12" customHeight="1">
      <c r="A115" s="24"/>
      <c r="B115" s="24"/>
      <c r="C115" s="24"/>
      <c r="D115" s="24"/>
      <c r="E115" s="24"/>
    </row>
    <row r="116" spans="1:5" ht="12" customHeight="1">
      <c r="A116" s="24"/>
      <c r="B116" s="24"/>
      <c r="C116" s="24"/>
      <c r="D116" s="24"/>
      <c r="E116" s="24"/>
    </row>
    <row r="117" spans="1:5" ht="12" customHeight="1">
      <c r="A117" s="24"/>
      <c r="B117" s="24"/>
      <c r="C117" s="24"/>
      <c r="D117" s="24"/>
      <c r="E117" s="24"/>
    </row>
    <row r="118" spans="1:5" ht="12" customHeight="1">
      <c r="A118" s="24"/>
      <c r="B118" s="24"/>
      <c r="C118" s="24"/>
      <c r="D118" s="24"/>
      <c r="E118" s="24"/>
    </row>
    <row r="119" spans="1:5" ht="12" customHeight="1">
      <c r="A119" s="24"/>
      <c r="B119" s="24"/>
      <c r="C119" s="24"/>
      <c r="D119" s="24"/>
      <c r="E119" s="24"/>
    </row>
    <row r="120" spans="1:5" ht="12" customHeight="1">
      <c r="A120" s="24"/>
      <c r="B120" s="24"/>
      <c r="C120" s="24"/>
      <c r="D120" s="24"/>
      <c r="E120" s="24"/>
    </row>
    <row r="121" spans="1:5" ht="12" customHeight="1">
      <c r="A121" s="24"/>
      <c r="B121" s="24"/>
      <c r="C121" s="24"/>
      <c r="D121" s="24"/>
      <c r="E121" s="24"/>
    </row>
    <row r="122" spans="1:5" ht="12" customHeight="1">
      <c r="A122" s="24"/>
      <c r="B122" s="24"/>
      <c r="C122" s="24"/>
      <c r="D122" s="24"/>
      <c r="E122" s="24"/>
    </row>
    <row r="123" spans="1:5" ht="12" customHeight="1">
      <c r="A123" s="24"/>
      <c r="B123" s="24"/>
      <c r="C123" s="24"/>
      <c r="D123" s="24"/>
      <c r="E123" s="24"/>
    </row>
    <row r="124" spans="1:5" ht="12" customHeight="1">
      <c r="A124" s="24"/>
      <c r="B124" s="24"/>
      <c r="C124" s="24"/>
      <c r="D124" s="24"/>
      <c r="E124" s="24"/>
    </row>
    <row r="125" spans="1:5" ht="12" customHeight="1">
      <c r="A125" s="24"/>
      <c r="B125" s="24"/>
      <c r="C125" s="24"/>
      <c r="D125" s="24"/>
      <c r="E125" s="24"/>
    </row>
    <row r="126" spans="1:5" ht="12" customHeight="1">
      <c r="A126" s="24"/>
      <c r="B126" s="24"/>
      <c r="C126" s="24"/>
      <c r="D126" s="24"/>
      <c r="E126" s="24"/>
    </row>
    <row r="127" spans="1:5" ht="12" customHeight="1">
      <c r="A127" s="24"/>
      <c r="B127" s="24"/>
      <c r="C127" s="24"/>
      <c r="D127" s="24"/>
      <c r="E127" s="24"/>
    </row>
    <row r="128" spans="1:5" ht="12" customHeight="1">
      <c r="A128" s="24"/>
      <c r="B128" s="24"/>
      <c r="C128" s="24"/>
      <c r="D128" s="24"/>
      <c r="E128" s="24"/>
    </row>
    <row r="129" spans="1:5" ht="12" customHeight="1">
      <c r="A129" s="24"/>
      <c r="B129" s="24"/>
      <c r="C129" s="24"/>
      <c r="D129" s="24"/>
      <c r="E129" s="24"/>
    </row>
    <row r="130" spans="1:5" ht="12" customHeight="1">
      <c r="A130" s="24"/>
      <c r="B130" s="24"/>
      <c r="C130" s="24"/>
      <c r="D130" s="24"/>
      <c r="E130" s="24"/>
    </row>
    <row r="131" spans="1:5" ht="12" customHeight="1">
      <c r="A131" s="24"/>
      <c r="B131" s="24"/>
      <c r="C131" s="24"/>
      <c r="D131" s="24"/>
      <c r="E131" s="24"/>
    </row>
    <row r="132" spans="1:5" ht="12" customHeight="1">
      <c r="A132" s="24"/>
      <c r="B132" s="24"/>
      <c r="C132" s="24"/>
      <c r="D132" s="24"/>
      <c r="E132" s="24"/>
    </row>
    <row r="133" spans="1:5" ht="12" customHeight="1">
      <c r="A133" s="24"/>
      <c r="B133" s="24"/>
      <c r="C133" s="24"/>
      <c r="D133" s="24"/>
      <c r="E133" s="24"/>
    </row>
  </sheetData>
  <sheetProtection/>
  <mergeCells count="147">
    <mergeCell ref="A1:N1"/>
    <mergeCell ref="A2:N2"/>
    <mergeCell ref="A3:N3"/>
    <mergeCell ref="M4:N4"/>
    <mergeCell ref="A5:A6"/>
    <mergeCell ref="B5:D6"/>
    <mergeCell ref="E5:E6"/>
    <mergeCell ref="F5:F6"/>
    <mergeCell ref="G5:G6"/>
    <mergeCell ref="H5:H6"/>
    <mergeCell ref="I5:K6"/>
    <mergeCell ref="L5:L6"/>
    <mergeCell ref="M5:M6"/>
    <mergeCell ref="N5:N6"/>
    <mergeCell ref="A7:E7"/>
    <mergeCell ref="A8:D8"/>
    <mergeCell ref="H8:K8"/>
    <mergeCell ref="A9:E9"/>
    <mergeCell ref="H9:L9"/>
    <mergeCell ref="A10:D10"/>
    <mergeCell ref="J10:K10"/>
    <mergeCell ref="A11:E11"/>
    <mergeCell ref="J11:K11"/>
    <mergeCell ref="C12:D12"/>
    <mergeCell ref="J12:K12"/>
    <mergeCell ref="H13:L13"/>
    <mergeCell ref="J14:K14"/>
    <mergeCell ref="J15:K15"/>
    <mergeCell ref="A16:E16"/>
    <mergeCell ref="H16:L16"/>
    <mergeCell ref="C17:D17"/>
    <mergeCell ref="H17:K17"/>
    <mergeCell ref="H18:L18"/>
    <mergeCell ref="A19:E19"/>
    <mergeCell ref="J19:K19"/>
    <mergeCell ref="A20:D20"/>
    <mergeCell ref="A21:E21"/>
    <mergeCell ref="H21:L21"/>
    <mergeCell ref="C22:D22"/>
    <mergeCell ref="J22:K22"/>
    <mergeCell ref="C23:D23"/>
    <mergeCell ref="F23:F24"/>
    <mergeCell ref="G23:G24"/>
    <mergeCell ref="C24:D24"/>
    <mergeCell ref="H24:L24"/>
    <mergeCell ref="C25:D25"/>
    <mergeCell ref="J25:K25"/>
    <mergeCell ref="J26:K26"/>
    <mergeCell ref="H27:L27"/>
    <mergeCell ref="H28:K28"/>
    <mergeCell ref="A29:E29"/>
    <mergeCell ref="H29:L29"/>
    <mergeCell ref="A30:D30"/>
    <mergeCell ref="J30:K30"/>
    <mergeCell ref="A31:E31"/>
    <mergeCell ref="J31:L31"/>
    <mergeCell ref="C32:D32"/>
    <mergeCell ref="J32:K32"/>
    <mergeCell ref="M32:M33"/>
    <mergeCell ref="N32:N33"/>
    <mergeCell ref="A33:E33"/>
    <mergeCell ref="C34:D34"/>
    <mergeCell ref="J34:K34"/>
    <mergeCell ref="H36:L36"/>
    <mergeCell ref="A37:E37"/>
    <mergeCell ref="J37:K37"/>
    <mergeCell ref="C38:D38"/>
    <mergeCell ref="J38:K38"/>
    <mergeCell ref="J39:K39"/>
    <mergeCell ref="A40:E40"/>
    <mergeCell ref="H40:L40"/>
    <mergeCell ref="C41:D41"/>
    <mergeCell ref="J41:K41"/>
    <mergeCell ref="M42:M43"/>
    <mergeCell ref="N42:N43"/>
    <mergeCell ref="A43:E43"/>
    <mergeCell ref="J43:K43"/>
    <mergeCell ref="C44:D44"/>
    <mergeCell ref="F44:F45"/>
    <mergeCell ref="G44:G45"/>
    <mergeCell ref="H44:L44"/>
    <mergeCell ref="H45:K45"/>
    <mergeCell ref="A46:E46"/>
    <mergeCell ref="H46:L46"/>
    <mergeCell ref="C47:D47"/>
    <mergeCell ref="J47:K47"/>
    <mergeCell ref="A48:E48"/>
    <mergeCell ref="J48:K48"/>
    <mergeCell ref="C49:D49"/>
    <mergeCell ref="J49:K49"/>
    <mergeCell ref="A50:E50"/>
    <mergeCell ref="J50:K50"/>
    <mergeCell ref="C51:D51"/>
    <mergeCell ref="J51:K51"/>
    <mergeCell ref="A52:E52"/>
    <mergeCell ref="J52:K52"/>
    <mergeCell ref="C53:D53"/>
    <mergeCell ref="H53:L53"/>
    <mergeCell ref="A54:E54"/>
    <mergeCell ref="H54:K54"/>
    <mergeCell ref="A55:D55"/>
    <mergeCell ref="H55:L55"/>
    <mergeCell ref="A56:E56"/>
    <mergeCell ref="J56:K56"/>
    <mergeCell ref="B57:E57"/>
    <mergeCell ref="J57:K57"/>
    <mergeCell ref="C58:D58"/>
    <mergeCell ref="J58:K58"/>
    <mergeCell ref="A59:E59"/>
    <mergeCell ref="J59:K59"/>
    <mergeCell ref="C60:D60"/>
    <mergeCell ref="J60:K60"/>
    <mergeCell ref="J61:K61"/>
    <mergeCell ref="A62:E62"/>
    <mergeCell ref="H62:L62"/>
    <mergeCell ref="C63:D63"/>
    <mergeCell ref="H63:K63"/>
    <mergeCell ref="A64:E64"/>
    <mergeCell ref="J64:K64"/>
    <mergeCell ref="M64:M65"/>
    <mergeCell ref="N64:N65"/>
    <mergeCell ref="A65:D65"/>
    <mergeCell ref="J65:K65"/>
    <mergeCell ref="L69:L70"/>
    <mergeCell ref="M69:M70"/>
    <mergeCell ref="A66:E66"/>
    <mergeCell ref="H66:L66"/>
    <mergeCell ref="C67:D67"/>
    <mergeCell ref="H67:K67"/>
    <mergeCell ref="A68:E68"/>
    <mergeCell ref="H68:L68"/>
    <mergeCell ref="N69:N70"/>
    <mergeCell ref="C70:D70"/>
    <mergeCell ref="A71:E71"/>
    <mergeCell ref="H71:L71"/>
    <mergeCell ref="C72:E72"/>
    <mergeCell ref="J72:K72"/>
    <mergeCell ref="C69:D69"/>
    <mergeCell ref="F69:F70"/>
    <mergeCell ref="G69:G70"/>
    <mergeCell ref="J69:K70"/>
    <mergeCell ref="A73:E73"/>
    <mergeCell ref="H73:L73"/>
    <mergeCell ref="C74:E74"/>
    <mergeCell ref="J74:K74"/>
    <mergeCell ref="A75:E75"/>
    <mergeCell ref="H75:L75"/>
  </mergeCells>
  <printOptions horizontalCentered="1"/>
  <pageMargins left="0.3937007874015748" right="0.3937007874015748" top="0" bottom="0" header="0.5118110236220472" footer="0.5118110236220472"/>
  <pageSetup horizontalDpi="400" verticalDpi="4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9">
      <selection activeCell="L31" sqref="L31"/>
    </sheetView>
  </sheetViews>
  <sheetFormatPr defaultColWidth="8.00390625" defaultRowHeight="12" customHeight="1"/>
  <cols>
    <col min="1" max="1" width="2.8515625" style="47" customWidth="1"/>
    <col min="2" max="2" width="1.8515625" style="47" customWidth="1"/>
    <col min="3" max="3" width="13.8515625" style="47" customWidth="1"/>
    <col min="4" max="4" width="1.28515625" style="47" customWidth="1"/>
    <col min="5" max="5" width="9.421875" style="47" customWidth="1"/>
    <col min="6" max="12" width="8.421875" style="47" customWidth="1"/>
    <col min="13" max="16384" width="8.00390625" style="47" customWidth="1"/>
  </cols>
  <sheetData>
    <row r="1" spans="1:12" ht="18" customHeight="1">
      <c r="A1" s="141" t="s">
        <v>97</v>
      </c>
      <c r="B1" s="141"/>
      <c r="C1" s="141"/>
      <c r="D1" s="141"/>
      <c r="E1" s="141"/>
      <c r="F1" s="141"/>
      <c r="G1" s="141"/>
      <c r="H1" s="141"/>
      <c r="I1" s="141"/>
      <c r="J1" s="141"/>
      <c r="K1" s="141"/>
      <c r="L1" s="141"/>
    </row>
    <row r="2" spans="1:12" ht="12" customHeight="1" thickBot="1">
      <c r="A2" s="40"/>
      <c r="B2" s="40"/>
      <c r="C2" s="40"/>
      <c r="D2" s="40"/>
      <c r="E2" s="40"/>
      <c r="F2" s="40"/>
      <c r="G2" s="40"/>
      <c r="H2" s="40"/>
      <c r="I2" s="40"/>
      <c r="J2" s="48"/>
      <c r="K2" s="153">
        <v>25569</v>
      </c>
      <c r="L2" s="153"/>
    </row>
    <row r="3" spans="1:12" ht="15" customHeight="1" thickTop="1">
      <c r="A3" s="154" t="s">
        <v>98</v>
      </c>
      <c r="B3" s="154"/>
      <c r="C3" s="154"/>
      <c r="D3" s="156"/>
      <c r="E3" s="156" t="s">
        <v>99</v>
      </c>
      <c r="F3" s="157" t="s">
        <v>100</v>
      </c>
      <c r="G3" s="158"/>
      <c r="H3" s="158"/>
      <c r="I3" s="159" t="s">
        <v>101</v>
      </c>
      <c r="J3" s="160"/>
      <c r="K3" s="160"/>
      <c r="L3" s="160"/>
    </row>
    <row r="4" spans="1:12" ht="15" customHeight="1">
      <c r="A4" s="155"/>
      <c r="B4" s="155"/>
      <c r="C4" s="155"/>
      <c r="D4" s="131"/>
      <c r="E4" s="131"/>
      <c r="F4" s="50" t="s">
        <v>99</v>
      </c>
      <c r="G4" s="50" t="s">
        <v>102</v>
      </c>
      <c r="H4" s="50" t="s">
        <v>103</v>
      </c>
      <c r="I4" s="50" t="s">
        <v>99</v>
      </c>
      <c r="J4" s="50" t="s">
        <v>102</v>
      </c>
      <c r="K4" s="50" t="s">
        <v>103</v>
      </c>
      <c r="L4" s="51" t="s">
        <v>104</v>
      </c>
    </row>
    <row r="5" spans="1:12" ht="6" customHeight="1">
      <c r="A5" s="151"/>
      <c r="B5" s="151"/>
      <c r="C5" s="151"/>
      <c r="D5" s="152"/>
      <c r="E5" s="40"/>
      <c r="F5" s="40"/>
      <c r="G5" s="40"/>
      <c r="H5" s="40"/>
      <c r="I5" s="40"/>
      <c r="J5" s="40"/>
      <c r="K5" s="40"/>
      <c r="L5" s="40"/>
    </row>
    <row r="6" spans="1:12" s="56" customFormat="1" ht="12" customHeight="1">
      <c r="A6" s="147" t="s">
        <v>105</v>
      </c>
      <c r="B6" s="147"/>
      <c r="C6" s="147"/>
      <c r="D6" s="54"/>
      <c r="E6" s="55">
        <f aca="true" t="shared" si="0" ref="E6:L6">SUM(E8+E19+E31)</f>
        <v>6049</v>
      </c>
      <c r="F6" s="55">
        <f t="shared" si="0"/>
        <v>4664</v>
      </c>
      <c r="G6" s="55">
        <f t="shared" si="0"/>
        <v>2283</v>
      </c>
      <c r="H6" s="55">
        <f t="shared" si="0"/>
        <v>2381</v>
      </c>
      <c r="I6" s="55">
        <f t="shared" si="0"/>
        <v>1385</v>
      </c>
      <c r="J6" s="55">
        <f t="shared" si="0"/>
        <v>208</v>
      </c>
      <c r="K6" s="55">
        <f t="shared" si="0"/>
        <v>299</v>
      </c>
      <c r="L6" s="55">
        <f t="shared" si="0"/>
        <v>878</v>
      </c>
    </row>
    <row r="7" spans="1:12" ht="12" customHeight="1">
      <c r="A7" s="110"/>
      <c r="B7" s="110"/>
      <c r="C7" s="110"/>
      <c r="D7" s="126"/>
      <c r="E7" s="57"/>
      <c r="F7" s="57"/>
      <c r="G7" s="57"/>
      <c r="H7" s="57"/>
      <c r="I7" s="57"/>
      <c r="J7" s="57"/>
      <c r="K7" s="57"/>
      <c r="L7" s="57"/>
    </row>
    <row r="8" spans="1:12" s="56" customFormat="1" ht="12" customHeight="1">
      <c r="A8" s="147" t="s">
        <v>106</v>
      </c>
      <c r="B8" s="147"/>
      <c r="C8" s="147"/>
      <c r="D8" s="54"/>
      <c r="E8" s="55">
        <f>SUM(E9:E17)</f>
        <v>5446</v>
      </c>
      <c r="F8" s="55">
        <f>SUM(F9:F17)</f>
        <v>4169</v>
      </c>
      <c r="G8" s="55">
        <f>SUM(G9:G17)</f>
        <v>1930</v>
      </c>
      <c r="H8" s="55">
        <f>SUM(H9:H17)</f>
        <v>2239</v>
      </c>
      <c r="I8" s="55">
        <f aca="true" t="shared" si="1" ref="I8:I17">SUM(J8:L8)</f>
        <v>1277</v>
      </c>
      <c r="J8" s="55">
        <f>SUM(J9:J17)</f>
        <v>195</v>
      </c>
      <c r="K8" s="55">
        <f>SUM(K9:K17)</f>
        <v>272</v>
      </c>
      <c r="L8" s="55">
        <f>SUM(L9:L17)</f>
        <v>810</v>
      </c>
    </row>
    <row r="9" spans="1:12" ht="12" customHeight="1">
      <c r="A9" s="46"/>
      <c r="B9" s="110" t="s">
        <v>107</v>
      </c>
      <c r="C9" s="110"/>
      <c r="D9" s="35"/>
      <c r="E9" s="57">
        <f aca="true" t="shared" si="2" ref="E9:E17">SUM(F9+I9)</f>
        <v>592</v>
      </c>
      <c r="F9" s="57">
        <f aca="true" t="shared" si="3" ref="F9:F17">SUM(G9:H9)</f>
        <v>495</v>
      </c>
      <c r="G9" s="57">
        <v>482</v>
      </c>
      <c r="H9" s="57">
        <v>13</v>
      </c>
      <c r="I9" s="55">
        <f t="shared" si="1"/>
        <v>97</v>
      </c>
      <c r="J9" s="57">
        <v>58</v>
      </c>
      <c r="K9" s="57">
        <v>2</v>
      </c>
      <c r="L9" s="57">
        <v>37</v>
      </c>
    </row>
    <row r="10" spans="1:12" ht="12" customHeight="1">
      <c r="A10" s="46"/>
      <c r="B10" s="110" t="s">
        <v>108</v>
      </c>
      <c r="C10" s="110"/>
      <c r="D10" s="35"/>
      <c r="E10" s="57">
        <f t="shared" si="2"/>
        <v>1256</v>
      </c>
      <c r="F10" s="57">
        <f t="shared" si="3"/>
        <v>942</v>
      </c>
      <c r="G10" s="57">
        <v>445</v>
      </c>
      <c r="H10" s="57">
        <v>497</v>
      </c>
      <c r="I10" s="55">
        <f t="shared" si="1"/>
        <v>314</v>
      </c>
      <c r="J10" s="57">
        <v>40</v>
      </c>
      <c r="K10" s="57">
        <v>140</v>
      </c>
      <c r="L10" s="57">
        <v>134</v>
      </c>
    </row>
    <row r="11" spans="1:12" ht="12" customHeight="1">
      <c r="A11" s="46"/>
      <c r="B11" s="110" t="s">
        <v>109</v>
      </c>
      <c r="C11" s="110"/>
      <c r="D11" s="35"/>
      <c r="E11" s="57">
        <f t="shared" si="2"/>
        <v>335</v>
      </c>
      <c r="F11" s="57">
        <f t="shared" si="3"/>
        <v>308</v>
      </c>
      <c r="G11" s="57">
        <v>184</v>
      </c>
      <c r="H11" s="57">
        <v>124</v>
      </c>
      <c r="I11" s="55">
        <f t="shared" si="1"/>
        <v>27</v>
      </c>
      <c r="J11" s="57">
        <v>9</v>
      </c>
      <c r="K11" s="57">
        <v>4</v>
      </c>
      <c r="L11" s="57">
        <v>14</v>
      </c>
    </row>
    <row r="12" spans="1:12" ht="12" customHeight="1">
      <c r="A12" s="46"/>
      <c r="B12" s="110" t="s">
        <v>110</v>
      </c>
      <c r="C12" s="110"/>
      <c r="D12" s="35"/>
      <c r="E12" s="57">
        <f t="shared" si="2"/>
        <v>1428</v>
      </c>
      <c r="F12" s="57">
        <f t="shared" si="3"/>
        <v>1201</v>
      </c>
      <c r="G12" s="57">
        <v>286</v>
      </c>
      <c r="H12" s="57">
        <v>915</v>
      </c>
      <c r="I12" s="55">
        <f t="shared" si="1"/>
        <v>227</v>
      </c>
      <c r="J12" s="57">
        <v>30</v>
      </c>
      <c r="K12" s="57">
        <v>58</v>
      </c>
      <c r="L12" s="57">
        <v>139</v>
      </c>
    </row>
    <row r="13" spans="1:12" ht="12" customHeight="1">
      <c r="A13" s="46"/>
      <c r="B13" s="110" t="s">
        <v>111</v>
      </c>
      <c r="C13" s="110"/>
      <c r="D13" s="35"/>
      <c r="E13" s="57">
        <f t="shared" si="2"/>
        <v>272</v>
      </c>
      <c r="F13" s="57">
        <f t="shared" si="3"/>
        <v>243</v>
      </c>
      <c r="G13" s="57">
        <v>55</v>
      </c>
      <c r="H13" s="57">
        <v>188</v>
      </c>
      <c r="I13" s="55">
        <f t="shared" si="1"/>
        <v>29</v>
      </c>
      <c r="J13" s="57">
        <v>5</v>
      </c>
      <c r="K13" s="57">
        <v>15</v>
      </c>
      <c r="L13" s="57">
        <v>9</v>
      </c>
    </row>
    <row r="14" spans="1:12" ht="12" customHeight="1">
      <c r="A14" s="46"/>
      <c r="B14" s="110" t="s">
        <v>112</v>
      </c>
      <c r="C14" s="110"/>
      <c r="D14" s="35"/>
      <c r="E14" s="57">
        <f t="shared" si="2"/>
        <v>1235</v>
      </c>
      <c r="F14" s="57">
        <f t="shared" si="3"/>
        <v>740</v>
      </c>
      <c r="G14" s="57">
        <v>281</v>
      </c>
      <c r="H14" s="57">
        <v>459</v>
      </c>
      <c r="I14" s="55">
        <f t="shared" si="1"/>
        <v>495</v>
      </c>
      <c r="J14" s="57">
        <v>41</v>
      </c>
      <c r="K14" s="57">
        <v>50</v>
      </c>
      <c r="L14" s="57">
        <v>404</v>
      </c>
    </row>
    <row r="15" spans="1:12" ht="12" customHeight="1">
      <c r="A15" s="46"/>
      <c r="B15" s="110" t="s">
        <v>113</v>
      </c>
      <c r="C15" s="110"/>
      <c r="D15" s="35"/>
      <c r="E15" s="57">
        <f t="shared" si="2"/>
        <v>100</v>
      </c>
      <c r="F15" s="57">
        <f t="shared" si="3"/>
        <v>93</v>
      </c>
      <c r="G15" s="57">
        <v>88</v>
      </c>
      <c r="H15" s="57">
        <v>5</v>
      </c>
      <c r="I15" s="55">
        <f t="shared" si="1"/>
        <v>7</v>
      </c>
      <c r="J15" s="57">
        <v>7</v>
      </c>
      <c r="K15" s="57" t="s">
        <v>114</v>
      </c>
      <c r="L15" s="57" t="s">
        <v>114</v>
      </c>
    </row>
    <row r="16" spans="1:12" ht="12" customHeight="1">
      <c r="A16" s="46"/>
      <c r="B16" s="110" t="s">
        <v>115</v>
      </c>
      <c r="C16" s="110"/>
      <c r="D16" s="35"/>
      <c r="E16" s="57">
        <f t="shared" si="2"/>
        <v>145</v>
      </c>
      <c r="F16" s="57">
        <f t="shared" si="3"/>
        <v>79</v>
      </c>
      <c r="G16" s="57">
        <v>73</v>
      </c>
      <c r="H16" s="57">
        <v>6</v>
      </c>
      <c r="I16" s="55">
        <f t="shared" si="1"/>
        <v>66</v>
      </c>
      <c r="J16" s="57">
        <v>4</v>
      </c>
      <c r="K16" s="57" t="s">
        <v>114</v>
      </c>
      <c r="L16" s="57">
        <v>62</v>
      </c>
    </row>
    <row r="17" spans="1:12" ht="12" customHeight="1">
      <c r="A17" s="46"/>
      <c r="B17" s="110" t="s">
        <v>116</v>
      </c>
      <c r="C17" s="110"/>
      <c r="D17" s="35"/>
      <c r="E17" s="57">
        <f t="shared" si="2"/>
        <v>83</v>
      </c>
      <c r="F17" s="57">
        <f t="shared" si="3"/>
        <v>68</v>
      </c>
      <c r="G17" s="57">
        <v>36</v>
      </c>
      <c r="H17" s="57">
        <v>32</v>
      </c>
      <c r="I17" s="55">
        <f t="shared" si="1"/>
        <v>15</v>
      </c>
      <c r="J17" s="57">
        <v>1</v>
      </c>
      <c r="K17" s="57">
        <v>3</v>
      </c>
      <c r="L17" s="57">
        <v>11</v>
      </c>
    </row>
    <row r="18" spans="1:12" ht="12" customHeight="1">
      <c r="A18" s="110" t="s">
        <v>117</v>
      </c>
      <c r="B18" s="110"/>
      <c r="C18" s="110"/>
      <c r="D18" s="126"/>
      <c r="E18" s="57"/>
      <c r="F18" s="57"/>
      <c r="G18" s="57"/>
      <c r="H18" s="57"/>
      <c r="I18" s="57"/>
      <c r="J18" s="57"/>
      <c r="K18" s="57"/>
      <c r="L18" s="57"/>
    </row>
    <row r="19" spans="1:12" s="56" customFormat="1" ht="12" customHeight="1">
      <c r="A19" s="147" t="s">
        <v>118</v>
      </c>
      <c r="B19" s="147"/>
      <c r="C19" s="147"/>
      <c r="D19" s="54"/>
      <c r="E19" s="55">
        <f aca="true" t="shared" si="4" ref="E19:L19">SUM(E20:E26)</f>
        <v>376</v>
      </c>
      <c r="F19" s="55">
        <f t="shared" si="4"/>
        <v>328</v>
      </c>
      <c r="G19" s="55">
        <f t="shared" si="4"/>
        <v>317</v>
      </c>
      <c r="H19" s="55">
        <f t="shared" si="4"/>
        <v>11</v>
      </c>
      <c r="I19" s="55">
        <f t="shared" si="4"/>
        <v>48</v>
      </c>
      <c r="J19" s="55">
        <f t="shared" si="4"/>
        <v>9</v>
      </c>
      <c r="K19" s="55">
        <f t="shared" si="4"/>
        <v>15</v>
      </c>
      <c r="L19" s="55">
        <f t="shared" si="4"/>
        <v>24</v>
      </c>
    </row>
    <row r="20" spans="1:12" ht="12" customHeight="1">
      <c r="A20" s="46"/>
      <c r="B20" s="110" t="s">
        <v>119</v>
      </c>
      <c r="C20" s="110"/>
      <c r="D20" s="58"/>
      <c r="E20" s="57">
        <f aca="true" t="shared" si="5" ref="E20:E29">SUM(F20+I20)</f>
        <v>39</v>
      </c>
      <c r="F20" s="57">
        <f aca="true" t="shared" si="6" ref="F20:F29">SUM(G20:H20)</f>
        <v>32</v>
      </c>
      <c r="G20" s="57">
        <v>29</v>
      </c>
      <c r="H20" s="57">
        <v>3</v>
      </c>
      <c r="I20" s="55">
        <f aca="true" t="shared" si="7" ref="I20:I29">SUM(J20:L20)</f>
        <v>7</v>
      </c>
      <c r="J20" s="57" t="s">
        <v>114</v>
      </c>
      <c r="K20" s="57">
        <v>4</v>
      </c>
      <c r="L20" s="57">
        <v>3</v>
      </c>
    </row>
    <row r="21" spans="1:12" ht="12" customHeight="1">
      <c r="A21" s="46"/>
      <c r="B21" s="110" t="s">
        <v>120</v>
      </c>
      <c r="C21" s="110"/>
      <c r="D21" s="58"/>
      <c r="E21" s="57">
        <f t="shared" si="5"/>
        <v>17</v>
      </c>
      <c r="F21" s="57">
        <f t="shared" si="6"/>
        <v>17</v>
      </c>
      <c r="G21" s="57">
        <v>17</v>
      </c>
      <c r="H21" s="57" t="s">
        <v>114</v>
      </c>
      <c r="I21" s="55">
        <f t="shared" si="7"/>
        <v>0</v>
      </c>
      <c r="J21" s="57" t="s">
        <v>114</v>
      </c>
      <c r="K21" s="57" t="s">
        <v>114</v>
      </c>
      <c r="L21" s="57" t="s">
        <v>114</v>
      </c>
    </row>
    <row r="22" spans="1:12" ht="12" customHeight="1">
      <c r="A22" s="46"/>
      <c r="B22" s="110" t="s">
        <v>121</v>
      </c>
      <c r="C22" s="110"/>
      <c r="D22" s="58"/>
      <c r="E22" s="57">
        <f t="shared" si="5"/>
        <v>17</v>
      </c>
      <c r="F22" s="57">
        <f t="shared" si="6"/>
        <v>16</v>
      </c>
      <c r="G22" s="57">
        <v>16</v>
      </c>
      <c r="H22" s="57" t="s">
        <v>114</v>
      </c>
      <c r="I22" s="55">
        <f t="shared" si="7"/>
        <v>1</v>
      </c>
      <c r="J22" s="57">
        <v>1</v>
      </c>
      <c r="K22" s="57" t="s">
        <v>114</v>
      </c>
      <c r="L22" s="57" t="s">
        <v>114</v>
      </c>
    </row>
    <row r="23" spans="1:12" ht="12" customHeight="1">
      <c r="A23" s="46"/>
      <c r="B23" s="110" t="s">
        <v>122</v>
      </c>
      <c r="C23" s="110"/>
      <c r="D23" s="58"/>
      <c r="E23" s="57">
        <f t="shared" si="5"/>
        <v>15</v>
      </c>
      <c r="F23" s="57">
        <f t="shared" si="6"/>
        <v>15</v>
      </c>
      <c r="G23" s="57">
        <v>15</v>
      </c>
      <c r="H23" s="57" t="s">
        <v>114</v>
      </c>
      <c r="I23" s="55">
        <f t="shared" si="7"/>
        <v>0</v>
      </c>
      <c r="J23" s="57" t="s">
        <v>114</v>
      </c>
      <c r="K23" s="57" t="s">
        <v>114</v>
      </c>
      <c r="L23" s="57" t="s">
        <v>114</v>
      </c>
    </row>
    <row r="24" spans="1:12" ht="12" customHeight="1">
      <c r="A24" s="46"/>
      <c r="B24" s="110" t="s">
        <v>123</v>
      </c>
      <c r="C24" s="110"/>
      <c r="D24" s="58"/>
      <c r="E24" s="57">
        <f t="shared" si="5"/>
        <v>2</v>
      </c>
      <c r="F24" s="57">
        <f t="shared" si="6"/>
        <v>2</v>
      </c>
      <c r="G24" s="57">
        <v>2</v>
      </c>
      <c r="H24" s="57" t="s">
        <v>114</v>
      </c>
      <c r="I24" s="55">
        <f t="shared" si="7"/>
        <v>0</v>
      </c>
      <c r="J24" s="57" t="s">
        <v>114</v>
      </c>
      <c r="K24" s="57" t="s">
        <v>114</v>
      </c>
      <c r="L24" s="57" t="s">
        <v>114</v>
      </c>
    </row>
    <row r="25" spans="1:12" ht="12" customHeight="1">
      <c r="A25" s="46"/>
      <c r="B25" s="110" t="s">
        <v>124</v>
      </c>
      <c r="C25" s="110"/>
      <c r="D25" s="58"/>
      <c r="E25" s="57">
        <f t="shared" si="5"/>
        <v>5</v>
      </c>
      <c r="F25" s="57">
        <f t="shared" si="6"/>
        <v>5</v>
      </c>
      <c r="G25" s="57">
        <v>3</v>
      </c>
      <c r="H25" s="57">
        <v>2</v>
      </c>
      <c r="I25" s="55">
        <f t="shared" si="7"/>
        <v>0</v>
      </c>
      <c r="J25" s="57" t="s">
        <v>114</v>
      </c>
      <c r="K25" s="57" t="s">
        <v>114</v>
      </c>
      <c r="L25" s="57" t="s">
        <v>114</v>
      </c>
    </row>
    <row r="26" spans="1:12" ht="12" customHeight="1">
      <c r="A26" s="46"/>
      <c r="B26" s="110" t="s">
        <v>125</v>
      </c>
      <c r="C26" s="110"/>
      <c r="D26" s="58"/>
      <c r="E26" s="57">
        <f t="shared" si="5"/>
        <v>281</v>
      </c>
      <c r="F26" s="57">
        <f t="shared" si="6"/>
        <v>241</v>
      </c>
      <c r="G26" s="57">
        <v>235</v>
      </c>
      <c r="H26" s="57">
        <v>6</v>
      </c>
      <c r="I26" s="55">
        <f t="shared" si="7"/>
        <v>40</v>
      </c>
      <c r="J26" s="57">
        <v>8</v>
      </c>
      <c r="K26" s="57">
        <v>11</v>
      </c>
      <c r="L26" s="57">
        <v>21</v>
      </c>
    </row>
    <row r="27" spans="1:12" ht="12" customHeight="1">
      <c r="A27" s="46"/>
      <c r="B27" s="46"/>
      <c r="C27" s="30" t="s">
        <v>126</v>
      </c>
      <c r="D27" s="58"/>
      <c r="E27" s="57">
        <f t="shared" si="5"/>
        <v>136</v>
      </c>
      <c r="F27" s="57">
        <f t="shared" si="6"/>
        <v>127</v>
      </c>
      <c r="G27" s="57">
        <v>122</v>
      </c>
      <c r="H27" s="57">
        <v>5</v>
      </c>
      <c r="I27" s="55">
        <f t="shared" si="7"/>
        <v>9</v>
      </c>
      <c r="J27" s="57" t="s">
        <v>114</v>
      </c>
      <c r="K27" s="57">
        <v>3</v>
      </c>
      <c r="L27" s="57">
        <v>6</v>
      </c>
    </row>
    <row r="28" spans="1:12" ht="12" customHeight="1">
      <c r="A28" s="46"/>
      <c r="B28" s="46"/>
      <c r="C28" s="30" t="s">
        <v>127</v>
      </c>
      <c r="D28" s="58"/>
      <c r="E28" s="57">
        <f t="shared" si="5"/>
        <v>78</v>
      </c>
      <c r="F28" s="57">
        <f t="shared" si="6"/>
        <v>61</v>
      </c>
      <c r="G28" s="57">
        <v>61</v>
      </c>
      <c r="H28" s="59">
        <v>0</v>
      </c>
      <c r="I28" s="55">
        <f t="shared" si="7"/>
        <v>17</v>
      </c>
      <c r="J28" s="57">
        <v>6</v>
      </c>
      <c r="K28" s="57">
        <v>5</v>
      </c>
      <c r="L28" s="57">
        <v>6</v>
      </c>
    </row>
    <row r="29" spans="1:12" ht="12" customHeight="1">
      <c r="A29" s="46"/>
      <c r="B29" s="46"/>
      <c r="C29" s="149" t="s">
        <v>128</v>
      </c>
      <c r="D29" s="150"/>
      <c r="E29" s="57">
        <f t="shared" si="5"/>
        <v>67</v>
      </c>
      <c r="F29" s="57">
        <f t="shared" si="6"/>
        <v>53</v>
      </c>
      <c r="G29" s="57">
        <v>52</v>
      </c>
      <c r="H29" s="57">
        <v>1</v>
      </c>
      <c r="I29" s="55">
        <f t="shared" si="7"/>
        <v>14</v>
      </c>
      <c r="J29" s="57">
        <v>2</v>
      </c>
      <c r="K29" s="57">
        <v>3</v>
      </c>
      <c r="L29" s="57">
        <v>9</v>
      </c>
    </row>
    <row r="30" spans="1:12" ht="12" customHeight="1">
      <c r="A30" s="110"/>
      <c r="B30" s="110"/>
      <c r="C30" s="110"/>
      <c r="D30" s="126"/>
      <c r="E30" s="57"/>
      <c r="F30" s="57"/>
      <c r="G30" s="57"/>
      <c r="H30" s="57"/>
      <c r="I30" s="57"/>
      <c r="J30" s="57"/>
      <c r="K30" s="57"/>
      <c r="L30" s="57"/>
    </row>
    <row r="31" spans="1:12" s="56" customFormat="1" ht="12" customHeight="1">
      <c r="A31" s="147" t="s">
        <v>129</v>
      </c>
      <c r="B31" s="147"/>
      <c r="C31" s="147"/>
      <c r="D31" s="54"/>
      <c r="E31" s="55">
        <f aca="true" t="shared" si="8" ref="E31:L31">SUM(E32:E33)</f>
        <v>227</v>
      </c>
      <c r="F31" s="55">
        <f t="shared" si="8"/>
        <v>167</v>
      </c>
      <c r="G31" s="55">
        <f t="shared" si="8"/>
        <v>36</v>
      </c>
      <c r="H31" s="55">
        <f t="shared" si="8"/>
        <v>131</v>
      </c>
      <c r="I31" s="55">
        <f t="shared" si="8"/>
        <v>60</v>
      </c>
      <c r="J31" s="55">
        <f t="shared" si="8"/>
        <v>4</v>
      </c>
      <c r="K31" s="55">
        <f t="shared" si="8"/>
        <v>12</v>
      </c>
      <c r="L31" s="55">
        <f t="shared" si="8"/>
        <v>44</v>
      </c>
    </row>
    <row r="32" spans="1:12" ht="12" customHeight="1">
      <c r="A32" s="46"/>
      <c r="B32" s="110" t="s">
        <v>130</v>
      </c>
      <c r="C32" s="110"/>
      <c r="D32" s="58"/>
      <c r="E32" s="57">
        <f>SUM(F32+I32)</f>
        <v>181</v>
      </c>
      <c r="F32" s="57">
        <f>SUM(G32:H32)</f>
        <v>132</v>
      </c>
      <c r="G32" s="57">
        <v>31</v>
      </c>
      <c r="H32" s="57">
        <v>101</v>
      </c>
      <c r="I32" s="55">
        <f>SUM(J32:L32)</f>
        <v>49</v>
      </c>
      <c r="J32" s="57">
        <v>4</v>
      </c>
      <c r="K32" s="57">
        <v>5</v>
      </c>
      <c r="L32" s="57">
        <v>40</v>
      </c>
    </row>
    <row r="33" spans="1:12" ht="12" customHeight="1">
      <c r="A33" s="46"/>
      <c r="B33" s="110" t="s">
        <v>131</v>
      </c>
      <c r="C33" s="110"/>
      <c r="D33" s="58"/>
      <c r="E33" s="57">
        <f>SUM(F33+I33)</f>
        <v>46</v>
      </c>
      <c r="F33" s="57">
        <f>SUM(G33:H33)</f>
        <v>35</v>
      </c>
      <c r="G33" s="57">
        <v>5</v>
      </c>
      <c r="H33" s="57">
        <v>30</v>
      </c>
      <c r="I33" s="55">
        <f>SUM(J33:L33)</f>
        <v>11</v>
      </c>
      <c r="J33" s="59">
        <v>0</v>
      </c>
      <c r="K33" s="57">
        <v>7</v>
      </c>
      <c r="L33" s="57">
        <v>4</v>
      </c>
    </row>
    <row r="34" spans="1:12" ht="6" customHeight="1">
      <c r="A34" s="129"/>
      <c r="B34" s="129"/>
      <c r="C34" s="129"/>
      <c r="D34" s="148"/>
      <c r="E34" s="61"/>
      <c r="F34" s="61"/>
      <c r="G34" s="61"/>
      <c r="H34" s="61"/>
      <c r="I34" s="61"/>
      <c r="J34" s="61"/>
      <c r="K34" s="61"/>
      <c r="L34" s="61"/>
    </row>
    <row r="35" spans="1:12" ht="12" customHeight="1">
      <c r="A35" s="62" t="s">
        <v>132</v>
      </c>
      <c r="B35" s="40"/>
      <c r="C35" s="40"/>
      <c r="D35" s="40"/>
      <c r="E35" s="40"/>
      <c r="F35" s="40"/>
      <c r="G35" s="40"/>
      <c r="H35" s="40"/>
      <c r="I35" s="40"/>
      <c r="J35" s="40"/>
      <c r="K35" s="40"/>
      <c r="L35" s="40"/>
    </row>
    <row r="36" spans="1:12" ht="12" customHeight="1">
      <c r="A36" s="40" t="s">
        <v>133</v>
      </c>
      <c r="B36" s="40"/>
      <c r="C36" s="40"/>
      <c r="D36" s="40"/>
      <c r="E36" s="40"/>
      <c r="F36" s="40"/>
      <c r="G36" s="40"/>
      <c r="H36" s="40"/>
      <c r="I36" s="40"/>
      <c r="J36" s="40"/>
      <c r="K36" s="40"/>
      <c r="L36" s="40"/>
    </row>
  </sheetData>
  <sheetProtection/>
  <mergeCells count="35">
    <mergeCell ref="A1:L1"/>
    <mergeCell ref="K2:L2"/>
    <mergeCell ref="A3:C4"/>
    <mergeCell ref="D3:D4"/>
    <mergeCell ref="E3:E4"/>
    <mergeCell ref="F3:H3"/>
    <mergeCell ref="I3:L3"/>
    <mergeCell ref="A5:D5"/>
    <mergeCell ref="A6:C6"/>
    <mergeCell ref="A7:D7"/>
    <mergeCell ref="A8:C8"/>
    <mergeCell ref="B9:C9"/>
    <mergeCell ref="B10:C10"/>
    <mergeCell ref="B11:C11"/>
    <mergeCell ref="B12:C12"/>
    <mergeCell ref="B13:C13"/>
    <mergeCell ref="B14:C14"/>
    <mergeCell ref="B15:C15"/>
    <mergeCell ref="B16:C16"/>
    <mergeCell ref="B17:C17"/>
    <mergeCell ref="A18:D18"/>
    <mergeCell ref="A19:C19"/>
    <mergeCell ref="B20:C20"/>
    <mergeCell ref="B21:C21"/>
    <mergeCell ref="B22:C22"/>
    <mergeCell ref="A31:C31"/>
    <mergeCell ref="B32:C32"/>
    <mergeCell ref="B33:C33"/>
    <mergeCell ref="A34:D34"/>
    <mergeCell ref="B23:C23"/>
    <mergeCell ref="B24:C24"/>
    <mergeCell ref="B25:C25"/>
    <mergeCell ref="B26:C26"/>
    <mergeCell ref="C29:D29"/>
    <mergeCell ref="A30:D30"/>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D35" sqref="D35"/>
    </sheetView>
  </sheetViews>
  <sheetFormatPr defaultColWidth="7.7109375" defaultRowHeight="12" customHeight="1"/>
  <cols>
    <col min="1" max="1" width="1.8515625" style="40" customWidth="1"/>
    <col min="2" max="2" width="8.57421875" style="40" customWidth="1"/>
    <col min="3" max="3" width="8.421875" style="40" customWidth="1"/>
    <col min="4" max="4" width="8.8515625" style="40" customWidth="1"/>
    <col min="5" max="8" width="8.421875" style="40" customWidth="1"/>
    <col min="9" max="16384" width="7.7109375" style="40" customWidth="1"/>
  </cols>
  <sheetData>
    <row r="1" spans="1:12" s="63" customFormat="1" ht="15" customHeight="1">
      <c r="A1" s="141" t="s">
        <v>134</v>
      </c>
      <c r="B1" s="141"/>
      <c r="C1" s="141"/>
      <c r="D1" s="141"/>
      <c r="E1" s="141"/>
      <c r="F1" s="141"/>
      <c r="G1" s="141"/>
      <c r="H1" s="141"/>
      <c r="I1" s="141"/>
      <c r="J1" s="141"/>
      <c r="K1" s="141"/>
      <c r="L1" s="141"/>
    </row>
    <row r="2" spans="10:12" ht="12" customHeight="1" thickBot="1">
      <c r="J2" s="163" t="s">
        <v>135</v>
      </c>
      <c r="K2" s="164"/>
      <c r="L2" s="164"/>
    </row>
    <row r="3" spans="1:12" ht="15" customHeight="1" thickTop="1">
      <c r="A3" s="128" t="s">
        <v>136</v>
      </c>
      <c r="B3" s="165"/>
      <c r="C3" s="156" t="s">
        <v>99</v>
      </c>
      <c r="D3" s="157" t="s">
        <v>137</v>
      </c>
      <c r="E3" s="158"/>
      <c r="F3" s="158"/>
      <c r="G3" s="157" t="s">
        <v>138</v>
      </c>
      <c r="H3" s="158"/>
      <c r="I3" s="157" t="s">
        <v>139</v>
      </c>
      <c r="J3" s="158"/>
      <c r="K3" s="157" t="s">
        <v>140</v>
      </c>
      <c r="L3" s="158"/>
    </row>
    <row r="4" spans="1:12" ht="15" customHeight="1">
      <c r="A4" s="129"/>
      <c r="B4" s="148"/>
      <c r="C4" s="131"/>
      <c r="D4" s="50" t="s">
        <v>99</v>
      </c>
      <c r="E4" s="50" t="s">
        <v>141</v>
      </c>
      <c r="F4" s="50" t="s">
        <v>142</v>
      </c>
      <c r="G4" s="50" t="s">
        <v>141</v>
      </c>
      <c r="H4" s="50" t="s">
        <v>142</v>
      </c>
      <c r="I4" s="50" t="s">
        <v>141</v>
      </c>
      <c r="J4" s="50" t="s">
        <v>142</v>
      </c>
      <c r="K4" s="50" t="s">
        <v>141</v>
      </c>
      <c r="L4" s="51" t="s">
        <v>142</v>
      </c>
    </row>
    <row r="5" spans="1:12" ht="6" customHeight="1">
      <c r="A5" s="30"/>
      <c r="B5" s="35"/>
      <c r="C5" s="64"/>
      <c r="D5" s="64"/>
      <c r="E5" s="64"/>
      <c r="F5" s="64"/>
      <c r="G5" s="64"/>
      <c r="H5" s="64"/>
      <c r="I5" s="64"/>
      <c r="J5" s="64"/>
      <c r="K5" s="64"/>
      <c r="L5" s="64"/>
    </row>
    <row r="6" spans="1:12" s="65" customFormat="1" ht="12" customHeight="1">
      <c r="A6" s="161" t="s">
        <v>143</v>
      </c>
      <c r="B6" s="162"/>
      <c r="C6" s="55">
        <v>13090</v>
      </c>
      <c r="D6" s="55">
        <v>11898</v>
      </c>
      <c r="E6" s="55">
        <v>8236</v>
      </c>
      <c r="F6" s="55">
        <v>3662</v>
      </c>
      <c r="G6" s="55">
        <f>SUM(G8:G11,G15:G16)</f>
        <v>181</v>
      </c>
      <c r="H6" s="55">
        <f>SUM(H8:H11,H15:H16)</f>
        <v>41</v>
      </c>
      <c r="I6" s="55">
        <v>335</v>
      </c>
      <c r="J6" s="55">
        <v>102</v>
      </c>
      <c r="K6" s="55">
        <f>SUM(K8:K11,K15:K16)</f>
        <v>274</v>
      </c>
      <c r="L6" s="55">
        <v>259</v>
      </c>
    </row>
    <row r="7" spans="1:12" ht="12" customHeight="1">
      <c r="A7" s="110"/>
      <c r="B7" s="126"/>
      <c r="C7" s="57"/>
      <c r="D7" s="57"/>
      <c r="E7" s="57"/>
      <c r="F7" s="57"/>
      <c r="G7" s="57"/>
      <c r="H7" s="57"/>
      <c r="I7" s="57"/>
      <c r="J7" s="57"/>
      <c r="K7" s="57"/>
      <c r="L7" s="57"/>
    </row>
    <row r="8" spans="1:12" ht="12" customHeight="1">
      <c r="A8" s="110" t="s">
        <v>144</v>
      </c>
      <c r="B8" s="126"/>
      <c r="C8" s="57">
        <f aca="true" t="shared" si="0" ref="C8:C16">SUM(E8:L8)</f>
        <v>409</v>
      </c>
      <c r="D8" s="57">
        <f aca="true" t="shared" si="1" ref="D8:D16">SUM(E8:F8)</f>
        <v>383</v>
      </c>
      <c r="E8" s="57">
        <v>1</v>
      </c>
      <c r="F8" s="57">
        <v>382</v>
      </c>
      <c r="G8" s="57" t="s">
        <v>114</v>
      </c>
      <c r="H8" s="57" t="s">
        <v>114</v>
      </c>
      <c r="I8" s="57" t="s">
        <v>114</v>
      </c>
      <c r="J8" s="57" t="s">
        <v>114</v>
      </c>
      <c r="K8" s="57">
        <v>5</v>
      </c>
      <c r="L8" s="57">
        <v>21</v>
      </c>
    </row>
    <row r="9" spans="1:12" ht="12" customHeight="1">
      <c r="A9" s="110" t="s">
        <v>145</v>
      </c>
      <c r="B9" s="126"/>
      <c r="C9" s="57">
        <f t="shared" si="0"/>
        <v>5271</v>
      </c>
      <c r="D9" s="57">
        <f t="shared" si="1"/>
        <v>5145</v>
      </c>
      <c r="E9" s="57">
        <v>2927</v>
      </c>
      <c r="F9" s="57">
        <v>2218</v>
      </c>
      <c r="G9" s="57" t="s">
        <v>114</v>
      </c>
      <c r="H9" s="57" t="s">
        <v>114</v>
      </c>
      <c r="I9" s="57">
        <v>65</v>
      </c>
      <c r="J9" s="57">
        <v>30</v>
      </c>
      <c r="K9" s="57">
        <v>6</v>
      </c>
      <c r="L9" s="57">
        <v>25</v>
      </c>
    </row>
    <row r="10" spans="1:12" ht="12" customHeight="1">
      <c r="A10" s="110" t="s">
        <v>146</v>
      </c>
      <c r="B10" s="126"/>
      <c r="C10" s="57">
        <f t="shared" si="0"/>
        <v>3511</v>
      </c>
      <c r="D10" s="57">
        <f t="shared" si="1"/>
        <v>3403</v>
      </c>
      <c r="E10" s="57">
        <v>2768</v>
      </c>
      <c r="F10" s="57">
        <v>635</v>
      </c>
      <c r="G10" s="57" t="s">
        <v>114</v>
      </c>
      <c r="H10" s="57" t="s">
        <v>114</v>
      </c>
      <c r="I10" s="57">
        <v>77</v>
      </c>
      <c r="J10" s="57">
        <v>26</v>
      </c>
      <c r="K10" s="57">
        <v>2</v>
      </c>
      <c r="L10" s="57">
        <v>3</v>
      </c>
    </row>
    <row r="11" spans="1:12" ht="12" customHeight="1">
      <c r="A11" s="110" t="s">
        <v>147</v>
      </c>
      <c r="B11" s="126"/>
      <c r="C11" s="57">
        <f t="shared" si="0"/>
        <v>3397</v>
      </c>
      <c r="D11" s="57">
        <f t="shared" si="1"/>
        <v>2592</v>
      </c>
      <c r="E11" s="57">
        <v>2343</v>
      </c>
      <c r="F11" s="57">
        <v>249</v>
      </c>
      <c r="G11" s="57">
        <v>176</v>
      </c>
      <c r="H11" s="57">
        <v>38</v>
      </c>
      <c r="I11" s="57">
        <v>165</v>
      </c>
      <c r="J11" s="57">
        <v>39</v>
      </c>
      <c r="K11" s="57">
        <v>241</v>
      </c>
      <c r="L11" s="57">
        <v>146</v>
      </c>
    </row>
    <row r="12" spans="1:12" ht="12" customHeight="1">
      <c r="A12" s="30"/>
      <c r="B12" s="35" t="s">
        <v>148</v>
      </c>
      <c r="C12" s="57">
        <f t="shared" si="0"/>
        <v>3200</v>
      </c>
      <c r="D12" s="57">
        <f t="shared" si="1"/>
        <v>2450</v>
      </c>
      <c r="E12" s="57">
        <v>2212</v>
      </c>
      <c r="F12" s="57">
        <v>238</v>
      </c>
      <c r="G12" s="57">
        <v>168</v>
      </c>
      <c r="H12" s="57">
        <v>37</v>
      </c>
      <c r="I12" s="57">
        <v>152</v>
      </c>
      <c r="J12" s="57">
        <v>37</v>
      </c>
      <c r="K12" s="57">
        <v>239</v>
      </c>
      <c r="L12" s="57">
        <v>117</v>
      </c>
    </row>
    <row r="13" spans="1:12" ht="12" customHeight="1">
      <c r="A13" s="30"/>
      <c r="B13" s="35" t="s">
        <v>149</v>
      </c>
      <c r="C13" s="57">
        <f t="shared" si="0"/>
        <v>165</v>
      </c>
      <c r="D13" s="57">
        <f t="shared" si="1"/>
        <v>116</v>
      </c>
      <c r="E13" s="57">
        <v>108</v>
      </c>
      <c r="F13" s="57">
        <v>8</v>
      </c>
      <c r="G13" s="57">
        <v>8</v>
      </c>
      <c r="H13" s="57">
        <v>1</v>
      </c>
      <c r="I13" s="57">
        <v>11</v>
      </c>
      <c r="J13" s="57" t="s">
        <v>114</v>
      </c>
      <c r="K13" s="57">
        <v>2</v>
      </c>
      <c r="L13" s="57">
        <v>27</v>
      </c>
    </row>
    <row r="14" spans="1:12" ht="12" customHeight="1">
      <c r="A14" s="30"/>
      <c r="B14" s="35" t="s">
        <v>150</v>
      </c>
      <c r="C14" s="57">
        <f t="shared" si="0"/>
        <v>32</v>
      </c>
      <c r="D14" s="57">
        <f t="shared" si="1"/>
        <v>26</v>
      </c>
      <c r="E14" s="57">
        <v>23</v>
      </c>
      <c r="F14" s="57">
        <v>3</v>
      </c>
      <c r="G14" s="57" t="s">
        <v>114</v>
      </c>
      <c r="H14" s="57" t="s">
        <v>114</v>
      </c>
      <c r="I14" s="57">
        <v>2</v>
      </c>
      <c r="J14" s="57">
        <v>2</v>
      </c>
      <c r="K14" s="57" t="s">
        <v>114</v>
      </c>
      <c r="L14" s="57">
        <v>2</v>
      </c>
    </row>
    <row r="15" spans="1:12" ht="12" customHeight="1">
      <c r="A15" s="110" t="s">
        <v>151</v>
      </c>
      <c r="B15" s="126"/>
      <c r="C15" s="57">
        <f t="shared" si="0"/>
        <v>502</v>
      </c>
      <c r="D15" s="57">
        <f t="shared" si="1"/>
        <v>375</v>
      </c>
      <c r="E15" s="57">
        <v>197</v>
      </c>
      <c r="F15" s="57">
        <v>178</v>
      </c>
      <c r="G15" s="57">
        <v>5</v>
      </c>
      <c r="H15" s="57">
        <v>3</v>
      </c>
      <c r="I15" s="57">
        <v>28</v>
      </c>
      <c r="J15" s="57">
        <v>7</v>
      </c>
      <c r="K15" s="57">
        <v>20</v>
      </c>
      <c r="L15" s="57">
        <v>64</v>
      </c>
    </row>
    <row r="16" spans="1:12" ht="12" customHeight="1">
      <c r="A16" s="149" t="s">
        <v>152</v>
      </c>
      <c r="B16" s="150"/>
      <c r="C16" s="57">
        <f t="shared" si="0"/>
        <v>36</v>
      </c>
      <c r="D16" s="57">
        <f t="shared" si="1"/>
        <v>25</v>
      </c>
      <c r="E16" s="57">
        <v>21</v>
      </c>
      <c r="F16" s="57">
        <v>4</v>
      </c>
      <c r="G16" s="57" t="s">
        <v>114</v>
      </c>
      <c r="H16" s="57" t="s">
        <v>114</v>
      </c>
      <c r="I16" s="57">
        <v>7</v>
      </c>
      <c r="J16" s="57">
        <v>3</v>
      </c>
      <c r="K16" s="57" t="s">
        <v>114</v>
      </c>
      <c r="L16" s="57">
        <v>1</v>
      </c>
    </row>
    <row r="17" spans="1:12" ht="12" customHeight="1">
      <c r="A17" s="30"/>
      <c r="B17" s="66" t="s">
        <v>153</v>
      </c>
      <c r="C17" s="57"/>
      <c r="D17" s="57"/>
      <c r="E17" s="57"/>
      <c r="F17" s="57"/>
      <c r="G17" s="57"/>
      <c r="H17" s="57"/>
      <c r="I17" s="57"/>
      <c r="J17" s="57"/>
      <c r="K17" s="57"/>
      <c r="L17" s="57"/>
    </row>
    <row r="18" spans="1:12" ht="6" customHeight="1">
      <c r="A18" s="129"/>
      <c r="B18" s="148"/>
      <c r="C18" s="49"/>
      <c r="D18" s="49"/>
      <c r="E18" s="49"/>
      <c r="F18" s="49"/>
      <c r="G18" s="49"/>
      <c r="H18" s="49"/>
      <c r="I18" s="49"/>
      <c r="J18" s="49"/>
      <c r="K18" s="49"/>
      <c r="L18" s="49"/>
    </row>
    <row r="19" ht="12" customHeight="1">
      <c r="B19" s="40" t="s">
        <v>154</v>
      </c>
    </row>
    <row r="20" ht="12" customHeight="1">
      <c r="B20" s="40" t="s">
        <v>155</v>
      </c>
    </row>
  </sheetData>
  <sheetProtection/>
  <mergeCells count="17">
    <mergeCell ref="A1:L1"/>
    <mergeCell ref="J2:L2"/>
    <mergeCell ref="A3:B4"/>
    <mergeCell ref="C3:C4"/>
    <mergeCell ref="D3:F3"/>
    <mergeCell ref="G3:H3"/>
    <mergeCell ref="I3:J3"/>
    <mergeCell ref="K3:L3"/>
    <mergeCell ref="A15:B15"/>
    <mergeCell ref="A16:B16"/>
    <mergeCell ref="A18:B18"/>
    <mergeCell ref="A6:B6"/>
    <mergeCell ref="A7:B7"/>
    <mergeCell ref="A8:B8"/>
    <mergeCell ref="A9:B9"/>
    <mergeCell ref="A10:B10"/>
    <mergeCell ref="A11:B11"/>
  </mergeCell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L10" sqref="L10"/>
    </sheetView>
  </sheetViews>
  <sheetFormatPr defaultColWidth="7.7109375" defaultRowHeight="12" customHeight="1"/>
  <cols>
    <col min="1" max="1" width="12.28125" style="40" customWidth="1"/>
    <col min="2" max="2" width="9.421875" style="40" customWidth="1"/>
    <col min="3" max="8" width="6.7109375" style="40" customWidth="1"/>
    <col min="9" max="12" width="7.57421875" style="40" customWidth="1"/>
    <col min="13" max="16384" width="7.7109375" style="40" customWidth="1"/>
  </cols>
  <sheetData>
    <row r="1" spans="1:12" ht="15" customHeight="1">
      <c r="A1" s="141" t="s">
        <v>156</v>
      </c>
      <c r="B1" s="141"/>
      <c r="C1" s="141"/>
      <c r="D1" s="141"/>
      <c r="E1" s="141"/>
      <c r="F1" s="141"/>
      <c r="G1" s="141"/>
      <c r="H1" s="141"/>
      <c r="I1" s="141"/>
      <c r="J1" s="141"/>
      <c r="K1" s="141"/>
      <c r="L1" s="141"/>
    </row>
    <row r="2" spans="10:12" ht="12" customHeight="1" thickBot="1">
      <c r="J2" s="168" t="s">
        <v>157</v>
      </c>
      <c r="K2" s="164"/>
      <c r="L2" s="164"/>
    </row>
    <row r="3" spans="1:12" ht="12" customHeight="1" thickTop="1">
      <c r="A3" s="165" t="s">
        <v>158</v>
      </c>
      <c r="B3" s="156" t="s">
        <v>99</v>
      </c>
      <c r="C3" s="159" t="s">
        <v>159</v>
      </c>
      <c r="D3" s="160"/>
      <c r="E3" s="160"/>
      <c r="F3" s="160"/>
      <c r="G3" s="160"/>
      <c r="H3" s="169"/>
      <c r="I3" s="159" t="s">
        <v>160</v>
      </c>
      <c r="J3" s="160"/>
      <c r="K3" s="160"/>
      <c r="L3" s="160"/>
    </row>
    <row r="4" spans="1:12" ht="12" customHeight="1">
      <c r="A4" s="126"/>
      <c r="B4" s="120"/>
      <c r="C4" s="166" t="s">
        <v>161</v>
      </c>
      <c r="D4" s="166" t="s">
        <v>162</v>
      </c>
      <c r="E4" s="166" t="s">
        <v>163</v>
      </c>
      <c r="F4" s="166" t="s">
        <v>164</v>
      </c>
      <c r="G4" s="166" t="s">
        <v>165</v>
      </c>
      <c r="H4" s="166" t="s">
        <v>166</v>
      </c>
      <c r="I4" s="166" t="s">
        <v>161</v>
      </c>
      <c r="J4" s="166" t="s">
        <v>167</v>
      </c>
      <c r="K4" s="166" t="s">
        <v>168</v>
      </c>
      <c r="L4" s="67" t="s">
        <v>169</v>
      </c>
    </row>
    <row r="5" spans="1:12" ht="12" customHeight="1">
      <c r="A5" s="148"/>
      <c r="B5" s="131"/>
      <c r="C5" s="167"/>
      <c r="D5" s="167"/>
      <c r="E5" s="167"/>
      <c r="F5" s="167"/>
      <c r="G5" s="167"/>
      <c r="H5" s="167"/>
      <c r="I5" s="167"/>
      <c r="J5" s="167"/>
      <c r="K5" s="167"/>
      <c r="L5" s="68" t="s">
        <v>170</v>
      </c>
    </row>
    <row r="6" ht="6" customHeight="1">
      <c r="A6" s="53"/>
    </row>
    <row r="7" spans="1:12" s="65" customFormat="1" ht="12" customHeight="1">
      <c r="A7" s="54" t="s">
        <v>105</v>
      </c>
      <c r="B7" s="55">
        <f aca="true" t="shared" si="0" ref="B7:L7">SUM(B9:B11)</f>
        <v>1825</v>
      </c>
      <c r="C7" s="55">
        <f t="shared" si="0"/>
        <v>1518</v>
      </c>
      <c r="D7" s="55">
        <f t="shared" si="0"/>
        <v>48</v>
      </c>
      <c r="E7" s="55">
        <f t="shared" si="0"/>
        <v>84</v>
      </c>
      <c r="F7" s="55">
        <f t="shared" si="0"/>
        <v>150</v>
      </c>
      <c r="G7" s="55">
        <f t="shared" si="0"/>
        <v>282</v>
      </c>
      <c r="H7" s="55">
        <f t="shared" si="0"/>
        <v>954</v>
      </c>
      <c r="I7" s="55">
        <f t="shared" si="0"/>
        <v>307</v>
      </c>
      <c r="J7" s="55">
        <f t="shared" si="0"/>
        <v>134</v>
      </c>
      <c r="K7" s="55">
        <f t="shared" si="0"/>
        <v>17</v>
      </c>
      <c r="L7" s="55">
        <f t="shared" si="0"/>
        <v>156</v>
      </c>
    </row>
    <row r="8" spans="1:12" ht="12" customHeight="1">
      <c r="A8" s="35"/>
      <c r="B8" s="57"/>
      <c r="C8" s="57"/>
      <c r="D8" s="57"/>
      <c r="E8" s="57"/>
      <c r="F8" s="57"/>
      <c r="G8" s="57"/>
      <c r="H8" s="57"/>
      <c r="I8" s="57"/>
      <c r="J8" s="57"/>
      <c r="K8" s="57"/>
      <c r="L8" s="57"/>
    </row>
    <row r="9" spans="1:12" ht="12" customHeight="1">
      <c r="A9" s="35" t="s">
        <v>171</v>
      </c>
      <c r="B9" s="57">
        <f>SUM(C9+I9)</f>
        <v>415</v>
      </c>
      <c r="C9" s="57">
        <f>SUM(D9:H9)</f>
        <v>263</v>
      </c>
      <c r="D9" s="57">
        <v>22</v>
      </c>
      <c r="E9" s="57">
        <v>37</v>
      </c>
      <c r="F9" s="57">
        <v>53</v>
      </c>
      <c r="G9" s="57">
        <v>82</v>
      </c>
      <c r="H9" s="57">
        <v>69</v>
      </c>
      <c r="I9" s="57">
        <f>SUM(J9:L9)</f>
        <v>152</v>
      </c>
      <c r="J9" s="57">
        <v>70</v>
      </c>
      <c r="K9" s="57">
        <v>14</v>
      </c>
      <c r="L9" s="57">
        <v>68</v>
      </c>
    </row>
    <row r="10" spans="1:12" ht="12" customHeight="1">
      <c r="A10" s="35" t="s">
        <v>172</v>
      </c>
      <c r="B10" s="57">
        <f>SUM(C10+I10)</f>
        <v>77</v>
      </c>
      <c r="C10" s="57">
        <f>SUM(D10:H10)</f>
        <v>71</v>
      </c>
      <c r="D10" s="57">
        <v>1</v>
      </c>
      <c r="E10" s="57">
        <v>3</v>
      </c>
      <c r="F10" s="57">
        <v>7</v>
      </c>
      <c r="G10" s="57" t="s">
        <v>114</v>
      </c>
      <c r="H10" s="57">
        <v>60</v>
      </c>
      <c r="I10" s="57">
        <f>SUM(J10:L10)</f>
        <v>6</v>
      </c>
      <c r="J10" s="57">
        <v>2</v>
      </c>
      <c r="K10" s="57" t="s">
        <v>114</v>
      </c>
      <c r="L10" s="57">
        <v>4</v>
      </c>
    </row>
    <row r="11" spans="1:12" ht="12" customHeight="1">
      <c r="A11" s="35" t="s">
        <v>173</v>
      </c>
      <c r="B11" s="57">
        <f>SUM(C11+I11)</f>
        <v>1333</v>
      </c>
      <c r="C11" s="57">
        <f>SUM(D11:H11)</f>
        <v>1184</v>
      </c>
      <c r="D11" s="57">
        <v>25</v>
      </c>
      <c r="E11" s="57">
        <v>44</v>
      </c>
      <c r="F11" s="57">
        <v>90</v>
      </c>
      <c r="G11" s="57">
        <v>200</v>
      </c>
      <c r="H11" s="57">
        <v>825</v>
      </c>
      <c r="I11" s="57">
        <f>SUM(J11:L11)</f>
        <v>149</v>
      </c>
      <c r="J11" s="57">
        <v>62</v>
      </c>
      <c r="K11" s="57">
        <v>3</v>
      </c>
      <c r="L11" s="57">
        <v>84</v>
      </c>
    </row>
    <row r="12" ht="6" customHeight="1">
      <c r="A12" s="60"/>
    </row>
    <row r="13" spans="1:12" ht="12" customHeight="1">
      <c r="A13" s="69" t="s">
        <v>174</v>
      </c>
      <c r="B13" s="52"/>
      <c r="C13" s="52"/>
      <c r="D13" s="52"/>
      <c r="E13" s="52"/>
      <c r="F13" s="52"/>
      <c r="G13" s="52"/>
      <c r="H13" s="52"/>
      <c r="I13" s="52"/>
      <c r="J13" s="52"/>
      <c r="K13" s="52"/>
      <c r="L13" s="52"/>
    </row>
    <row r="14" ht="12" customHeight="1">
      <c r="A14" s="42"/>
    </row>
  </sheetData>
  <sheetProtection/>
  <mergeCells count="15">
    <mergeCell ref="I3:L3"/>
    <mergeCell ref="C4:C5"/>
    <mergeCell ref="D4:D5"/>
    <mergeCell ref="E4:E5"/>
    <mergeCell ref="F4:F5"/>
    <mergeCell ref="G4:G5"/>
    <mergeCell ref="H4:H5"/>
    <mergeCell ref="I4:I5"/>
    <mergeCell ref="J4:J5"/>
    <mergeCell ref="K4:K5"/>
    <mergeCell ref="A1:L1"/>
    <mergeCell ref="J2:L2"/>
    <mergeCell ref="A3:A5"/>
    <mergeCell ref="B3:B5"/>
    <mergeCell ref="C3:H3"/>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P54"/>
  <sheetViews>
    <sheetView tabSelected="1" zoomScalePageLayoutView="0" workbookViewId="0" topLeftCell="A31">
      <selection activeCell="O52" sqref="O52"/>
    </sheetView>
  </sheetViews>
  <sheetFormatPr defaultColWidth="7.7109375" defaultRowHeight="12" customHeight="1"/>
  <cols>
    <col min="1" max="1" width="2.421875" style="40" customWidth="1"/>
    <col min="2" max="2" width="12.8515625" style="40" customWidth="1"/>
    <col min="3" max="3" width="7.28125" style="40" customWidth="1"/>
    <col min="4" max="4" width="7.57421875" style="40" customWidth="1"/>
    <col min="5" max="6" width="7.00390625" style="40" customWidth="1"/>
    <col min="7" max="7" width="5.8515625" style="40" customWidth="1"/>
    <col min="8" max="8" width="5.00390625" style="40" customWidth="1"/>
    <col min="9" max="9" width="2.421875" style="40" customWidth="1"/>
    <col min="10" max="10" width="12.8515625" style="40" customWidth="1"/>
    <col min="11" max="11" width="7.7109375" style="40" customWidth="1"/>
    <col min="12" max="13" width="6.7109375" style="40" customWidth="1"/>
    <col min="14" max="14" width="5.421875" style="40" customWidth="1"/>
    <col min="15" max="15" width="5.57421875" style="40" customWidth="1"/>
    <col min="16" max="16" width="5.00390625" style="40" customWidth="1"/>
    <col min="17" max="16384" width="7.7109375" style="40" customWidth="1"/>
  </cols>
  <sheetData>
    <row r="1" spans="1:16" s="70" customFormat="1" ht="15" customHeight="1">
      <c r="A1" s="140" t="s">
        <v>175</v>
      </c>
      <c r="B1" s="141"/>
      <c r="C1" s="141"/>
      <c r="D1" s="141"/>
      <c r="E1" s="141"/>
      <c r="F1" s="141"/>
      <c r="G1" s="141"/>
      <c r="H1" s="141"/>
      <c r="I1" s="141"/>
      <c r="J1" s="141"/>
      <c r="K1" s="141"/>
      <c r="L1" s="141"/>
      <c r="M1" s="141"/>
      <c r="N1" s="141"/>
      <c r="O1" s="141"/>
      <c r="P1" s="141"/>
    </row>
    <row r="2" spans="1:15" ht="12" customHeight="1" thickBot="1">
      <c r="A2" s="71"/>
      <c r="B2" s="72"/>
      <c r="C2" s="73"/>
      <c r="D2" s="73"/>
      <c r="E2" s="73"/>
      <c r="F2" s="73"/>
      <c r="G2" s="73"/>
      <c r="H2" s="73"/>
      <c r="N2" s="187" t="s">
        <v>176</v>
      </c>
      <c r="O2" s="187"/>
    </row>
    <row r="3" spans="1:16" ht="12" customHeight="1" thickTop="1">
      <c r="A3" s="188" t="s">
        <v>177</v>
      </c>
      <c r="B3" s="165"/>
      <c r="C3" s="74" t="s">
        <v>178</v>
      </c>
      <c r="D3" s="189" t="s">
        <v>179</v>
      </c>
      <c r="E3" s="158"/>
      <c r="F3" s="158"/>
      <c r="G3" s="158"/>
      <c r="H3" s="158"/>
      <c r="I3" s="190" t="s">
        <v>178</v>
      </c>
      <c r="J3" s="191"/>
      <c r="K3" s="74" t="s">
        <v>178</v>
      </c>
      <c r="L3" s="189" t="s">
        <v>180</v>
      </c>
      <c r="M3" s="158"/>
      <c r="N3" s="158"/>
      <c r="O3" s="158"/>
      <c r="P3" s="158"/>
    </row>
    <row r="4" spans="1:16" ht="12" customHeight="1">
      <c r="A4" s="103"/>
      <c r="B4" s="126"/>
      <c r="C4" s="75" t="s">
        <v>181</v>
      </c>
      <c r="D4" s="178" t="s">
        <v>105</v>
      </c>
      <c r="E4" s="178" t="s">
        <v>182</v>
      </c>
      <c r="F4" s="76" t="s">
        <v>183</v>
      </c>
      <c r="G4" s="178" t="s">
        <v>184</v>
      </c>
      <c r="H4" s="181" t="s">
        <v>185</v>
      </c>
      <c r="I4" s="192"/>
      <c r="J4" s="175"/>
      <c r="K4" s="75" t="s">
        <v>181</v>
      </c>
      <c r="L4" s="178" t="s">
        <v>105</v>
      </c>
      <c r="M4" s="178" t="s">
        <v>182</v>
      </c>
      <c r="N4" s="76" t="s">
        <v>183</v>
      </c>
      <c r="O4" s="178" t="s">
        <v>184</v>
      </c>
      <c r="P4" s="181" t="s">
        <v>185</v>
      </c>
    </row>
    <row r="5" spans="1:16" ht="12" customHeight="1">
      <c r="A5" s="184" t="s">
        <v>178</v>
      </c>
      <c r="B5" s="175"/>
      <c r="C5" s="75" t="s">
        <v>186</v>
      </c>
      <c r="D5" s="179"/>
      <c r="E5" s="179"/>
      <c r="F5" s="78" t="s">
        <v>187</v>
      </c>
      <c r="G5" s="179"/>
      <c r="H5" s="182"/>
      <c r="I5" s="192"/>
      <c r="J5" s="175"/>
      <c r="K5" s="79" t="s">
        <v>186</v>
      </c>
      <c r="L5" s="179"/>
      <c r="M5" s="179"/>
      <c r="N5" s="78" t="s">
        <v>187</v>
      </c>
      <c r="O5" s="179"/>
      <c r="P5" s="182"/>
    </row>
    <row r="6" spans="1:16" ht="12" customHeight="1">
      <c r="A6" s="185"/>
      <c r="B6" s="105"/>
      <c r="C6" s="68" t="s">
        <v>188</v>
      </c>
      <c r="D6" s="180"/>
      <c r="E6" s="180"/>
      <c r="F6" s="80" t="s">
        <v>170</v>
      </c>
      <c r="G6" s="180"/>
      <c r="H6" s="183"/>
      <c r="I6" s="193"/>
      <c r="J6" s="105"/>
      <c r="K6" s="81" t="s">
        <v>188</v>
      </c>
      <c r="L6" s="180"/>
      <c r="M6" s="180"/>
      <c r="N6" s="80" t="s">
        <v>170</v>
      </c>
      <c r="O6" s="180"/>
      <c r="P6" s="183"/>
    </row>
    <row r="7" spans="1:10" ht="6" customHeight="1">
      <c r="A7" s="52"/>
      <c r="B7" s="52"/>
      <c r="C7" s="82"/>
      <c r="D7" s="83"/>
      <c r="E7" s="84"/>
      <c r="F7" s="84"/>
      <c r="G7" s="84"/>
      <c r="H7" s="85"/>
      <c r="I7" s="77"/>
      <c r="J7" s="58"/>
    </row>
    <row r="8" spans="1:16" ht="12" customHeight="1">
      <c r="A8" s="186" t="s">
        <v>189</v>
      </c>
      <c r="B8" s="126"/>
      <c r="C8" s="86">
        <v>1153</v>
      </c>
      <c r="D8" s="87">
        <f>SUM(E8,G8:H8)</f>
        <v>9738</v>
      </c>
      <c r="E8" s="87">
        <v>9010</v>
      </c>
      <c r="F8" s="87">
        <v>2106</v>
      </c>
      <c r="G8" s="87">
        <v>401</v>
      </c>
      <c r="H8" s="87">
        <v>327</v>
      </c>
      <c r="I8" s="170" t="s">
        <v>190</v>
      </c>
      <c r="J8" s="171"/>
      <c r="K8" s="55">
        <f aca="true" t="shared" si="0" ref="K8:P8">SUM(K9:K16)</f>
        <v>132</v>
      </c>
      <c r="L8" s="55">
        <f t="shared" si="0"/>
        <v>499</v>
      </c>
      <c r="M8" s="55">
        <f t="shared" si="0"/>
        <v>478</v>
      </c>
      <c r="N8" s="55">
        <f t="shared" si="0"/>
        <v>102</v>
      </c>
      <c r="O8" s="55">
        <f t="shared" si="0"/>
        <v>21</v>
      </c>
      <c r="P8" s="55">
        <f t="shared" si="0"/>
        <v>0</v>
      </c>
    </row>
    <row r="9" spans="1:16" ht="12" customHeight="1">
      <c r="A9" s="174" t="s">
        <v>191</v>
      </c>
      <c r="B9" s="175"/>
      <c r="C9" s="86">
        <v>1100</v>
      </c>
      <c r="D9" s="87">
        <f>SUM(E9,G9:H9)</f>
        <v>9915</v>
      </c>
      <c r="E9" s="87">
        <v>9245</v>
      </c>
      <c r="F9" s="87">
        <v>2141</v>
      </c>
      <c r="G9" s="87">
        <v>425</v>
      </c>
      <c r="H9" s="87">
        <v>245</v>
      </c>
      <c r="I9" s="88"/>
      <c r="J9" s="89" t="s">
        <v>192</v>
      </c>
      <c r="K9" s="57">
        <v>16</v>
      </c>
      <c r="L9" s="87">
        <f aca="true" t="shared" si="1" ref="L9:L16">SUM(M9,O9:P9)</f>
        <v>45</v>
      </c>
      <c r="M9" s="57">
        <v>41</v>
      </c>
      <c r="N9" s="57">
        <v>13</v>
      </c>
      <c r="O9" s="57">
        <v>4</v>
      </c>
      <c r="P9" s="57" t="s">
        <v>114</v>
      </c>
    </row>
    <row r="10" spans="1:16" ht="12" customHeight="1">
      <c r="A10" s="174"/>
      <c r="B10" s="175"/>
      <c r="C10" s="86"/>
      <c r="D10" s="87"/>
      <c r="E10" s="87"/>
      <c r="F10" s="87"/>
      <c r="G10" s="87"/>
      <c r="H10" s="87"/>
      <c r="I10" s="88"/>
      <c r="J10" s="89" t="s">
        <v>193</v>
      </c>
      <c r="K10" s="57">
        <v>16</v>
      </c>
      <c r="L10" s="87">
        <f t="shared" si="1"/>
        <v>63</v>
      </c>
      <c r="M10" s="57">
        <v>59</v>
      </c>
      <c r="N10" s="57">
        <v>19</v>
      </c>
      <c r="O10" s="57">
        <v>4</v>
      </c>
      <c r="P10" s="57" t="s">
        <v>114</v>
      </c>
    </row>
    <row r="11" spans="1:16" ht="12" customHeight="1">
      <c r="A11" s="176" t="s">
        <v>194</v>
      </c>
      <c r="B11" s="177"/>
      <c r="C11" s="90">
        <f aca="true" t="shared" si="2" ref="C11:H11">SUM(C13+C15)</f>
        <v>1100</v>
      </c>
      <c r="D11" s="91">
        <f t="shared" si="2"/>
        <v>10157</v>
      </c>
      <c r="E11" s="91">
        <f t="shared" si="2"/>
        <v>9474</v>
      </c>
      <c r="F11" s="91">
        <f t="shared" si="2"/>
        <v>2206</v>
      </c>
      <c r="G11" s="91">
        <f t="shared" si="2"/>
        <v>457</v>
      </c>
      <c r="H11" s="91">
        <f t="shared" si="2"/>
        <v>226</v>
      </c>
      <c r="I11" s="88"/>
      <c r="J11" s="89" t="s">
        <v>195</v>
      </c>
      <c r="K11" s="57">
        <v>14</v>
      </c>
      <c r="L11" s="87">
        <f t="shared" si="1"/>
        <v>38</v>
      </c>
      <c r="M11" s="57">
        <v>36</v>
      </c>
      <c r="N11" s="57">
        <v>6</v>
      </c>
      <c r="O11" s="57">
        <v>2</v>
      </c>
      <c r="P11" s="57" t="s">
        <v>114</v>
      </c>
    </row>
    <row r="12" spans="1:16" ht="12" customHeight="1">
      <c r="A12" s="174"/>
      <c r="B12" s="175"/>
      <c r="C12" s="86"/>
      <c r="D12" s="87"/>
      <c r="E12" s="87"/>
      <c r="F12" s="87"/>
      <c r="G12" s="87"/>
      <c r="H12" s="87"/>
      <c r="I12" s="88"/>
      <c r="J12" s="89" t="s">
        <v>196</v>
      </c>
      <c r="K12" s="57">
        <v>20</v>
      </c>
      <c r="L12" s="87">
        <f t="shared" si="1"/>
        <v>74</v>
      </c>
      <c r="M12" s="57">
        <v>74</v>
      </c>
      <c r="N12" s="57">
        <v>7</v>
      </c>
      <c r="O12" s="57" t="s">
        <v>114</v>
      </c>
      <c r="P12" s="57" t="s">
        <v>114</v>
      </c>
    </row>
    <row r="13" spans="1:16" ht="12" customHeight="1">
      <c r="A13" s="172" t="s">
        <v>197</v>
      </c>
      <c r="B13" s="147"/>
      <c r="C13" s="90">
        <f aca="true" t="shared" si="3" ref="C13:H13">SUM(C17:C27)</f>
        <v>315</v>
      </c>
      <c r="D13" s="91">
        <f t="shared" si="3"/>
        <v>6119</v>
      </c>
      <c r="E13" s="91">
        <f t="shared" si="3"/>
        <v>5709</v>
      </c>
      <c r="F13" s="91">
        <f t="shared" si="3"/>
        <v>1476</v>
      </c>
      <c r="G13" s="91">
        <f t="shared" si="3"/>
        <v>310</v>
      </c>
      <c r="H13" s="91">
        <f t="shared" si="3"/>
        <v>100</v>
      </c>
      <c r="I13" s="88"/>
      <c r="J13" s="89" t="s">
        <v>198</v>
      </c>
      <c r="K13" s="57">
        <v>12</v>
      </c>
      <c r="L13" s="87">
        <f t="shared" si="1"/>
        <v>52</v>
      </c>
      <c r="M13" s="57">
        <v>50</v>
      </c>
      <c r="N13" s="57">
        <v>8</v>
      </c>
      <c r="O13" s="57">
        <v>2</v>
      </c>
      <c r="P13" s="57" t="s">
        <v>114</v>
      </c>
    </row>
    <row r="14" spans="1:16" ht="12" customHeight="1">
      <c r="A14" s="174"/>
      <c r="B14" s="175"/>
      <c r="C14" s="86"/>
      <c r="D14" s="87"/>
      <c r="E14" s="87"/>
      <c r="F14" s="87"/>
      <c r="G14" s="87"/>
      <c r="H14" s="87"/>
      <c r="I14" s="88"/>
      <c r="J14" s="89" t="s">
        <v>199</v>
      </c>
      <c r="K14" s="57">
        <v>18</v>
      </c>
      <c r="L14" s="87">
        <f t="shared" si="1"/>
        <v>53</v>
      </c>
      <c r="M14" s="57">
        <v>47</v>
      </c>
      <c r="N14" s="57">
        <v>15</v>
      </c>
      <c r="O14" s="57">
        <v>6</v>
      </c>
      <c r="P14" s="57" t="s">
        <v>114</v>
      </c>
    </row>
    <row r="15" spans="1:16" ht="12" customHeight="1">
      <c r="A15" s="172" t="s">
        <v>200</v>
      </c>
      <c r="B15" s="147"/>
      <c r="C15" s="90">
        <f aca="true" t="shared" si="4" ref="C15:H15">SUM(C29+C34+C41+C45+C51+K8+K18+K28+K33+K37+K44+K50)</f>
        <v>785</v>
      </c>
      <c r="D15" s="91">
        <f t="shared" si="4"/>
        <v>4038</v>
      </c>
      <c r="E15" s="91">
        <f t="shared" si="4"/>
        <v>3765</v>
      </c>
      <c r="F15" s="91">
        <f t="shared" si="4"/>
        <v>730</v>
      </c>
      <c r="G15" s="91">
        <f t="shared" si="4"/>
        <v>147</v>
      </c>
      <c r="H15" s="92">
        <f t="shared" si="4"/>
        <v>126</v>
      </c>
      <c r="I15" s="88"/>
      <c r="J15" s="89" t="s">
        <v>201</v>
      </c>
      <c r="K15" s="57">
        <v>16</v>
      </c>
      <c r="L15" s="87">
        <f t="shared" si="1"/>
        <v>32</v>
      </c>
      <c r="M15" s="57">
        <v>29</v>
      </c>
      <c r="N15" s="57">
        <v>6</v>
      </c>
      <c r="O15" s="57">
        <v>3</v>
      </c>
      <c r="P15" s="57" t="s">
        <v>114</v>
      </c>
    </row>
    <row r="16" spans="1:16" ht="12" customHeight="1">
      <c r="A16" s="174"/>
      <c r="B16" s="175"/>
      <c r="C16" s="86"/>
      <c r="D16" s="87"/>
      <c r="E16" s="87"/>
      <c r="F16" s="87"/>
      <c r="G16" s="87"/>
      <c r="H16" s="87"/>
      <c r="I16" s="88"/>
      <c r="J16" s="89" t="s">
        <v>202</v>
      </c>
      <c r="K16" s="57">
        <v>20</v>
      </c>
      <c r="L16" s="87">
        <f t="shared" si="1"/>
        <v>142</v>
      </c>
      <c r="M16" s="57">
        <v>142</v>
      </c>
      <c r="N16" s="57">
        <v>28</v>
      </c>
      <c r="O16" s="57" t="s">
        <v>114</v>
      </c>
      <c r="P16" s="57" t="s">
        <v>114</v>
      </c>
    </row>
    <row r="17" spans="1:16" ht="12" customHeight="1">
      <c r="A17" s="173" t="s">
        <v>203</v>
      </c>
      <c r="B17" s="110"/>
      <c r="C17" s="86">
        <v>44</v>
      </c>
      <c r="D17" s="87">
        <f aca="true" t="shared" si="5" ref="D17:D27">SUM(E17,G17:H17)</f>
        <v>1677</v>
      </c>
      <c r="E17" s="87">
        <v>1594</v>
      </c>
      <c r="F17" s="87">
        <v>489</v>
      </c>
      <c r="G17" s="87">
        <v>83</v>
      </c>
      <c r="H17" s="87" t="s">
        <v>114</v>
      </c>
      <c r="I17" s="88"/>
      <c r="J17" s="89"/>
      <c r="K17" s="57"/>
      <c r="L17" s="57"/>
      <c r="M17" s="57"/>
      <c r="N17" s="57"/>
      <c r="O17" s="57"/>
      <c r="P17" s="57"/>
    </row>
    <row r="18" spans="1:16" ht="12" customHeight="1">
      <c r="A18" s="173" t="s">
        <v>204</v>
      </c>
      <c r="B18" s="110"/>
      <c r="C18" s="86">
        <v>36</v>
      </c>
      <c r="D18" s="87">
        <f t="shared" si="5"/>
        <v>1223</v>
      </c>
      <c r="E18" s="87">
        <v>1088</v>
      </c>
      <c r="F18" s="87">
        <v>351</v>
      </c>
      <c r="G18" s="87">
        <v>121</v>
      </c>
      <c r="H18" s="87">
        <v>14</v>
      </c>
      <c r="I18" s="170" t="s">
        <v>205</v>
      </c>
      <c r="J18" s="171"/>
      <c r="K18" s="55">
        <f aca="true" t="shared" si="6" ref="K18:P18">SUM(K19:K26)</f>
        <v>138</v>
      </c>
      <c r="L18" s="55">
        <f t="shared" si="6"/>
        <v>694</v>
      </c>
      <c r="M18" s="55">
        <f t="shared" si="6"/>
        <v>668</v>
      </c>
      <c r="N18" s="55">
        <f t="shared" si="6"/>
        <v>144</v>
      </c>
      <c r="O18" s="55">
        <f t="shared" si="6"/>
        <v>22</v>
      </c>
      <c r="P18" s="55">
        <f t="shared" si="6"/>
        <v>4</v>
      </c>
    </row>
    <row r="19" spans="1:16" ht="12" customHeight="1">
      <c r="A19" s="173" t="s">
        <v>206</v>
      </c>
      <c r="B19" s="110"/>
      <c r="C19" s="86">
        <v>30</v>
      </c>
      <c r="D19" s="87">
        <f t="shared" si="5"/>
        <v>409</v>
      </c>
      <c r="E19" s="87">
        <v>387</v>
      </c>
      <c r="F19" s="87">
        <v>77</v>
      </c>
      <c r="G19" s="87">
        <v>20</v>
      </c>
      <c r="H19" s="87">
        <v>2</v>
      </c>
      <c r="I19" s="94"/>
      <c r="J19" s="89" t="s">
        <v>207</v>
      </c>
      <c r="K19" s="57">
        <v>20</v>
      </c>
      <c r="L19" s="87">
        <f aca="true" t="shared" si="7" ref="L19:L26">SUM(M19,O19:P19)</f>
        <v>126</v>
      </c>
      <c r="M19" s="57">
        <v>116</v>
      </c>
      <c r="N19" s="57">
        <v>45</v>
      </c>
      <c r="O19" s="57">
        <v>10</v>
      </c>
      <c r="P19" s="57" t="s">
        <v>114</v>
      </c>
    </row>
    <row r="20" spans="1:16" ht="12" customHeight="1">
      <c r="A20" s="173" t="s">
        <v>208</v>
      </c>
      <c r="B20" s="110"/>
      <c r="C20" s="86">
        <v>30</v>
      </c>
      <c r="D20" s="87">
        <f t="shared" si="5"/>
        <v>538</v>
      </c>
      <c r="E20" s="87">
        <v>528</v>
      </c>
      <c r="F20" s="87">
        <v>106</v>
      </c>
      <c r="G20" s="87">
        <v>4</v>
      </c>
      <c r="H20" s="87">
        <v>6</v>
      </c>
      <c r="I20" s="88"/>
      <c r="J20" s="89" t="s">
        <v>209</v>
      </c>
      <c r="K20" s="57">
        <v>22</v>
      </c>
      <c r="L20" s="87">
        <f t="shared" si="7"/>
        <v>157</v>
      </c>
      <c r="M20" s="57">
        <v>147</v>
      </c>
      <c r="N20" s="57">
        <v>32</v>
      </c>
      <c r="O20" s="57">
        <v>10</v>
      </c>
      <c r="P20" s="57" t="s">
        <v>114</v>
      </c>
    </row>
    <row r="21" spans="1:16" ht="12" customHeight="1">
      <c r="A21" s="173" t="s">
        <v>210</v>
      </c>
      <c r="B21" s="110"/>
      <c r="C21" s="86">
        <v>24</v>
      </c>
      <c r="D21" s="87">
        <f t="shared" si="5"/>
        <v>392</v>
      </c>
      <c r="E21" s="87">
        <v>366</v>
      </c>
      <c r="F21" s="87">
        <v>91</v>
      </c>
      <c r="G21" s="87">
        <v>18</v>
      </c>
      <c r="H21" s="87">
        <v>8</v>
      </c>
      <c r="I21" s="88"/>
      <c r="J21" s="89" t="s">
        <v>211</v>
      </c>
      <c r="K21" s="57">
        <v>14</v>
      </c>
      <c r="L21" s="87">
        <f t="shared" si="7"/>
        <v>57</v>
      </c>
      <c r="M21" s="57">
        <v>54</v>
      </c>
      <c r="N21" s="57">
        <v>6</v>
      </c>
      <c r="O21" s="57" t="s">
        <v>114</v>
      </c>
      <c r="P21" s="57">
        <v>3</v>
      </c>
    </row>
    <row r="22" spans="1:16" ht="12" customHeight="1">
      <c r="A22" s="173" t="s">
        <v>212</v>
      </c>
      <c r="B22" s="110"/>
      <c r="C22" s="86">
        <v>24</v>
      </c>
      <c r="D22" s="87">
        <f t="shared" si="5"/>
        <v>420</v>
      </c>
      <c r="E22" s="87">
        <v>409</v>
      </c>
      <c r="F22" s="87">
        <v>108</v>
      </c>
      <c r="G22" s="87">
        <v>11</v>
      </c>
      <c r="H22" s="87" t="s">
        <v>114</v>
      </c>
      <c r="I22" s="88"/>
      <c r="J22" s="89" t="s">
        <v>213</v>
      </c>
      <c r="K22" s="57">
        <v>20</v>
      </c>
      <c r="L22" s="87">
        <f t="shared" si="7"/>
        <v>115</v>
      </c>
      <c r="M22" s="57">
        <v>115</v>
      </c>
      <c r="N22" s="57">
        <v>14</v>
      </c>
      <c r="O22" s="57" t="s">
        <v>114</v>
      </c>
      <c r="P22" s="57" t="s">
        <v>114</v>
      </c>
    </row>
    <row r="23" spans="1:16" ht="12" customHeight="1">
      <c r="A23" s="173" t="s">
        <v>214</v>
      </c>
      <c r="B23" s="110"/>
      <c r="C23" s="86">
        <v>24</v>
      </c>
      <c r="D23" s="87">
        <f t="shared" si="5"/>
        <v>274</v>
      </c>
      <c r="E23" s="87">
        <v>250</v>
      </c>
      <c r="F23" s="87">
        <v>44</v>
      </c>
      <c r="G23" s="87">
        <v>2</v>
      </c>
      <c r="H23" s="87">
        <v>22</v>
      </c>
      <c r="I23" s="88"/>
      <c r="J23" s="89" t="s">
        <v>215</v>
      </c>
      <c r="K23" s="57">
        <v>14</v>
      </c>
      <c r="L23" s="87">
        <f t="shared" si="7"/>
        <v>71</v>
      </c>
      <c r="M23" s="57">
        <v>69</v>
      </c>
      <c r="N23" s="57">
        <v>20</v>
      </c>
      <c r="O23" s="57">
        <v>2</v>
      </c>
      <c r="P23" s="57" t="s">
        <v>114</v>
      </c>
    </row>
    <row r="24" spans="1:16" ht="12" customHeight="1">
      <c r="A24" s="173" t="s">
        <v>216</v>
      </c>
      <c r="B24" s="110"/>
      <c r="C24" s="86">
        <v>24</v>
      </c>
      <c r="D24" s="87">
        <f t="shared" si="5"/>
        <v>288</v>
      </c>
      <c r="E24" s="87">
        <v>261</v>
      </c>
      <c r="F24" s="87">
        <v>61</v>
      </c>
      <c r="G24" s="87">
        <v>8</v>
      </c>
      <c r="H24" s="87">
        <v>19</v>
      </c>
      <c r="I24" s="88"/>
      <c r="J24" s="89" t="s">
        <v>217</v>
      </c>
      <c r="K24" s="57">
        <v>20</v>
      </c>
      <c r="L24" s="87">
        <f t="shared" si="7"/>
        <v>79</v>
      </c>
      <c r="M24" s="57">
        <v>79</v>
      </c>
      <c r="N24" s="57">
        <v>12</v>
      </c>
      <c r="O24" s="57" t="s">
        <v>114</v>
      </c>
      <c r="P24" s="57" t="s">
        <v>114</v>
      </c>
    </row>
    <row r="25" spans="1:16" ht="12" customHeight="1">
      <c r="A25" s="173" t="s">
        <v>218</v>
      </c>
      <c r="B25" s="110"/>
      <c r="C25" s="86">
        <v>24</v>
      </c>
      <c r="D25" s="87">
        <f t="shared" si="5"/>
        <v>255</v>
      </c>
      <c r="E25" s="87">
        <v>231</v>
      </c>
      <c r="F25" s="87">
        <v>33</v>
      </c>
      <c r="G25" s="87">
        <v>14</v>
      </c>
      <c r="H25" s="87">
        <v>10</v>
      </c>
      <c r="I25" s="88"/>
      <c r="J25" s="89" t="s">
        <v>219</v>
      </c>
      <c r="K25" s="57">
        <v>12</v>
      </c>
      <c r="L25" s="87">
        <f t="shared" si="7"/>
        <v>29</v>
      </c>
      <c r="M25" s="57">
        <v>29</v>
      </c>
      <c r="N25" s="57">
        <v>7</v>
      </c>
      <c r="O25" s="57" t="s">
        <v>114</v>
      </c>
      <c r="P25" s="57" t="s">
        <v>114</v>
      </c>
    </row>
    <row r="26" spans="1:16" ht="12" customHeight="1">
      <c r="A26" s="173" t="s">
        <v>220</v>
      </c>
      <c r="B26" s="110"/>
      <c r="C26" s="86">
        <v>24</v>
      </c>
      <c r="D26" s="87">
        <f t="shared" si="5"/>
        <v>222</v>
      </c>
      <c r="E26" s="87">
        <v>184</v>
      </c>
      <c r="F26" s="87">
        <v>30</v>
      </c>
      <c r="G26" s="87">
        <v>26</v>
      </c>
      <c r="H26" s="87">
        <v>12</v>
      </c>
      <c r="I26" s="88"/>
      <c r="J26" s="89" t="s">
        <v>221</v>
      </c>
      <c r="K26" s="57">
        <v>16</v>
      </c>
      <c r="L26" s="87">
        <f t="shared" si="7"/>
        <v>60</v>
      </c>
      <c r="M26" s="57">
        <v>59</v>
      </c>
      <c r="N26" s="57">
        <v>8</v>
      </c>
      <c r="O26" s="57" t="s">
        <v>114</v>
      </c>
      <c r="P26" s="57">
        <v>1</v>
      </c>
    </row>
    <row r="27" spans="1:16" ht="12" customHeight="1">
      <c r="A27" s="173" t="s">
        <v>222</v>
      </c>
      <c r="B27" s="110"/>
      <c r="C27" s="86">
        <v>31</v>
      </c>
      <c r="D27" s="87">
        <f t="shared" si="5"/>
        <v>421</v>
      </c>
      <c r="E27" s="87">
        <v>411</v>
      </c>
      <c r="F27" s="87">
        <v>86</v>
      </c>
      <c r="G27" s="87">
        <v>3</v>
      </c>
      <c r="H27" s="87">
        <v>7</v>
      </c>
      <c r="I27" s="88"/>
      <c r="J27" s="58"/>
      <c r="K27" s="57"/>
      <c r="L27" s="57"/>
      <c r="M27" s="57"/>
      <c r="N27" s="57"/>
      <c r="O27" s="57"/>
      <c r="P27" s="57"/>
    </row>
    <row r="28" spans="2:16" ht="12" customHeight="1">
      <c r="B28" s="46"/>
      <c r="C28" s="86"/>
      <c r="D28" s="87"/>
      <c r="E28" s="87"/>
      <c r="F28" s="87"/>
      <c r="G28" s="87"/>
      <c r="H28" s="87"/>
      <c r="I28" s="170" t="s">
        <v>223</v>
      </c>
      <c r="J28" s="171"/>
      <c r="K28" s="55">
        <f aca="true" t="shared" si="8" ref="K28:P28">SUM(K29:K31)</f>
        <v>42</v>
      </c>
      <c r="L28" s="55">
        <f t="shared" si="8"/>
        <v>185</v>
      </c>
      <c r="M28" s="55">
        <f t="shared" si="8"/>
        <v>172</v>
      </c>
      <c r="N28" s="55">
        <f t="shared" si="8"/>
        <v>27</v>
      </c>
      <c r="O28" s="55">
        <f t="shared" si="8"/>
        <v>4</v>
      </c>
      <c r="P28" s="55">
        <f t="shared" si="8"/>
        <v>9</v>
      </c>
    </row>
    <row r="29" spans="1:16" ht="12" customHeight="1">
      <c r="A29" s="172" t="s">
        <v>224</v>
      </c>
      <c r="B29" s="147"/>
      <c r="C29" s="90">
        <f aca="true" t="shared" si="9" ref="C29:H29">SUM(C30:C32)</f>
        <v>42</v>
      </c>
      <c r="D29" s="91">
        <f t="shared" si="9"/>
        <v>161</v>
      </c>
      <c r="E29" s="91">
        <f t="shared" si="9"/>
        <v>152</v>
      </c>
      <c r="F29" s="91">
        <f t="shared" si="9"/>
        <v>35</v>
      </c>
      <c r="G29" s="91">
        <f t="shared" si="9"/>
        <v>7</v>
      </c>
      <c r="H29" s="91">
        <f t="shared" si="9"/>
        <v>2</v>
      </c>
      <c r="I29" s="94"/>
      <c r="J29" s="89" t="s">
        <v>225</v>
      </c>
      <c r="K29" s="57">
        <v>14</v>
      </c>
      <c r="L29" s="87">
        <f>SUM(M29,O29:P29)</f>
        <v>65</v>
      </c>
      <c r="M29" s="57">
        <v>60</v>
      </c>
      <c r="N29" s="57">
        <v>7</v>
      </c>
      <c r="O29" s="57" t="s">
        <v>114</v>
      </c>
      <c r="P29" s="57">
        <v>5</v>
      </c>
    </row>
    <row r="30" spans="1:16" ht="12" customHeight="1">
      <c r="A30" s="11"/>
      <c r="B30" s="93" t="s">
        <v>226</v>
      </c>
      <c r="C30" s="86">
        <v>12</v>
      </c>
      <c r="D30" s="87">
        <f>SUM(E30,G30:H30)</f>
        <v>47</v>
      </c>
      <c r="E30" s="87">
        <v>43</v>
      </c>
      <c r="F30" s="87">
        <v>11</v>
      </c>
      <c r="G30" s="87">
        <v>2</v>
      </c>
      <c r="H30" s="87">
        <v>2</v>
      </c>
      <c r="I30" s="88"/>
      <c r="J30" s="89" t="s">
        <v>227</v>
      </c>
      <c r="K30" s="57">
        <v>16</v>
      </c>
      <c r="L30" s="87">
        <f>SUM(M30,O30:P30)</f>
        <v>72</v>
      </c>
      <c r="M30" s="57">
        <v>69</v>
      </c>
      <c r="N30" s="57">
        <v>13</v>
      </c>
      <c r="O30" s="57">
        <v>3</v>
      </c>
      <c r="P30" s="57" t="s">
        <v>114</v>
      </c>
    </row>
    <row r="31" spans="1:16" ht="12" customHeight="1">
      <c r="A31" s="11"/>
      <c r="B31" s="93" t="s">
        <v>228</v>
      </c>
      <c r="C31" s="86">
        <v>16</v>
      </c>
      <c r="D31" s="87">
        <f>SUM(E31,G31:H31)</f>
        <v>52</v>
      </c>
      <c r="E31" s="87">
        <v>47</v>
      </c>
      <c r="F31" s="87">
        <v>12</v>
      </c>
      <c r="G31" s="87">
        <v>5</v>
      </c>
      <c r="H31" s="87" t="s">
        <v>114</v>
      </c>
      <c r="I31" s="88"/>
      <c r="J31" s="89" t="s">
        <v>229</v>
      </c>
      <c r="K31" s="57">
        <v>12</v>
      </c>
      <c r="L31" s="87">
        <f>SUM(M31,O31:P31)</f>
        <v>48</v>
      </c>
      <c r="M31" s="57">
        <v>43</v>
      </c>
      <c r="N31" s="57">
        <v>7</v>
      </c>
      <c r="O31" s="57">
        <v>1</v>
      </c>
      <c r="P31" s="57">
        <v>4</v>
      </c>
    </row>
    <row r="32" spans="1:16" ht="12" customHeight="1">
      <c r="A32" s="11"/>
      <c r="B32" s="93" t="s">
        <v>230</v>
      </c>
      <c r="C32" s="86">
        <v>14</v>
      </c>
      <c r="D32" s="87">
        <f>SUM(E32,G32:H32)</f>
        <v>62</v>
      </c>
      <c r="E32" s="87">
        <v>62</v>
      </c>
      <c r="F32" s="87">
        <v>12</v>
      </c>
      <c r="G32" s="87" t="s">
        <v>114</v>
      </c>
      <c r="H32" s="87" t="s">
        <v>114</v>
      </c>
      <c r="I32" s="88"/>
      <c r="J32" s="58"/>
      <c r="K32" s="57"/>
      <c r="L32" s="57"/>
      <c r="M32" s="57"/>
      <c r="N32" s="57"/>
      <c r="O32" s="57"/>
      <c r="P32" s="57"/>
    </row>
    <row r="33" spans="2:16" ht="12" customHeight="1">
      <c r="B33" s="46"/>
      <c r="C33" s="86"/>
      <c r="D33" s="87"/>
      <c r="E33" s="87"/>
      <c r="F33" s="87"/>
      <c r="G33" s="87"/>
      <c r="H33" s="87"/>
      <c r="I33" s="170" t="s">
        <v>231</v>
      </c>
      <c r="J33" s="171"/>
      <c r="K33" s="55">
        <f aca="true" t="shared" si="10" ref="K33:P33">SUM(K34:K35)</f>
        <v>48</v>
      </c>
      <c r="L33" s="55">
        <f t="shared" si="10"/>
        <v>408</v>
      </c>
      <c r="M33" s="55">
        <f t="shared" si="10"/>
        <v>380</v>
      </c>
      <c r="N33" s="55">
        <f t="shared" si="10"/>
        <v>107</v>
      </c>
      <c r="O33" s="55">
        <f t="shared" si="10"/>
        <v>28</v>
      </c>
      <c r="P33" s="55">
        <f t="shared" si="10"/>
        <v>0</v>
      </c>
    </row>
    <row r="34" spans="1:16" ht="12" customHeight="1">
      <c r="A34" s="172" t="s">
        <v>232</v>
      </c>
      <c r="B34" s="147"/>
      <c r="C34" s="90">
        <f aca="true" t="shared" si="11" ref="C34:H34">SUM(C35:C39)</f>
        <v>88</v>
      </c>
      <c r="D34" s="91">
        <f t="shared" si="11"/>
        <v>512</v>
      </c>
      <c r="E34" s="91">
        <f t="shared" si="11"/>
        <v>485</v>
      </c>
      <c r="F34" s="91">
        <f t="shared" si="11"/>
        <v>89</v>
      </c>
      <c r="G34" s="91">
        <f t="shared" si="11"/>
        <v>23</v>
      </c>
      <c r="H34" s="91">
        <f t="shared" si="11"/>
        <v>4</v>
      </c>
      <c r="I34" s="94"/>
      <c r="J34" s="89" t="s">
        <v>233</v>
      </c>
      <c r="K34" s="57">
        <v>22</v>
      </c>
      <c r="L34" s="87">
        <f>SUM(M34,O34:P34)</f>
        <v>178</v>
      </c>
      <c r="M34" s="57">
        <v>165</v>
      </c>
      <c r="N34" s="57">
        <v>34</v>
      </c>
      <c r="O34" s="57">
        <v>13</v>
      </c>
      <c r="P34" s="57" t="s">
        <v>114</v>
      </c>
    </row>
    <row r="35" spans="1:16" ht="12" customHeight="1">
      <c r="A35" s="11"/>
      <c r="B35" s="93" t="s">
        <v>234</v>
      </c>
      <c r="C35" s="86">
        <v>18</v>
      </c>
      <c r="D35" s="87">
        <f>SUM(E35,G35:H35)</f>
        <v>98</v>
      </c>
      <c r="E35" s="87">
        <v>97</v>
      </c>
      <c r="F35" s="87">
        <v>9</v>
      </c>
      <c r="G35" s="87">
        <v>1</v>
      </c>
      <c r="H35" s="87" t="s">
        <v>114</v>
      </c>
      <c r="I35" s="88"/>
      <c r="J35" s="89" t="s">
        <v>235</v>
      </c>
      <c r="K35" s="57">
        <v>26</v>
      </c>
      <c r="L35" s="87">
        <f>SUM(M35,O35:P35)</f>
        <v>230</v>
      </c>
      <c r="M35" s="57">
        <v>215</v>
      </c>
      <c r="N35" s="57">
        <v>73</v>
      </c>
      <c r="O35" s="57">
        <v>15</v>
      </c>
      <c r="P35" s="57" t="s">
        <v>114</v>
      </c>
    </row>
    <row r="36" spans="1:16" ht="12" customHeight="1">
      <c r="A36" s="11"/>
      <c r="B36" s="93" t="s">
        <v>236</v>
      </c>
      <c r="C36" s="86">
        <v>12</v>
      </c>
      <c r="D36" s="87">
        <f>SUM(E36,G36:H36)</f>
        <v>47</v>
      </c>
      <c r="E36" s="87">
        <v>44</v>
      </c>
      <c r="F36" s="87">
        <v>13</v>
      </c>
      <c r="G36" s="87">
        <v>3</v>
      </c>
      <c r="H36" s="87" t="s">
        <v>114</v>
      </c>
      <c r="I36" s="88"/>
      <c r="J36" s="58"/>
      <c r="K36" s="57"/>
      <c r="L36" s="57"/>
      <c r="M36" s="57"/>
      <c r="N36" s="57"/>
      <c r="O36" s="57"/>
      <c r="P36" s="57"/>
    </row>
    <row r="37" spans="1:16" ht="12" customHeight="1">
      <c r="A37" s="11"/>
      <c r="B37" s="93" t="s">
        <v>237</v>
      </c>
      <c r="C37" s="86">
        <v>22</v>
      </c>
      <c r="D37" s="87">
        <f>SUM(E37,G37:H37)</f>
        <v>172</v>
      </c>
      <c r="E37" s="87">
        <v>162</v>
      </c>
      <c r="F37" s="87">
        <v>28</v>
      </c>
      <c r="G37" s="87">
        <v>6</v>
      </c>
      <c r="H37" s="87">
        <v>4</v>
      </c>
      <c r="I37" s="170" t="s">
        <v>238</v>
      </c>
      <c r="J37" s="171"/>
      <c r="K37" s="55">
        <f aca="true" t="shared" si="12" ref="K37:P37">SUM(K38:K42)</f>
        <v>61</v>
      </c>
      <c r="L37" s="55">
        <f t="shared" si="12"/>
        <v>226</v>
      </c>
      <c r="M37" s="55">
        <f t="shared" si="12"/>
        <v>226</v>
      </c>
      <c r="N37" s="55">
        <f t="shared" si="12"/>
        <v>35</v>
      </c>
      <c r="O37" s="55">
        <f t="shared" si="12"/>
        <v>0</v>
      </c>
      <c r="P37" s="55">
        <f t="shared" si="12"/>
        <v>0</v>
      </c>
    </row>
    <row r="38" spans="1:16" ht="12" customHeight="1">
      <c r="A38" s="11"/>
      <c r="B38" s="93" t="s">
        <v>239</v>
      </c>
      <c r="C38" s="86">
        <v>16</v>
      </c>
      <c r="D38" s="87">
        <f>SUM(E38,G38:H38)</f>
        <v>73</v>
      </c>
      <c r="E38" s="87">
        <v>73</v>
      </c>
      <c r="F38" s="87">
        <v>19</v>
      </c>
      <c r="G38" s="87" t="s">
        <v>114</v>
      </c>
      <c r="H38" s="87" t="s">
        <v>114</v>
      </c>
      <c r="I38" s="94"/>
      <c r="J38" s="89" t="s">
        <v>240</v>
      </c>
      <c r="K38" s="57">
        <v>12</v>
      </c>
      <c r="L38" s="87">
        <f>SUM(M38,O38:P38)</f>
        <v>32</v>
      </c>
      <c r="M38" s="57">
        <v>32</v>
      </c>
      <c r="N38" s="57">
        <v>5</v>
      </c>
      <c r="O38" s="57" t="s">
        <v>114</v>
      </c>
      <c r="P38" s="57" t="s">
        <v>114</v>
      </c>
    </row>
    <row r="39" spans="1:16" ht="12" customHeight="1">
      <c r="A39" s="11"/>
      <c r="B39" s="93" t="s">
        <v>241</v>
      </c>
      <c r="C39" s="86">
        <v>20</v>
      </c>
      <c r="D39" s="87">
        <f>SUM(E39,G39:H39)</f>
        <v>122</v>
      </c>
      <c r="E39" s="87">
        <v>109</v>
      </c>
      <c r="F39" s="87">
        <v>20</v>
      </c>
      <c r="G39" s="87">
        <v>13</v>
      </c>
      <c r="H39" s="87" t="s">
        <v>114</v>
      </c>
      <c r="I39" s="88"/>
      <c r="J39" s="89" t="s">
        <v>242</v>
      </c>
      <c r="K39" s="57">
        <v>12</v>
      </c>
      <c r="L39" s="87">
        <f>SUM(M39,O39:P39)</f>
        <v>43</v>
      </c>
      <c r="M39" s="57">
        <v>43</v>
      </c>
      <c r="N39" s="57">
        <v>13</v>
      </c>
      <c r="O39" s="57" t="s">
        <v>114</v>
      </c>
      <c r="P39" s="57" t="s">
        <v>114</v>
      </c>
    </row>
    <row r="40" spans="2:16" ht="12" customHeight="1">
      <c r="B40" s="46"/>
      <c r="C40" s="86"/>
      <c r="D40" s="87"/>
      <c r="E40" s="87"/>
      <c r="F40" s="87"/>
      <c r="G40" s="87"/>
      <c r="H40" s="87"/>
      <c r="I40" s="88"/>
      <c r="J40" s="89" t="s">
        <v>243</v>
      </c>
      <c r="K40" s="57">
        <v>8</v>
      </c>
      <c r="L40" s="87">
        <f>SUM(M40,O40:P40)</f>
        <v>33</v>
      </c>
      <c r="M40" s="57">
        <v>33</v>
      </c>
      <c r="N40" s="57">
        <v>5</v>
      </c>
      <c r="O40" s="57" t="s">
        <v>114</v>
      </c>
      <c r="P40" s="57" t="s">
        <v>114</v>
      </c>
    </row>
    <row r="41" spans="1:16" ht="12" customHeight="1">
      <c r="A41" s="172" t="s">
        <v>244</v>
      </c>
      <c r="B41" s="147"/>
      <c r="C41" s="90">
        <f aca="true" t="shared" si="13" ref="C41:H41">SUM(C42:C43)</f>
        <v>42</v>
      </c>
      <c r="D41" s="91">
        <f t="shared" si="13"/>
        <v>295</v>
      </c>
      <c r="E41" s="91">
        <f t="shared" si="13"/>
        <v>264</v>
      </c>
      <c r="F41" s="91">
        <f t="shared" si="13"/>
        <v>62</v>
      </c>
      <c r="G41" s="91">
        <f t="shared" si="13"/>
        <v>19</v>
      </c>
      <c r="H41" s="91">
        <f t="shared" si="13"/>
        <v>12</v>
      </c>
      <c r="I41" s="88"/>
      <c r="J41" s="89" t="s">
        <v>245</v>
      </c>
      <c r="K41" s="57">
        <v>12</v>
      </c>
      <c r="L41" s="87">
        <f>SUM(M41,O41:P41)</f>
        <v>54</v>
      </c>
      <c r="M41" s="57">
        <v>54</v>
      </c>
      <c r="N41" s="57">
        <v>11</v>
      </c>
      <c r="O41" s="57" t="s">
        <v>114</v>
      </c>
      <c r="P41" s="57" t="s">
        <v>114</v>
      </c>
    </row>
    <row r="42" spans="1:16" ht="12" customHeight="1">
      <c r="A42" s="11"/>
      <c r="B42" s="93" t="s">
        <v>246</v>
      </c>
      <c r="C42" s="86">
        <v>22</v>
      </c>
      <c r="D42" s="87">
        <f>SUM(E42,G42:H42)</f>
        <v>160</v>
      </c>
      <c r="E42" s="87">
        <v>133</v>
      </c>
      <c r="F42" s="87">
        <v>30</v>
      </c>
      <c r="G42" s="87">
        <v>19</v>
      </c>
      <c r="H42" s="87">
        <v>8</v>
      </c>
      <c r="I42" s="88"/>
      <c r="J42" s="89" t="s">
        <v>247</v>
      </c>
      <c r="K42" s="57">
        <v>17</v>
      </c>
      <c r="L42" s="87">
        <f>SUM(M42,O42:P42)</f>
        <v>64</v>
      </c>
      <c r="M42" s="57">
        <v>64</v>
      </c>
      <c r="N42" s="57">
        <v>1</v>
      </c>
      <c r="O42" s="57" t="s">
        <v>114</v>
      </c>
      <c r="P42" s="57" t="s">
        <v>114</v>
      </c>
    </row>
    <row r="43" spans="1:16" ht="12" customHeight="1">
      <c r="A43" s="11"/>
      <c r="B43" s="93" t="s">
        <v>248</v>
      </c>
      <c r="C43" s="86">
        <v>20</v>
      </c>
      <c r="D43" s="87">
        <f>SUM(E43,G43:H43)</f>
        <v>135</v>
      </c>
      <c r="E43" s="87">
        <v>131</v>
      </c>
      <c r="F43" s="87">
        <v>32</v>
      </c>
      <c r="G43" s="87" t="s">
        <v>114</v>
      </c>
      <c r="H43" s="87">
        <v>4</v>
      </c>
      <c r="I43" s="88"/>
      <c r="J43" s="58"/>
      <c r="K43" s="57"/>
      <c r="L43" s="57"/>
      <c r="M43" s="57"/>
      <c r="N43" s="57"/>
      <c r="O43" s="57"/>
      <c r="P43" s="57"/>
    </row>
    <row r="44" spans="2:16" ht="12" customHeight="1">
      <c r="B44" s="46"/>
      <c r="C44" s="86"/>
      <c r="D44" s="87"/>
      <c r="E44" s="87"/>
      <c r="F44" s="87"/>
      <c r="G44" s="87"/>
      <c r="H44" s="87"/>
      <c r="I44" s="170" t="s">
        <v>249</v>
      </c>
      <c r="J44" s="171"/>
      <c r="K44" s="55">
        <f aca="true" t="shared" si="14" ref="K44:P44">SUM(K45:K48)</f>
        <v>61</v>
      </c>
      <c r="L44" s="55">
        <f t="shared" si="14"/>
        <v>243</v>
      </c>
      <c r="M44" s="55">
        <f t="shared" si="14"/>
        <v>242</v>
      </c>
      <c r="N44" s="55">
        <f t="shared" si="14"/>
        <v>25</v>
      </c>
      <c r="O44" s="55">
        <f t="shared" si="14"/>
        <v>1</v>
      </c>
      <c r="P44" s="55">
        <f t="shared" si="14"/>
        <v>0</v>
      </c>
    </row>
    <row r="45" spans="1:16" ht="12" customHeight="1">
      <c r="A45" s="172" t="s">
        <v>250</v>
      </c>
      <c r="B45" s="147"/>
      <c r="C45" s="90">
        <f aca="true" t="shared" si="15" ref="C45:H45">SUM(C46:C49)</f>
        <v>67</v>
      </c>
      <c r="D45" s="91">
        <f t="shared" si="15"/>
        <v>414</v>
      </c>
      <c r="E45" s="91">
        <f t="shared" si="15"/>
        <v>362</v>
      </c>
      <c r="F45" s="91">
        <f t="shared" si="15"/>
        <v>44</v>
      </c>
      <c r="G45" s="91">
        <f t="shared" si="15"/>
        <v>7</v>
      </c>
      <c r="H45" s="91">
        <f t="shared" si="15"/>
        <v>45</v>
      </c>
      <c r="I45" s="94"/>
      <c r="J45" s="89" t="s">
        <v>251</v>
      </c>
      <c r="K45" s="57">
        <v>16</v>
      </c>
      <c r="L45" s="87">
        <f>SUM(M45,O45:P45)</f>
        <v>72</v>
      </c>
      <c r="M45" s="57">
        <v>72</v>
      </c>
      <c r="N45" s="57">
        <v>13</v>
      </c>
      <c r="O45" s="57" t="s">
        <v>114</v>
      </c>
      <c r="P45" s="57" t="s">
        <v>114</v>
      </c>
    </row>
    <row r="46" spans="1:16" ht="12" customHeight="1">
      <c r="A46" s="11"/>
      <c r="B46" s="93" t="s">
        <v>252</v>
      </c>
      <c r="C46" s="86">
        <v>14</v>
      </c>
      <c r="D46" s="87">
        <f>SUM(E46,G46:H46)</f>
        <v>79</v>
      </c>
      <c r="E46" s="87">
        <v>79</v>
      </c>
      <c r="F46" s="87">
        <v>10</v>
      </c>
      <c r="G46" s="87" t="s">
        <v>114</v>
      </c>
      <c r="H46" s="87" t="s">
        <v>114</v>
      </c>
      <c r="I46" s="88"/>
      <c r="J46" s="89" t="s">
        <v>253</v>
      </c>
      <c r="K46" s="57">
        <v>16</v>
      </c>
      <c r="L46" s="87">
        <f>SUM(M46,O46:P46)</f>
        <v>56</v>
      </c>
      <c r="M46" s="57">
        <v>55</v>
      </c>
      <c r="N46" s="57" t="s">
        <v>114</v>
      </c>
      <c r="O46" s="57">
        <v>1</v>
      </c>
      <c r="P46" s="57" t="s">
        <v>114</v>
      </c>
    </row>
    <row r="47" spans="1:16" ht="12" customHeight="1">
      <c r="A47" s="11"/>
      <c r="B47" s="93" t="s">
        <v>254</v>
      </c>
      <c r="C47" s="86">
        <v>17</v>
      </c>
      <c r="D47" s="87">
        <f>SUM(E47,G47:H47)</f>
        <v>72</v>
      </c>
      <c r="E47" s="87">
        <v>68</v>
      </c>
      <c r="F47" s="87">
        <v>11</v>
      </c>
      <c r="G47" s="87">
        <v>4</v>
      </c>
      <c r="H47" s="87" t="s">
        <v>114</v>
      </c>
      <c r="I47" s="88"/>
      <c r="J47" s="89" t="s">
        <v>255</v>
      </c>
      <c r="K47" s="57">
        <v>15</v>
      </c>
      <c r="L47" s="87">
        <f>SUM(M47,O47:P47)</f>
        <v>62</v>
      </c>
      <c r="M47" s="57">
        <v>62</v>
      </c>
      <c r="N47" s="57">
        <v>6</v>
      </c>
      <c r="O47" s="57" t="s">
        <v>114</v>
      </c>
      <c r="P47" s="57" t="s">
        <v>114</v>
      </c>
    </row>
    <row r="48" spans="1:16" ht="12" customHeight="1">
      <c r="A48" s="11"/>
      <c r="B48" s="93" t="s">
        <v>256</v>
      </c>
      <c r="C48" s="86">
        <v>20</v>
      </c>
      <c r="D48" s="87">
        <f>SUM(E48,G48:H48)</f>
        <v>176</v>
      </c>
      <c r="E48" s="87">
        <v>141</v>
      </c>
      <c r="F48" s="87">
        <v>15</v>
      </c>
      <c r="G48" s="87" t="s">
        <v>114</v>
      </c>
      <c r="H48" s="87">
        <v>35</v>
      </c>
      <c r="I48" s="88"/>
      <c r="J48" s="89" t="s">
        <v>257</v>
      </c>
      <c r="K48" s="57">
        <v>14</v>
      </c>
      <c r="L48" s="87">
        <f>SUM(M48,O48:P48)</f>
        <v>53</v>
      </c>
      <c r="M48" s="57">
        <v>53</v>
      </c>
      <c r="N48" s="57">
        <v>6</v>
      </c>
      <c r="O48" s="57" t="s">
        <v>114</v>
      </c>
      <c r="P48" s="57" t="s">
        <v>114</v>
      </c>
    </row>
    <row r="49" spans="1:16" ht="12" customHeight="1">
      <c r="A49" s="11"/>
      <c r="B49" s="93" t="s">
        <v>258</v>
      </c>
      <c r="C49" s="86">
        <v>16</v>
      </c>
      <c r="D49" s="87">
        <f>SUM(E49,G49:H49)</f>
        <v>87</v>
      </c>
      <c r="E49" s="87">
        <v>74</v>
      </c>
      <c r="F49" s="87">
        <v>8</v>
      </c>
      <c r="G49" s="87">
        <v>3</v>
      </c>
      <c r="H49" s="87">
        <v>10</v>
      </c>
      <c r="I49" s="88"/>
      <c r="J49" s="58"/>
      <c r="K49" s="57"/>
      <c r="L49" s="57"/>
      <c r="M49" s="57"/>
      <c r="N49" s="57"/>
      <c r="O49" s="57"/>
      <c r="P49" s="57"/>
    </row>
    <row r="50" spans="2:16" ht="12" customHeight="1">
      <c r="B50" s="46"/>
      <c r="C50" s="86"/>
      <c r="D50" s="87"/>
      <c r="E50" s="87"/>
      <c r="F50" s="87"/>
      <c r="G50" s="87"/>
      <c r="H50" s="87"/>
      <c r="I50" s="170" t="s">
        <v>259</v>
      </c>
      <c r="J50" s="171"/>
      <c r="K50" s="55">
        <f aca="true" t="shared" si="16" ref="K50:P50">SUM(K51:K52)</f>
        <v>38</v>
      </c>
      <c r="L50" s="55">
        <f t="shared" si="16"/>
        <v>200</v>
      </c>
      <c r="M50" s="55">
        <f t="shared" si="16"/>
        <v>173</v>
      </c>
      <c r="N50" s="55">
        <f t="shared" si="16"/>
        <v>29</v>
      </c>
      <c r="O50" s="55">
        <f t="shared" si="16"/>
        <v>4</v>
      </c>
      <c r="P50" s="55">
        <f t="shared" si="16"/>
        <v>23</v>
      </c>
    </row>
    <row r="51" spans="1:16" ht="12" customHeight="1">
      <c r="A51" s="172" t="s">
        <v>260</v>
      </c>
      <c r="B51" s="147"/>
      <c r="C51" s="90">
        <f aca="true" t="shared" si="17" ref="C51:H51">SUM(C52)</f>
        <v>26</v>
      </c>
      <c r="D51" s="91">
        <f t="shared" si="17"/>
        <v>201</v>
      </c>
      <c r="E51" s="91">
        <f t="shared" si="17"/>
        <v>163</v>
      </c>
      <c r="F51" s="91">
        <f t="shared" si="17"/>
        <v>31</v>
      </c>
      <c r="G51" s="91">
        <f t="shared" si="17"/>
        <v>11</v>
      </c>
      <c r="H51" s="91">
        <f t="shared" si="17"/>
        <v>27</v>
      </c>
      <c r="I51" s="94"/>
      <c r="J51" s="89" t="s">
        <v>261</v>
      </c>
      <c r="K51" s="57">
        <v>18</v>
      </c>
      <c r="L51" s="87">
        <f>SUM(M51,O51:P51)</f>
        <v>90</v>
      </c>
      <c r="M51" s="57">
        <v>86</v>
      </c>
      <c r="N51" s="57">
        <v>16</v>
      </c>
      <c r="O51" s="57">
        <v>1</v>
      </c>
      <c r="P51" s="57">
        <v>3</v>
      </c>
    </row>
    <row r="52" spans="1:16" ht="12" customHeight="1">
      <c r="A52" s="11"/>
      <c r="B52" s="93" t="s">
        <v>262</v>
      </c>
      <c r="C52" s="86">
        <v>26</v>
      </c>
      <c r="D52" s="87">
        <f>SUM(E52,G52:H52)</f>
        <v>201</v>
      </c>
      <c r="E52" s="87">
        <v>163</v>
      </c>
      <c r="F52" s="87">
        <v>31</v>
      </c>
      <c r="G52" s="87">
        <v>11</v>
      </c>
      <c r="H52" s="87">
        <v>27</v>
      </c>
      <c r="I52" s="95"/>
      <c r="J52" s="89" t="s">
        <v>263</v>
      </c>
      <c r="K52" s="57">
        <v>20</v>
      </c>
      <c r="L52" s="87">
        <f>SUM(M52,O52:P52)</f>
        <v>110</v>
      </c>
      <c r="M52" s="57">
        <v>87</v>
      </c>
      <c r="N52" s="57">
        <v>13</v>
      </c>
      <c r="O52" s="57">
        <v>3</v>
      </c>
      <c r="P52" s="57">
        <v>20</v>
      </c>
    </row>
    <row r="53" spans="1:16" ht="6" customHeight="1">
      <c r="A53" s="61"/>
      <c r="B53" s="61"/>
      <c r="C53" s="96"/>
      <c r="D53" s="97"/>
      <c r="E53" s="97"/>
      <c r="F53" s="97"/>
      <c r="G53" s="97"/>
      <c r="H53" s="97"/>
      <c r="I53" s="98"/>
      <c r="J53" s="43"/>
      <c r="K53" s="61"/>
      <c r="L53" s="61"/>
      <c r="M53" s="61"/>
      <c r="N53" s="61"/>
      <c r="O53" s="61"/>
      <c r="P53" s="61"/>
    </row>
    <row r="54" ht="12" customHeight="1">
      <c r="B54" s="40" t="s">
        <v>264</v>
      </c>
    </row>
  </sheetData>
  <sheetProtection/>
  <mergeCells count="47">
    <mergeCell ref="A1:P1"/>
    <mergeCell ref="N2:O2"/>
    <mergeCell ref="A3:B4"/>
    <mergeCell ref="D3:H3"/>
    <mergeCell ref="I3:J6"/>
    <mergeCell ref="L3:P3"/>
    <mergeCell ref="D4:D6"/>
    <mergeCell ref="E4:E6"/>
    <mergeCell ref="G4:G6"/>
    <mergeCell ref="H4:H6"/>
    <mergeCell ref="L4:L6"/>
    <mergeCell ref="M4:M6"/>
    <mergeCell ref="O4:O6"/>
    <mergeCell ref="P4:P6"/>
    <mergeCell ref="A5:B6"/>
    <mergeCell ref="A8:B8"/>
    <mergeCell ref="I8:J8"/>
    <mergeCell ref="A9:B9"/>
    <mergeCell ref="A10:B10"/>
    <mergeCell ref="A11:B11"/>
    <mergeCell ref="A12:B12"/>
    <mergeCell ref="A13:B13"/>
    <mergeCell ref="A14:B14"/>
    <mergeCell ref="A15:B15"/>
    <mergeCell ref="A16:B16"/>
    <mergeCell ref="A17:B17"/>
    <mergeCell ref="A18:B18"/>
    <mergeCell ref="I18:J18"/>
    <mergeCell ref="A19:B19"/>
    <mergeCell ref="A20:B20"/>
    <mergeCell ref="A21:B21"/>
    <mergeCell ref="A22:B22"/>
    <mergeCell ref="A23:B23"/>
    <mergeCell ref="A24:B24"/>
    <mergeCell ref="A25:B25"/>
    <mergeCell ref="A26:B26"/>
    <mergeCell ref="A27:B27"/>
    <mergeCell ref="I28:J28"/>
    <mergeCell ref="A29:B29"/>
    <mergeCell ref="I33:J33"/>
    <mergeCell ref="A34:B34"/>
    <mergeCell ref="I37:J37"/>
    <mergeCell ref="A41:B41"/>
    <mergeCell ref="I44:J44"/>
    <mergeCell ref="A45:B45"/>
    <mergeCell ref="I50:J50"/>
    <mergeCell ref="A51:B51"/>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2009-05-18T02:40:52Z</dcterms:created>
  <dcterms:modified xsi:type="dcterms:W3CDTF">2009-05-18T07:17:05Z</dcterms:modified>
  <cp:category/>
  <cp:version/>
  <cp:contentType/>
  <cp:contentStatus/>
</cp:coreProperties>
</file>