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.市町村別産業別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'23.市町村別産業別'!$B$51:$U$106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<sst xmlns="http://schemas.openxmlformats.org/spreadsheetml/2006/main" count="194" uniqueCount="124">
  <si>
    <t xml:space="preserve">            23．　　　市　　町　　村　　別 、 　産　　業　　別　   （　大　　分　　類　）　　就　　業　　人　　口</t>
  </si>
  <si>
    <t>昭和40年10月１日　　</t>
  </si>
  <si>
    <t>市町村</t>
  </si>
  <si>
    <t>総　　数</t>
  </si>
  <si>
    <t>　　 第 　　１ 　　次 　　産　 　業</t>
  </si>
  <si>
    <t>　第　　２　　次　 　産　　業</t>
  </si>
  <si>
    <t>　　　　 第　　　　　３　　　　　次　　　　　産　　　　　業</t>
  </si>
  <si>
    <t>分類不能</t>
  </si>
  <si>
    <t>標示</t>
  </si>
  <si>
    <t>総　　数</t>
  </si>
  <si>
    <t>農　業</t>
  </si>
  <si>
    <t>林業、狩猟業</t>
  </si>
  <si>
    <t>漁 業 、水</t>
  </si>
  <si>
    <t>鉱　業</t>
  </si>
  <si>
    <t>建 設 業</t>
  </si>
  <si>
    <t>製 造 業</t>
  </si>
  <si>
    <t>卸 売、</t>
  </si>
  <si>
    <t>金融、保険</t>
  </si>
  <si>
    <t>運輸通信業</t>
  </si>
  <si>
    <t>電気､ガス、</t>
  </si>
  <si>
    <t>サービス業</t>
  </si>
  <si>
    <t>公　　務</t>
  </si>
  <si>
    <t>産養殖業</t>
  </si>
  <si>
    <t>小 売 業</t>
  </si>
  <si>
    <t>不動産業</t>
  </si>
  <si>
    <t>水道業</t>
  </si>
  <si>
    <t>の産業</t>
  </si>
  <si>
    <t>番号</t>
  </si>
  <si>
    <t>総数</t>
  </si>
  <si>
    <t>総</t>
  </si>
  <si>
    <t>市部</t>
  </si>
  <si>
    <t>市</t>
  </si>
  <si>
    <t>郡部</t>
  </si>
  <si>
    <t>郡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</si>
  <si>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</si>
  <si>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</si>
  <si>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</si>
  <si>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</si>
  <si>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</si>
  <si>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</si>
  <si>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</si>
  <si>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</si>
  <si>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</si>
  <si>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</si>
  <si>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西 国 東 郡</t>
  </si>
  <si>
    <t>-</t>
  </si>
  <si>
    <t>西</t>
  </si>
  <si>
    <t>大田村</t>
  </si>
  <si>
    <t>真玉町</t>
  </si>
  <si>
    <t>香々地町</t>
  </si>
  <si>
    <t>東 国 東 郡</t>
  </si>
  <si>
    <t>東</t>
  </si>
  <si>
    <t>国見町</t>
  </si>
  <si>
    <t>姫島村</t>
  </si>
  <si>
    <t>国東町</t>
  </si>
  <si>
    <t>武蔵町</t>
  </si>
  <si>
    <t>安岐町</t>
  </si>
  <si>
    <t>速   見   郡</t>
  </si>
  <si>
    <t>速</t>
  </si>
  <si>
    <t>日出町</t>
  </si>
  <si>
    <t>山香町</t>
  </si>
  <si>
    <t>大   分   郡</t>
  </si>
  <si>
    <t>大分</t>
  </si>
  <si>
    <t>野津原町</t>
  </si>
  <si>
    <t>挾間町</t>
  </si>
  <si>
    <t>庄内町</t>
  </si>
  <si>
    <t>湯布院町</t>
  </si>
  <si>
    <t>北 海 部 郡</t>
  </si>
  <si>
    <t>北</t>
  </si>
  <si>
    <t>佐賀関町</t>
  </si>
  <si>
    <t>資料：総理府統計局「国勢調査」</t>
  </si>
  <si>
    <t xml:space="preserve"> 　　　　　　　　　　　市　　町　　村　　別 、　 産　　業　　別　  （　大　分　類　）　就　　業　　人　　口　  （続き）</t>
  </si>
  <si>
    <t xml:space="preserve">昭和40年10月１日    </t>
  </si>
  <si>
    <t>　第   ２    次     産    業</t>
  </si>
  <si>
    <t>南 海 部 郡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</si>
  <si>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</si>
  <si>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</si>
  <si>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</si>
  <si>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</si>
  <si>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</si>
  <si>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</si>
  <si>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</si>
  <si>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</si>
  <si>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</si>
  <si>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   野   郡</t>
  </si>
  <si>
    <t>大野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</si>
  <si>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</si>
  <si>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</si>
  <si>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</si>
  <si>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</si>
  <si>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</si>
  <si>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</si>
  <si>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</si>
  <si>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</si>
  <si>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   入   郡</t>
  </si>
  <si>
    <t>直</t>
  </si>
  <si>
    <t>荻町</t>
  </si>
  <si>
    <t>久住町</t>
  </si>
  <si>
    <t>直入町</t>
  </si>
  <si>
    <t>玖   珠   郡</t>
  </si>
  <si>
    <t>玖</t>
  </si>
  <si>
    <t>九重町</t>
  </si>
  <si>
    <t>玖珠町</t>
  </si>
  <si>
    <t>日   田   郡</t>
  </si>
  <si>
    <t>日</t>
  </si>
  <si>
    <t>前津江村</t>
  </si>
  <si>
    <t>中津江村</t>
  </si>
  <si>
    <t>上津江村</t>
  </si>
  <si>
    <t>大山町</t>
  </si>
  <si>
    <t>天瀬町</t>
  </si>
  <si>
    <t>下   毛   郡</t>
  </si>
  <si>
    <t>下</t>
  </si>
  <si>
    <t>三光村</t>
  </si>
  <si>
    <t>本耶馬渓町</t>
  </si>
  <si>
    <t>耶馬渓町</t>
  </si>
  <si>
    <t>山国町</t>
  </si>
  <si>
    <t>宇   佐   郡</t>
  </si>
  <si>
    <t>宇</t>
  </si>
  <si>
    <t>院内町</t>
  </si>
  <si>
    <t>安心院町</t>
  </si>
  <si>
    <t>駅川町</t>
  </si>
  <si>
    <t>四日市町</t>
  </si>
  <si>
    <t>長洲町</t>
  </si>
  <si>
    <t>宇佐町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</si>
</sst>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left" vertical="center"/>
      <protection locked="0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 applyProtection="1">
      <alignment vertical="center"/>
      <protection locked="0"/>
    </xf>
    <xf numFmtId="49" fontId="20" fillId="0" borderId="0" xfId="0" applyNumberFormat="1" applyFont="1" applyFill="1" applyAlignment="1" applyProtection="1">
      <alignment horizontal="distributed" vertical="center"/>
      <protection locked="0"/>
    </xf>
    <xf numFmtId="49" fontId="20" fillId="0" borderId="0" xfId="0" applyNumberFormat="1" applyFont="1" applyFill="1" applyAlignment="1" applyProtection="1" quotePrefix="1">
      <alignment horizontal="right" vertical="center"/>
      <protection locked="0"/>
    </xf>
    <xf numFmtId="0" fontId="20" fillId="0" borderId="10" xfId="0" applyFont="1" applyFill="1" applyBorder="1" applyAlignment="1" applyProtection="1">
      <alignment horizontal="distributed" vertical="center"/>
      <protection locked="0"/>
    </xf>
    <xf numFmtId="0" fontId="20" fillId="0" borderId="11" xfId="0" applyFont="1" applyFill="1" applyBorder="1" applyAlignment="1" applyProtection="1">
      <alignment horizontal="distributed" vertical="center"/>
      <protection locked="0"/>
    </xf>
    <xf numFmtId="0" fontId="20" fillId="0" borderId="12" xfId="0" applyFont="1" applyFill="1" applyBorder="1" applyAlignment="1" applyProtection="1">
      <alignment horizontal="center" vertical="center"/>
      <protection locked="0"/>
    </xf>
    <xf numFmtId="0" fontId="20" fillId="0" borderId="13" xfId="0" applyFont="1" applyFill="1" applyBorder="1" applyAlignment="1" applyProtection="1">
      <alignment horizontal="left" vertical="center"/>
      <protection locked="0"/>
    </xf>
    <xf numFmtId="0" fontId="20" fillId="0" borderId="14" xfId="0" applyFont="1" applyFill="1" applyBorder="1" applyAlignment="1" applyProtection="1">
      <alignment horizontal="left" vertical="center"/>
      <protection locked="0"/>
    </xf>
    <xf numFmtId="0" fontId="20" fillId="0" borderId="15" xfId="0" applyFont="1" applyFill="1" applyBorder="1" applyAlignment="1" applyProtection="1">
      <alignment horizontal="left" vertical="center"/>
      <protection locked="0"/>
    </xf>
    <xf numFmtId="0" fontId="20" fillId="0" borderId="12" xfId="0" applyFont="1" applyFill="1" applyBorder="1" applyAlignment="1" applyProtection="1">
      <alignment horizontal="distributed" vertical="center"/>
      <protection locked="0"/>
    </xf>
    <xf numFmtId="0" fontId="20" fillId="0" borderId="16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distributed" vertical="center"/>
      <protection locked="0"/>
    </xf>
    <xf numFmtId="0" fontId="20" fillId="0" borderId="17" xfId="0" applyFont="1" applyFill="1" applyBorder="1" applyAlignment="1" applyProtection="1">
      <alignment horizontal="distributed" vertical="center"/>
      <protection locked="0"/>
    </xf>
    <xf numFmtId="0" fontId="20" fillId="0" borderId="18" xfId="0" applyFont="1" applyFill="1" applyBorder="1" applyAlignment="1" applyProtection="1">
      <alignment horizontal="center" vertical="center"/>
      <protection locked="0"/>
    </xf>
    <xf numFmtId="0" fontId="20" fillId="0" borderId="19" xfId="0" applyFont="1" applyFill="1" applyBorder="1" applyAlignment="1" applyProtection="1">
      <alignment horizontal="center" vertical="center"/>
      <protection locked="0"/>
    </xf>
    <xf numFmtId="0" fontId="20" fillId="0" borderId="20" xfId="0" applyFont="1" applyFill="1" applyBorder="1" applyAlignment="1" applyProtection="1">
      <alignment horizontal="distributed" vertical="center"/>
      <protection locked="0"/>
    </xf>
    <xf numFmtId="0" fontId="20" fillId="0" borderId="21" xfId="0" applyFont="1" applyFill="1" applyBorder="1" applyAlignment="1" applyProtection="1">
      <alignment horizontal="center" vertical="center"/>
      <protection locked="0"/>
    </xf>
    <xf numFmtId="0" fontId="20" fillId="0" borderId="22" xfId="0" applyFont="1" applyFill="1" applyBorder="1" applyAlignment="1" applyProtection="1">
      <alignment horizontal="center" vertical="center"/>
      <protection locked="0"/>
    </xf>
    <xf numFmtId="0" fontId="20" fillId="0" borderId="20" xfId="0" applyFont="1" applyFill="1" applyBorder="1" applyAlignment="1" applyProtection="1">
      <alignment horizontal="center" vertical="center"/>
      <protection locked="0"/>
    </xf>
    <xf numFmtId="0" fontId="21" fillId="0" borderId="18" xfId="0" applyFont="1" applyBorder="1" applyAlignment="1">
      <alignment horizontal="distributed" vertical="center"/>
    </xf>
    <xf numFmtId="0" fontId="21" fillId="0" borderId="20" xfId="0" applyFont="1" applyBorder="1" applyAlignment="1">
      <alignment horizontal="center" vertical="center"/>
    </xf>
    <xf numFmtId="0" fontId="20" fillId="0" borderId="23" xfId="0" applyFont="1" applyFill="1" applyBorder="1" applyAlignment="1" applyProtection="1">
      <alignment horizontal="distributed" vertical="center"/>
      <protection locked="0"/>
    </xf>
    <xf numFmtId="0" fontId="20" fillId="0" borderId="24" xfId="0" applyFont="1" applyFill="1" applyBorder="1" applyAlignment="1" applyProtection="1">
      <alignment horizontal="distributed" vertical="center"/>
      <protection locked="0"/>
    </xf>
    <xf numFmtId="0" fontId="20" fillId="0" borderId="25" xfId="0" applyFont="1" applyFill="1" applyBorder="1" applyAlignment="1" applyProtection="1">
      <alignment horizontal="center" vertical="center"/>
      <protection locked="0"/>
    </xf>
    <xf numFmtId="0" fontId="22" fillId="0" borderId="26" xfId="0" applyFont="1" applyFill="1" applyBorder="1" applyAlignment="1">
      <alignment horizontal="distributed" vertical="center"/>
    </xf>
    <xf numFmtId="0" fontId="20" fillId="0" borderId="26" xfId="0" applyFont="1" applyFill="1" applyBorder="1" applyAlignment="1" applyProtection="1">
      <alignment horizontal="center" vertical="center"/>
      <protection locked="0"/>
    </xf>
    <xf numFmtId="0" fontId="20" fillId="0" borderId="24" xfId="0" applyFont="1" applyFill="1" applyBorder="1" applyAlignment="1" applyProtection="1">
      <alignment horizontal="center" vertical="center"/>
      <protection locked="0"/>
    </xf>
    <xf numFmtId="0" fontId="22" fillId="0" borderId="26" xfId="0" applyFont="1" applyFill="1" applyBorder="1" applyAlignment="1">
      <alignment horizontal="center" vertical="center"/>
    </xf>
    <xf numFmtId="0" fontId="20" fillId="0" borderId="26" xfId="0" applyFont="1" applyFill="1" applyBorder="1" applyAlignment="1" applyProtection="1">
      <alignment horizontal="distributed" vertical="center"/>
      <protection locked="0"/>
    </xf>
    <xf numFmtId="0" fontId="21" fillId="0" borderId="25" xfId="0" applyFont="1" applyBorder="1" applyAlignment="1">
      <alignment horizontal="distributed" vertical="center"/>
    </xf>
    <xf numFmtId="0" fontId="20" fillId="0" borderId="26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20" xfId="0" applyFont="1" applyFill="1" applyBorder="1" applyAlignment="1" applyProtection="1">
      <alignment vertical="center"/>
      <protection locked="0"/>
    </xf>
    <xf numFmtId="0" fontId="20" fillId="0" borderId="0" xfId="0" applyFont="1" applyFill="1" applyBorder="1" applyAlignment="1" applyProtection="1">
      <alignment vertical="center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distributed" vertical="center"/>
      <protection locked="0"/>
    </xf>
    <xf numFmtId="0" fontId="23" fillId="0" borderId="0" xfId="0" applyFont="1" applyFill="1" applyAlignment="1" applyProtection="1">
      <alignment horizontal="distributed" vertical="center"/>
      <protection/>
    </xf>
    <xf numFmtId="0" fontId="23" fillId="0" borderId="17" xfId="0" applyFont="1" applyFill="1" applyBorder="1" applyAlignment="1" applyProtection="1">
      <alignment horizontal="distributed" vertical="center"/>
      <protection/>
    </xf>
    <xf numFmtId="41" fontId="23" fillId="0" borderId="20" xfId="48" applyNumberFormat="1" applyFont="1" applyFill="1" applyBorder="1" applyAlignment="1">
      <alignment horizontal="distributed" vertical="center"/>
    </xf>
    <xf numFmtId="41" fontId="23" fillId="0" borderId="0" xfId="48" applyNumberFormat="1" applyFont="1" applyFill="1" applyBorder="1" applyAlignment="1">
      <alignment horizontal="distributed" vertical="center"/>
    </xf>
    <xf numFmtId="41" fontId="20" fillId="0" borderId="0" xfId="48" applyNumberFormat="1" applyFont="1" applyFill="1" applyAlignment="1" applyProtection="1">
      <alignment horizontal="distributed" vertical="center"/>
      <protection locked="0"/>
    </xf>
    <xf numFmtId="0" fontId="23" fillId="0" borderId="20" xfId="0" applyFont="1" applyFill="1" applyBorder="1" applyAlignment="1">
      <alignment horizontal="distributed" vertical="center"/>
    </xf>
    <xf numFmtId="0" fontId="23" fillId="0" borderId="0" xfId="0" applyFont="1" applyFill="1" applyAlignment="1">
      <alignment horizontal="distributed" vertical="center"/>
    </xf>
    <xf numFmtId="0" fontId="23" fillId="0" borderId="0" xfId="0" applyFont="1" applyFill="1" applyAlignment="1">
      <alignment horizontal="distributed" vertical="center"/>
    </xf>
    <xf numFmtId="0" fontId="23" fillId="0" borderId="17" xfId="0" applyFont="1" applyFill="1" applyBorder="1" applyAlignment="1">
      <alignment horizontal="distributed" vertical="center"/>
    </xf>
    <xf numFmtId="0" fontId="23" fillId="0" borderId="0" xfId="0" applyFont="1" applyFill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41" fontId="23" fillId="0" borderId="20" xfId="48" applyNumberFormat="1" applyFont="1" applyFill="1" applyBorder="1" applyAlignment="1">
      <alignment vertical="center"/>
    </xf>
    <xf numFmtId="41" fontId="23" fillId="0" borderId="0" xfId="48" applyNumberFormat="1" applyFont="1" applyFill="1" applyBorder="1" applyAlignment="1">
      <alignment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17" xfId="0" applyFont="1" applyFill="1" applyBorder="1" applyAlignment="1">
      <alignment horizontal="distributed" vertical="center"/>
    </xf>
    <xf numFmtId="41" fontId="20" fillId="0" borderId="20" xfId="48" applyNumberFormat="1" applyFont="1" applyFill="1" applyBorder="1" applyAlignment="1">
      <alignment vertical="center"/>
    </xf>
    <xf numFmtId="41" fontId="20" fillId="0" borderId="0" xfId="48" applyNumberFormat="1" applyFont="1" applyFill="1" applyAlignment="1">
      <alignment vertical="center"/>
    </xf>
    <xf numFmtId="41" fontId="20" fillId="0" borderId="0" xfId="48" applyNumberFormat="1" applyFont="1" applyFill="1" applyAlignment="1" applyProtection="1">
      <alignment vertical="center"/>
      <protection locked="0"/>
    </xf>
    <xf numFmtId="0" fontId="20" fillId="0" borderId="20" xfId="0" applyFont="1" applyFill="1" applyBorder="1" applyAlignment="1">
      <alignment horizontal="center" vertical="center"/>
    </xf>
    <xf numFmtId="38" fontId="20" fillId="0" borderId="0" xfId="48" applyFont="1" applyFill="1" applyAlignment="1" applyProtection="1">
      <alignment horizontal="distributed" vertical="center"/>
      <protection locked="0"/>
    </xf>
    <xf numFmtId="41" fontId="20" fillId="0" borderId="0" xfId="48" applyNumberFormat="1" applyFont="1" applyFill="1" applyAlignment="1" applyProtection="1">
      <alignment horizontal="right" vertical="center"/>
      <protection locked="0"/>
    </xf>
    <xf numFmtId="0" fontId="20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38" fontId="23" fillId="0" borderId="0" xfId="48" applyFont="1" applyFill="1" applyAlignment="1" applyProtection="1">
      <alignment horizontal="distributed" vertical="center"/>
      <protection locked="0"/>
    </xf>
    <xf numFmtId="0" fontId="22" fillId="0" borderId="17" xfId="0" applyFont="1" applyFill="1" applyBorder="1" applyAlignment="1">
      <alignment vertical="center"/>
    </xf>
    <xf numFmtId="41" fontId="23" fillId="0" borderId="20" xfId="48" applyNumberFormat="1" applyFont="1" applyFill="1" applyBorder="1" applyAlignment="1" applyProtection="1">
      <alignment vertical="center"/>
      <protection/>
    </xf>
    <xf numFmtId="41" fontId="23" fillId="0" borderId="0" xfId="48" applyNumberFormat="1" applyFont="1" applyFill="1" applyAlignment="1" applyProtection="1">
      <alignment vertical="center"/>
      <protection/>
    </xf>
    <xf numFmtId="41" fontId="23" fillId="0" borderId="0" xfId="48" applyNumberFormat="1" applyFont="1" applyFill="1" applyAlignment="1" applyProtection="1">
      <alignment horizontal="right" vertical="center"/>
      <protection/>
    </xf>
    <xf numFmtId="0" fontId="23" fillId="0" borderId="2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3" fillId="0" borderId="20" xfId="0" applyFont="1" applyFill="1" applyBorder="1" applyAlignment="1" applyProtection="1" quotePrefix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distributed" vertical="center"/>
      <protection locked="0"/>
    </xf>
    <xf numFmtId="0" fontId="20" fillId="0" borderId="0" xfId="0" applyFont="1" applyFill="1" applyBorder="1" applyAlignment="1" applyProtection="1">
      <alignment horizontal="left" vertical="center"/>
      <protection/>
    </xf>
    <xf numFmtId="38" fontId="20" fillId="0" borderId="17" xfId="48" applyFont="1" applyFill="1" applyBorder="1" applyAlignment="1" applyProtection="1">
      <alignment horizontal="distributed" vertical="center"/>
      <protection locked="0"/>
    </xf>
    <xf numFmtId="41" fontId="20" fillId="0" borderId="0" xfId="48" applyNumberFormat="1" applyFont="1" applyFill="1" applyBorder="1" applyAlignment="1">
      <alignment vertical="center"/>
    </xf>
    <xf numFmtId="41" fontId="20" fillId="0" borderId="0" xfId="48" applyNumberFormat="1" applyFont="1" applyFill="1" applyBorder="1" applyAlignment="1" applyProtection="1">
      <alignment vertical="center"/>
      <protection locked="0"/>
    </xf>
    <xf numFmtId="41" fontId="20" fillId="0" borderId="0" xfId="48" applyNumberFormat="1" applyFont="1" applyFill="1" applyBorder="1" applyAlignment="1" applyProtection="1">
      <alignment horizontal="right" vertical="center"/>
      <protection locked="0"/>
    </xf>
    <xf numFmtId="0" fontId="20" fillId="0" borderId="23" xfId="0" applyFont="1" applyFill="1" applyBorder="1" applyAlignment="1" applyProtection="1">
      <alignment horizontal="left" vertical="center"/>
      <protection/>
    </xf>
    <xf numFmtId="0" fontId="20" fillId="0" borderId="23" xfId="0" applyFont="1" applyFill="1" applyBorder="1" applyAlignment="1">
      <alignment vertical="center"/>
    </xf>
    <xf numFmtId="38" fontId="20" fillId="0" borderId="24" xfId="48" applyFont="1" applyFill="1" applyBorder="1" applyAlignment="1" applyProtection="1">
      <alignment horizontal="distributed" vertical="center"/>
      <protection locked="0"/>
    </xf>
    <xf numFmtId="41" fontId="20" fillId="0" borderId="26" xfId="48" applyNumberFormat="1" applyFont="1" applyFill="1" applyBorder="1" applyAlignment="1">
      <alignment vertical="center"/>
    </xf>
    <xf numFmtId="41" fontId="20" fillId="0" borderId="23" xfId="48" applyNumberFormat="1" applyFont="1" applyFill="1" applyBorder="1" applyAlignment="1">
      <alignment vertical="center"/>
    </xf>
    <xf numFmtId="41" fontId="20" fillId="0" borderId="23" xfId="48" applyNumberFormat="1" applyFont="1" applyFill="1" applyBorder="1" applyAlignment="1" applyProtection="1">
      <alignment vertical="center"/>
      <protection locked="0"/>
    </xf>
    <xf numFmtId="41" fontId="20" fillId="0" borderId="23" xfId="48" applyNumberFormat="1" applyFont="1" applyFill="1" applyBorder="1" applyAlignment="1" applyProtection="1">
      <alignment horizontal="right" vertical="center"/>
      <protection locked="0"/>
    </xf>
    <xf numFmtId="41" fontId="20" fillId="0" borderId="23" xfId="48" applyNumberFormat="1" applyFont="1" applyFill="1" applyBorder="1" applyAlignment="1" applyProtection="1">
      <alignment horizontal="distributed" vertical="center"/>
      <protection locked="0"/>
    </xf>
    <xf numFmtId="0" fontId="20" fillId="0" borderId="26" xfId="0" applyFont="1" applyFill="1" applyBorder="1" applyAlignment="1">
      <alignment horizontal="center" vertical="center"/>
    </xf>
    <xf numFmtId="38" fontId="20" fillId="0" borderId="0" xfId="48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24" fillId="0" borderId="18" xfId="0" applyFont="1" applyBorder="1" applyAlignment="1">
      <alignment horizontal="distributed" vertical="center"/>
    </xf>
    <xf numFmtId="0" fontId="20" fillId="0" borderId="26" xfId="0" applyFont="1" applyFill="1" applyBorder="1" applyAlignment="1">
      <alignment horizontal="distributed" vertical="center"/>
    </xf>
    <xf numFmtId="0" fontId="24" fillId="0" borderId="25" xfId="0" applyFont="1" applyBorder="1" applyAlignment="1">
      <alignment horizontal="distributed" vertical="center"/>
    </xf>
    <xf numFmtId="0" fontId="20" fillId="0" borderId="27" xfId="0" applyFont="1" applyFill="1" applyBorder="1" applyAlignment="1" applyProtection="1">
      <alignment horizontal="center" vertical="center"/>
      <protection locked="0"/>
    </xf>
    <xf numFmtId="0" fontId="21" fillId="0" borderId="2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0" fillId="0" borderId="0" xfId="0" applyFont="1" applyFill="1" applyBorder="1" applyAlignment="1" applyProtection="1">
      <alignment horizontal="distributed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>
      <alignment horizontal="distributed" vertical="center" wrapText="1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distributed" vertical="center"/>
    </xf>
    <xf numFmtId="0" fontId="22" fillId="0" borderId="17" xfId="0" applyFont="1" applyFill="1" applyBorder="1" applyAlignment="1">
      <alignment horizontal="distributed" vertical="center"/>
    </xf>
    <xf numFmtId="41" fontId="23" fillId="0" borderId="0" xfId="48" applyNumberFormat="1" applyFont="1" applyFill="1" applyAlignment="1" applyProtection="1">
      <alignment vertical="center"/>
      <protection locked="0"/>
    </xf>
    <xf numFmtId="41" fontId="23" fillId="0" borderId="0" xfId="48" applyNumberFormat="1" applyFont="1" applyFill="1" applyAlignment="1" applyProtection="1">
      <alignment horizontal="right" vertical="center"/>
      <protection locked="0"/>
    </xf>
    <xf numFmtId="0" fontId="23" fillId="0" borderId="20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>
      <alignment horizontal="distributed" vertical="center"/>
    </xf>
    <xf numFmtId="41" fontId="20" fillId="0" borderId="20" xfId="48" applyNumberFormat="1" applyFont="1" applyFill="1" applyBorder="1" applyAlignment="1" applyProtection="1">
      <alignment vertical="center"/>
      <protection/>
    </xf>
    <xf numFmtId="41" fontId="20" fillId="0" borderId="0" xfId="48" applyNumberFormat="1" applyFont="1" applyFill="1" applyAlignment="1" applyProtection="1">
      <alignment vertical="center"/>
      <protection/>
    </xf>
    <xf numFmtId="0" fontId="20" fillId="0" borderId="23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distributed" vertical="center"/>
    </xf>
    <xf numFmtId="0" fontId="20" fillId="0" borderId="26" xfId="0" applyFont="1" applyFill="1" applyBorder="1" applyAlignment="1">
      <alignment vertical="center"/>
    </xf>
    <xf numFmtId="41" fontId="20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02&#20154;&#21475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市町村別"/>
      <sheetName val="20.年齢・男女別"/>
      <sheetName val="21.市町村別"/>
      <sheetName val="22.市町村別年齢別"/>
      <sheetName val="23.市町村別産業別"/>
      <sheetName val="24.市町村別人口動態 "/>
      <sheetName val="25.転出入者数"/>
      <sheetName val="26.外国人登録者数"/>
      <sheetName val="27"/>
      <sheetName val="28"/>
      <sheetName val="29 "/>
      <sheetName val="30 "/>
      <sheetName val="31 "/>
      <sheetName val="32－１"/>
      <sheetName val="32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2"/>
  <sheetViews>
    <sheetView tabSelected="1" zoomScaleSheetLayoutView="100" zoomScalePageLayoutView="0" workbookViewId="0" topLeftCell="A1">
      <selection activeCell="A1" sqref="A1:U1"/>
    </sheetView>
  </sheetViews>
  <sheetFormatPr defaultColWidth="9.00390625" defaultRowHeight="12" customHeight="1"/>
  <cols>
    <col min="1" max="1" width="2.75390625" style="2" customWidth="1"/>
    <col min="2" max="2" width="2.375" style="2" customWidth="1"/>
    <col min="3" max="3" width="10.50390625" style="2" customWidth="1"/>
    <col min="4" max="4" width="9.75390625" style="2" customWidth="1"/>
    <col min="5" max="5" width="9.625" style="2" customWidth="1"/>
    <col min="6" max="6" width="9.75390625" style="2" customWidth="1"/>
    <col min="7" max="7" width="11.75390625" style="2" customWidth="1"/>
    <col min="8" max="8" width="10.75390625" style="2" customWidth="1"/>
    <col min="9" max="9" width="9.50390625" style="2" customWidth="1"/>
    <col min="10" max="10" width="7.75390625" style="2" customWidth="1"/>
    <col min="11" max="12" width="8.75390625" style="2" customWidth="1"/>
    <col min="13" max="13" width="9.75390625" style="2" customWidth="1"/>
    <col min="14" max="14" width="8.75390625" style="2" customWidth="1"/>
    <col min="15" max="16" width="9.75390625" style="2" customWidth="1"/>
    <col min="17" max="17" width="11.125" style="2" customWidth="1"/>
    <col min="18" max="19" width="9.75390625" style="2" customWidth="1"/>
    <col min="20" max="20" width="8.375" style="115" customWidth="1"/>
    <col min="21" max="21" width="5.75390625" style="2" customWidth="1"/>
    <col min="22" max="16384" width="9.00390625" style="2" customWidth="1"/>
  </cols>
  <sheetData>
    <row r="1" spans="1:2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3:21" ht="12" customHeight="1" thickBot="1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U2" s="5" t="s">
        <v>1</v>
      </c>
    </row>
    <row r="3" spans="1:21" ht="12" customHeight="1" thickTop="1">
      <c r="A3" s="6" t="s">
        <v>2</v>
      </c>
      <c r="B3" s="6"/>
      <c r="C3" s="7"/>
      <c r="D3" s="8" t="s">
        <v>3</v>
      </c>
      <c r="E3" s="9" t="s">
        <v>4</v>
      </c>
      <c r="F3" s="10"/>
      <c r="G3" s="10"/>
      <c r="H3" s="11"/>
      <c r="I3" s="9" t="s">
        <v>5</v>
      </c>
      <c r="J3" s="10"/>
      <c r="K3" s="10"/>
      <c r="L3" s="11"/>
      <c r="M3" s="9" t="s">
        <v>6</v>
      </c>
      <c r="N3" s="10"/>
      <c r="O3" s="10"/>
      <c r="P3" s="10"/>
      <c r="Q3" s="10"/>
      <c r="R3" s="10"/>
      <c r="S3" s="11"/>
      <c r="T3" s="12" t="s">
        <v>7</v>
      </c>
      <c r="U3" s="13" t="s">
        <v>8</v>
      </c>
    </row>
    <row r="4" spans="1:21" ht="12" customHeight="1">
      <c r="A4" s="14"/>
      <c r="B4" s="14"/>
      <c r="C4" s="15"/>
      <c r="D4" s="16"/>
      <c r="E4" s="17" t="s">
        <v>9</v>
      </c>
      <c r="F4" s="17" t="s">
        <v>10</v>
      </c>
      <c r="G4" s="17" t="s">
        <v>11</v>
      </c>
      <c r="H4" s="18" t="s">
        <v>12</v>
      </c>
      <c r="I4" s="17" t="s">
        <v>9</v>
      </c>
      <c r="J4" s="19" t="s">
        <v>13</v>
      </c>
      <c r="K4" s="20" t="s">
        <v>14</v>
      </c>
      <c r="L4" s="17" t="s">
        <v>15</v>
      </c>
      <c r="M4" s="17" t="s">
        <v>9</v>
      </c>
      <c r="N4" s="21" t="s">
        <v>16</v>
      </c>
      <c r="O4" s="21" t="s">
        <v>17</v>
      </c>
      <c r="P4" s="17" t="s">
        <v>18</v>
      </c>
      <c r="Q4" s="21" t="s">
        <v>19</v>
      </c>
      <c r="R4" s="17" t="s">
        <v>20</v>
      </c>
      <c r="S4" s="17" t="s">
        <v>21</v>
      </c>
      <c r="T4" s="22"/>
      <c r="U4" s="23"/>
    </row>
    <row r="5" spans="1:21" ht="12" customHeight="1">
      <c r="A5" s="24"/>
      <c r="B5" s="24"/>
      <c r="C5" s="25"/>
      <c r="D5" s="26"/>
      <c r="E5" s="26"/>
      <c r="F5" s="26"/>
      <c r="G5" s="26"/>
      <c r="H5" s="27" t="s">
        <v>22</v>
      </c>
      <c r="I5" s="26"/>
      <c r="J5" s="28"/>
      <c r="K5" s="29"/>
      <c r="L5" s="26"/>
      <c r="M5" s="26"/>
      <c r="N5" s="30" t="s">
        <v>23</v>
      </c>
      <c r="O5" s="31" t="s">
        <v>24</v>
      </c>
      <c r="P5" s="26"/>
      <c r="Q5" s="27" t="s">
        <v>25</v>
      </c>
      <c r="R5" s="26"/>
      <c r="S5" s="26"/>
      <c r="T5" s="32" t="s">
        <v>26</v>
      </c>
      <c r="U5" s="33" t="s">
        <v>27</v>
      </c>
    </row>
    <row r="6" spans="1:21" ht="6" customHeight="1">
      <c r="A6" s="34"/>
      <c r="B6" s="34"/>
      <c r="C6" s="35"/>
      <c r="D6" s="36"/>
      <c r="E6" s="37"/>
      <c r="F6" s="37"/>
      <c r="G6" s="37"/>
      <c r="H6" s="37"/>
      <c r="I6" s="37"/>
      <c r="J6" s="37"/>
      <c r="K6" s="37"/>
      <c r="L6" s="37"/>
      <c r="M6" s="37"/>
      <c r="N6" s="38"/>
      <c r="O6" s="39"/>
      <c r="P6" s="38"/>
      <c r="Q6" s="37"/>
      <c r="R6" s="37"/>
      <c r="S6" s="38"/>
      <c r="T6" s="40"/>
      <c r="U6" s="21"/>
    </row>
    <row r="7" spans="1:21" s="47" customFormat="1" ht="12" customHeight="1">
      <c r="A7" s="41" t="s">
        <v>28</v>
      </c>
      <c r="B7" s="41"/>
      <c r="C7" s="42"/>
      <c r="D7" s="43">
        <f>E7+I7+M7+T7</f>
        <v>556565</v>
      </c>
      <c r="E7" s="44">
        <f>SUM(F7:H7)</f>
        <v>234284</v>
      </c>
      <c r="F7" s="44">
        <f aca="true" t="shared" si="0" ref="F7:S7">SUM(F9:F11)</f>
        <v>217813</v>
      </c>
      <c r="G7" s="44">
        <f t="shared" si="0"/>
        <v>3345</v>
      </c>
      <c r="H7" s="44">
        <f t="shared" si="0"/>
        <v>13126</v>
      </c>
      <c r="I7" s="44">
        <f>SUM(J7:L7)</f>
        <v>99534</v>
      </c>
      <c r="J7" s="44">
        <f t="shared" si="0"/>
        <v>3306</v>
      </c>
      <c r="K7" s="44">
        <f t="shared" si="0"/>
        <v>42677</v>
      </c>
      <c r="L7" s="44">
        <f t="shared" si="0"/>
        <v>53551</v>
      </c>
      <c r="M7" s="44">
        <f>SUM(N7:S7)</f>
        <v>222649</v>
      </c>
      <c r="N7" s="44">
        <f t="shared" si="0"/>
        <v>84899</v>
      </c>
      <c r="O7" s="44">
        <f t="shared" si="0"/>
        <v>8933</v>
      </c>
      <c r="P7" s="44">
        <f t="shared" si="0"/>
        <v>29501</v>
      </c>
      <c r="Q7" s="44">
        <f t="shared" si="0"/>
        <v>2924</v>
      </c>
      <c r="R7" s="44">
        <f t="shared" si="0"/>
        <v>76005</v>
      </c>
      <c r="S7" s="44">
        <f t="shared" si="0"/>
        <v>20387</v>
      </c>
      <c r="T7" s="45">
        <v>98</v>
      </c>
      <c r="U7" s="46" t="s">
        <v>29</v>
      </c>
    </row>
    <row r="8" spans="1:21" s="47" customFormat="1" ht="12" customHeight="1">
      <c r="A8" s="48"/>
      <c r="B8" s="48"/>
      <c r="C8" s="49"/>
      <c r="D8" s="43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5"/>
      <c r="U8" s="46"/>
    </row>
    <row r="9" spans="1:21" s="47" customFormat="1" ht="12" customHeight="1">
      <c r="A9" s="41" t="s">
        <v>30</v>
      </c>
      <c r="B9" s="41"/>
      <c r="C9" s="42"/>
      <c r="D9" s="43">
        <f>E9+I9+M9+T9</f>
        <v>313501</v>
      </c>
      <c r="E9" s="44">
        <f>SUM(F9:H9)</f>
        <v>82511</v>
      </c>
      <c r="F9" s="44">
        <v>75883</v>
      </c>
      <c r="G9" s="44">
        <v>933</v>
      </c>
      <c r="H9" s="44">
        <v>5695</v>
      </c>
      <c r="I9" s="44">
        <f>SUM(J9:L9)</f>
        <v>71501</v>
      </c>
      <c r="J9" s="44">
        <v>2142</v>
      </c>
      <c r="K9" s="44">
        <v>28120</v>
      </c>
      <c r="L9" s="44">
        <v>41239</v>
      </c>
      <c r="M9" s="44">
        <v>159427</v>
      </c>
      <c r="N9" s="44">
        <v>63038</v>
      </c>
      <c r="O9" s="44">
        <v>7389</v>
      </c>
      <c r="P9" s="44">
        <v>20492</v>
      </c>
      <c r="Q9" s="44">
        <v>2029</v>
      </c>
      <c r="R9" s="44">
        <v>52887</v>
      </c>
      <c r="S9" s="44">
        <v>13592</v>
      </c>
      <c r="T9" s="45">
        <v>62</v>
      </c>
      <c r="U9" s="46" t="s">
        <v>31</v>
      </c>
    </row>
    <row r="10" spans="1:21" s="47" customFormat="1" ht="12" customHeight="1">
      <c r="A10" s="48"/>
      <c r="B10" s="48"/>
      <c r="C10" s="49"/>
      <c r="D10" s="43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5"/>
      <c r="U10" s="46"/>
    </row>
    <row r="11" spans="1:21" s="47" customFormat="1" ht="12" customHeight="1">
      <c r="A11" s="41" t="s">
        <v>32</v>
      </c>
      <c r="B11" s="41"/>
      <c r="C11" s="42"/>
      <c r="D11" s="43">
        <f>E11+I11+M11+T11</f>
        <v>243064</v>
      </c>
      <c r="E11" s="44">
        <f>SUM(F11:H11)</f>
        <v>151773</v>
      </c>
      <c r="F11" s="44">
        <v>141930</v>
      </c>
      <c r="G11" s="44">
        <v>2412</v>
      </c>
      <c r="H11" s="44">
        <v>7431</v>
      </c>
      <c r="I11" s="44">
        <f>SUM(J11:L11)</f>
        <v>28033</v>
      </c>
      <c r="J11" s="44">
        <v>1164</v>
      </c>
      <c r="K11" s="44">
        <v>14557</v>
      </c>
      <c r="L11" s="44">
        <v>12312</v>
      </c>
      <c r="M11" s="44">
        <v>63222</v>
      </c>
      <c r="N11" s="44">
        <v>21861</v>
      </c>
      <c r="O11" s="44">
        <v>1544</v>
      </c>
      <c r="P11" s="44">
        <v>9009</v>
      </c>
      <c r="Q11" s="44">
        <v>895</v>
      </c>
      <c r="R11" s="44">
        <v>23118</v>
      </c>
      <c r="S11" s="44">
        <v>6795</v>
      </c>
      <c r="T11" s="45">
        <v>36</v>
      </c>
      <c r="U11" s="46" t="s">
        <v>33</v>
      </c>
    </row>
    <row r="12" spans="1:21" s="55" customFormat="1" ht="12" customHeight="1">
      <c r="A12" s="50"/>
      <c r="B12" s="50"/>
      <c r="C12" s="51"/>
      <c r="D12" s="52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45"/>
      <c r="U12" s="54"/>
    </row>
    <row r="13" spans="1:21" ht="12" customHeight="1">
      <c r="A13" s="56">
        <v>1</v>
      </c>
      <c r="C13" s="57" t="s">
        <v>34</v>
      </c>
      <c r="D13" s="58">
        <f aca="true" t="shared" si="1" ref="D13:D22">E13+I13+M13+T13</f>
        <v>101769</v>
      </c>
      <c r="E13" s="59">
        <f>SUM(F13:H13)</f>
        <v>21571</v>
      </c>
      <c r="F13" s="60">
        <v>20668</v>
      </c>
      <c r="G13" s="60">
        <v>85</v>
      </c>
      <c r="H13" s="60">
        <v>818</v>
      </c>
      <c r="I13" s="59">
        <f>SUM(J13:L13)</f>
        <v>24489</v>
      </c>
      <c r="J13" s="60">
        <v>169</v>
      </c>
      <c r="K13" s="60">
        <v>10528</v>
      </c>
      <c r="L13" s="60">
        <v>13792</v>
      </c>
      <c r="M13" s="59">
        <f>SUM(N13:S13)</f>
        <v>55675</v>
      </c>
      <c r="N13" s="60">
        <v>22147</v>
      </c>
      <c r="O13" s="60">
        <v>3247</v>
      </c>
      <c r="P13" s="60">
        <v>8116</v>
      </c>
      <c r="Q13" s="60">
        <v>871</v>
      </c>
      <c r="R13" s="60">
        <v>15976</v>
      </c>
      <c r="S13" s="60">
        <v>5318</v>
      </c>
      <c r="T13" s="45">
        <v>34</v>
      </c>
      <c r="U13" s="61">
        <v>1</v>
      </c>
    </row>
    <row r="14" spans="1:21" ht="12" customHeight="1">
      <c r="A14" s="56">
        <v>2</v>
      </c>
      <c r="C14" s="62" t="s">
        <v>35</v>
      </c>
      <c r="D14" s="58">
        <f t="shared" si="1"/>
        <v>56940</v>
      </c>
      <c r="E14" s="59">
        <f aca="true" t="shared" si="2" ref="E14:E95">SUM(F14:H14)</f>
        <v>4142</v>
      </c>
      <c r="F14" s="60">
        <v>3806</v>
      </c>
      <c r="G14" s="60">
        <v>30</v>
      </c>
      <c r="H14" s="60">
        <v>306</v>
      </c>
      <c r="I14" s="59">
        <f aca="true" t="shared" si="3" ref="I14:I95">SUM(J14:L14)</f>
        <v>10863</v>
      </c>
      <c r="J14" s="60">
        <v>95</v>
      </c>
      <c r="K14" s="60">
        <v>5065</v>
      </c>
      <c r="L14" s="60">
        <v>5703</v>
      </c>
      <c r="M14" s="59">
        <f>SUM(N14:S14)</f>
        <v>41926</v>
      </c>
      <c r="N14" s="60">
        <v>14552</v>
      </c>
      <c r="O14" s="60">
        <v>1696</v>
      </c>
      <c r="P14" s="60">
        <v>4024</v>
      </c>
      <c r="Q14" s="60">
        <v>361</v>
      </c>
      <c r="R14" s="60">
        <v>17329</v>
      </c>
      <c r="S14" s="60">
        <v>3964</v>
      </c>
      <c r="T14" s="45">
        <v>9</v>
      </c>
      <c r="U14" s="61">
        <v>2</v>
      </c>
    </row>
    <row r="15" spans="1:21" ht="12" customHeight="1">
      <c r="A15" s="56">
        <v>3</v>
      </c>
      <c r="C15" s="62" t="s">
        <v>36</v>
      </c>
      <c r="D15" s="58">
        <f t="shared" si="1"/>
        <v>27325</v>
      </c>
      <c r="E15" s="59">
        <f t="shared" si="2"/>
        <v>7813</v>
      </c>
      <c r="F15" s="60">
        <v>7159</v>
      </c>
      <c r="G15" s="60">
        <v>38</v>
      </c>
      <c r="H15" s="60">
        <v>616</v>
      </c>
      <c r="I15" s="59">
        <f t="shared" si="3"/>
        <v>6527</v>
      </c>
      <c r="J15" s="60">
        <v>33</v>
      </c>
      <c r="K15" s="60">
        <v>2004</v>
      </c>
      <c r="L15" s="60">
        <v>4490</v>
      </c>
      <c r="M15" s="59">
        <f aca="true" t="shared" si="4" ref="M15:M95">SUM(N15:S15)</f>
        <v>12980</v>
      </c>
      <c r="N15" s="60">
        <v>6048</v>
      </c>
      <c r="O15" s="60">
        <v>614</v>
      </c>
      <c r="P15" s="60">
        <v>1583</v>
      </c>
      <c r="Q15" s="60">
        <v>142</v>
      </c>
      <c r="R15" s="60">
        <v>3795</v>
      </c>
      <c r="S15" s="60">
        <v>798</v>
      </c>
      <c r="T15" s="45">
        <v>5</v>
      </c>
      <c r="U15" s="61">
        <v>3</v>
      </c>
    </row>
    <row r="16" spans="1:21" ht="12" customHeight="1">
      <c r="A16" s="56">
        <v>4</v>
      </c>
      <c r="C16" s="62" t="s">
        <v>37</v>
      </c>
      <c r="D16" s="58">
        <f t="shared" si="1"/>
        <v>30269</v>
      </c>
      <c r="E16" s="59">
        <f t="shared" si="2"/>
        <v>8889</v>
      </c>
      <c r="F16" s="60">
        <v>8370</v>
      </c>
      <c r="G16" s="60">
        <v>492</v>
      </c>
      <c r="H16" s="60">
        <v>27</v>
      </c>
      <c r="I16" s="59">
        <f t="shared" si="3"/>
        <v>8597</v>
      </c>
      <c r="J16" s="60">
        <v>348</v>
      </c>
      <c r="K16" s="60">
        <v>3296</v>
      </c>
      <c r="L16" s="60">
        <v>4953</v>
      </c>
      <c r="M16" s="59">
        <f t="shared" si="4"/>
        <v>12780</v>
      </c>
      <c r="N16" s="60">
        <v>5486</v>
      </c>
      <c r="O16" s="60">
        <v>470</v>
      </c>
      <c r="P16" s="60">
        <v>1410</v>
      </c>
      <c r="Q16" s="60">
        <v>225</v>
      </c>
      <c r="R16" s="60">
        <v>4324</v>
      </c>
      <c r="S16" s="60">
        <v>865</v>
      </c>
      <c r="T16" s="45">
        <v>3</v>
      </c>
      <c r="U16" s="61">
        <v>4</v>
      </c>
    </row>
    <row r="17" spans="1:21" ht="12" customHeight="1">
      <c r="A17" s="56">
        <v>5</v>
      </c>
      <c r="C17" s="62" t="s">
        <v>38</v>
      </c>
      <c r="D17" s="58">
        <f t="shared" si="1"/>
        <v>22890</v>
      </c>
      <c r="E17" s="59">
        <f t="shared" si="2"/>
        <v>5803</v>
      </c>
      <c r="F17" s="60">
        <v>4940</v>
      </c>
      <c r="G17" s="60">
        <v>157</v>
      </c>
      <c r="H17" s="60">
        <v>706</v>
      </c>
      <c r="I17" s="59">
        <f t="shared" si="3"/>
        <v>6553</v>
      </c>
      <c r="J17" s="60">
        <v>92</v>
      </c>
      <c r="K17" s="60">
        <v>2298</v>
      </c>
      <c r="L17" s="60">
        <v>4163</v>
      </c>
      <c r="M17" s="59">
        <f t="shared" si="4"/>
        <v>10533</v>
      </c>
      <c r="N17" s="60">
        <v>4371</v>
      </c>
      <c r="O17" s="60">
        <v>416</v>
      </c>
      <c r="P17" s="60">
        <v>1561</v>
      </c>
      <c r="Q17" s="60">
        <v>116</v>
      </c>
      <c r="R17" s="60">
        <v>3392</v>
      </c>
      <c r="S17" s="60">
        <v>677</v>
      </c>
      <c r="T17" s="45">
        <v>1</v>
      </c>
      <c r="U17" s="61">
        <v>5</v>
      </c>
    </row>
    <row r="18" spans="1:21" ht="12" customHeight="1">
      <c r="A18" s="56">
        <v>6</v>
      </c>
      <c r="C18" s="62" t="s">
        <v>39</v>
      </c>
      <c r="D18" s="58">
        <f t="shared" si="1"/>
        <v>19388</v>
      </c>
      <c r="E18" s="59">
        <f t="shared" si="2"/>
        <v>6981</v>
      </c>
      <c r="F18" s="60">
        <v>5854</v>
      </c>
      <c r="G18" s="60">
        <v>19</v>
      </c>
      <c r="H18" s="60">
        <v>1108</v>
      </c>
      <c r="I18" s="59">
        <f t="shared" si="3"/>
        <v>5136</v>
      </c>
      <c r="J18" s="60">
        <v>144</v>
      </c>
      <c r="K18" s="60">
        <v>1396</v>
      </c>
      <c r="L18" s="60">
        <v>3596</v>
      </c>
      <c r="M18" s="59">
        <f t="shared" si="4"/>
        <v>7270</v>
      </c>
      <c r="N18" s="60">
        <v>2818</v>
      </c>
      <c r="O18" s="60">
        <v>275</v>
      </c>
      <c r="P18" s="60">
        <v>1173</v>
      </c>
      <c r="Q18" s="60">
        <v>112</v>
      </c>
      <c r="R18" s="60">
        <v>2334</v>
      </c>
      <c r="S18" s="60">
        <v>558</v>
      </c>
      <c r="T18" s="45">
        <v>1</v>
      </c>
      <c r="U18" s="61">
        <v>6</v>
      </c>
    </row>
    <row r="19" spans="1:21" ht="12" customHeight="1">
      <c r="A19" s="56">
        <v>7</v>
      </c>
      <c r="C19" s="62" t="s">
        <v>40</v>
      </c>
      <c r="D19" s="58">
        <f t="shared" si="1"/>
        <v>15114</v>
      </c>
      <c r="E19" s="59">
        <f t="shared" si="2"/>
        <v>4314</v>
      </c>
      <c r="F19" s="60">
        <v>2865</v>
      </c>
      <c r="G19" s="60">
        <v>14</v>
      </c>
      <c r="H19" s="60">
        <v>1435</v>
      </c>
      <c r="I19" s="59">
        <f t="shared" si="3"/>
        <v>5538</v>
      </c>
      <c r="J19" s="60">
        <v>1210</v>
      </c>
      <c r="K19" s="60">
        <v>1845</v>
      </c>
      <c r="L19" s="60">
        <v>2483</v>
      </c>
      <c r="M19" s="59">
        <f t="shared" si="4"/>
        <v>5261</v>
      </c>
      <c r="N19" s="60">
        <v>2113</v>
      </c>
      <c r="O19" s="60">
        <v>192</v>
      </c>
      <c r="P19" s="60">
        <v>1043</v>
      </c>
      <c r="Q19" s="60">
        <v>45</v>
      </c>
      <c r="R19" s="60">
        <v>1508</v>
      </c>
      <c r="S19" s="60">
        <v>360</v>
      </c>
      <c r="T19" s="45">
        <v>1</v>
      </c>
      <c r="U19" s="61">
        <v>7</v>
      </c>
    </row>
    <row r="20" spans="1:21" ht="12" customHeight="1">
      <c r="A20" s="56">
        <v>8</v>
      </c>
      <c r="C20" s="62" t="s">
        <v>41</v>
      </c>
      <c r="D20" s="58">
        <f t="shared" si="1"/>
        <v>14742</v>
      </c>
      <c r="E20" s="59">
        <f t="shared" si="2"/>
        <v>8330</v>
      </c>
      <c r="F20" s="60">
        <v>8250</v>
      </c>
      <c r="G20" s="60">
        <v>77</v>
      </c>
      <c r="H20" s="60">
        <v>3</v>
      </c>
      <c r="I20" s="59">
        <f t="shared" si="3"/>
        <v>1290</v>
      </c>
      <c r="J20" s="60">
        <v>32</v>
      </c>
      <c r="K20" s="60">
        <v>548</v>
      </c>
      <c r="L20" s="60">
        <v>710</v>
      </c>
      <c r="M20" s="59">
        <f t="shared" si="4"/>
        <v>5120</v>
      </c>
      <c r="N20" s="60">
        <v>2133</v>
      </c>
      <c r="O20" s="60">
        <v>174</v>
      </c>
      <c r="P20" s="60">
        <v>595</v>
      </c>
      <c r="Q20" s="60">
        <v>70</v>
      </c>
      <c r="R20" s="60">
        <v>1740</v>
      </c>
      <c r="S20" s="60">
        <v>408</v>
      </c>
      <c r="T20" s="45">
        <v>2</v>
      </c>
      <c r="U20" s="61">
        <v>8</v>
      </c>
    </row>
    <row r="21" spans="1:21" ht="12" customHeight="1">
      <c r="A21" s="56">
        <v>9</v>
      </c>
      <c r="C21" s="62" t="s">
        <v>42</v>
      </c>
      <c r="D21" s="58">
        <f t="shared" si="1"/>
        <v>12969</v>
      </c>
      <c r="E21" s="59">
        <f t="shared" si="2"/>
        <v>7313</v>
      </c>
      <c r="F21" s="60">
        <v>7228</v>
      </c>
      <c r="G21" s="60">
        <v>16</v>
      </c>
      <c r="H21" s="60">
        <v>69</v>
      </c>
      <c r="I21" s="59">
        <f t="shared" si="3"/>
        <v>1522</v>
      </c>
      <c r="J21" s="60">
        <v>9</v>
      </c>
      <c r="K21" s="60">
        <v>637</v>
      </c>
      <c r="L21" s="60">
        <v>876</v>
      </c>
      <c r="M21" s="59">
        <f t="shared" si="4"/>
        <v>4131</v>
      </c>
      <c r="N21" s="60">
        <v>1756</v>
      </c>
      <c r="O21" s="60">
        <v>163</v>
      </c>
      <c r="P21" s="60">
        <v>468</v>
      </c>
      <c r="Q21" s="60">
        <v>39</v>
      </c>
      <c r="R21" s="60">
        <v>1361</v>
      </c>
      <c r="S21" s="60">
        <v>344</v>
      </c>
      <c r="T21" s="45">
        <v>3</v>
      </c>
      <c r="U21" s="61">
        <v>9</v>
      </c>
    </row>
    <row r="22" spans="1:21" ht="12" customHeight="1">
      <c r="A22" s="56">
        <v>10</v>
      </c>
      <c r="C22" s="62" t="s">
        <v>43</v>
      </c>
      <c r="D22" s="58">
        <f t="shared" si="1"/>
        <v>12095</v>
      </c>
      <c r="E22" s="59">
        <f t="shared" si="2"/>
        <v>7355</v>
      </c>
      <c r="F22" s="60">
        <v>6743</v>
      </c>
      <c r="G22" s="60">
        <v>5</v>
      </c>
      <c r="H22" s="60">
        <v>607</v>
      </c>
      <c r="I22" s="59">
        <f t="shared" si="3"/>
        <v>986</v>
      </c>
      <c r="J22" s="63">
        <v>10</v>
      </c>
      <c r="K22" s="60">
        <v>503</v>
      </c>
      <c r="L22" s="60">
        <v>473</v>
      </c>
      <c r="M22" s="59">
        <f t="shared" si="4"/>
        <v>3751</v>
      </c>
      <c r="N22" s="60">
        <v>1614</v>
      </c>
      <c r="O22" s="60">
        <v>142</v>
      </c>
      <c r="P22" s="60">
        <v>519</v>
      </c>
      <c r="Q22" s="60">
        <v>48</v>
      </c>
      <c r="R22" s="60">
        <v>1128</v>
      </c>
      <c r="S22" s="60">
        <v>300</v>
      </c>
      <c r="T22" s="45">
        <v>3</v>
      </c>
      <c r="U22" s="61">
        <v>10</v>
      </c>
    </row>
    <row r="23" spans="2:21" ht="12" customHeight="1">
      <c r="B23" s="64"/>
      <c r="C23" s="64"/>
      <c r="D23" s="58"/>
      <c r="E23" s="59"/>
      <c r="F23" s="60"/>
      <c r="G23" s="60"/>
      <c r="H23" s="60"/>
      <c r="I23" s="59"/>
      <c r="J23" s="60"/>
      <c r="K23" s="60"/>
      <c r="L23" s="60"/>
      <c r="M23" s="59"/>
      <c r="N23" s="60"/>
      <c r="O23" s="60"/>
      <c r="P23" s="60"/>
      <c r="Q23" s="60"/>
      <c r="R23" s="60"/>
      <c r="S23" s="60"/>
      <c r="T23" s="45"/>
      <c r="U23" s="61"/>
    </row>
    <row r="24" spans="2:21" s="65" customFormat="1" ht="12" customHeight="1">
      <c r="B24" s="66" t="s">
        <v>44</v>
      </c>
      <c r="C24" s="67"/>
      <c r="D24" s="68">
        <v>8422</v>
      </c>
      <c r="E24" s="69">
        <f t="shared" si="2"/>
        <v>6084</v>
      </c>
      <c r="F24" s="69">
        <f>SUM(F25:F27)</f>
        <v>5889</v>
      </c>
      <c r="G24" s="69">
        <f>SUM(G25:G27)</f>
        <v>21</v>
      </c>
      <c r="H24" s="69">
        <f>SUM(H25:H27)</f>
        <v>174</v>
      </c>
      <c r="I24" s="69">
        <f t="shared" si="3"/>
        <v>717</v>
      </c>
      <c r="J24" s="69">
        <f>SUM(J25:J27)</f>
        <v>6</v>
      </c>
      <c r="K24" s="69">
        <f>SUM(K25:K27)</f>
        <v>523</v>
      </c>
      <c r="L24" s="69">
        <f>SUM(L25:L27)</f>
        <v>188</v>
      </c>
      <c r="M24" s="69">
        <f t="shared" si="4"/>
        <v>1621</v>
      </c>
      <c r="N24" s="70">
        <f aca="true" t="shared" si="5" ref="N24:S24">SUM(N25:N27)</f>
        <v>572</v>
      </c>
      <c r="O24" s="69">
        <f t="shared" si="5"/>
        <v>33</v>
      </c>
      <c r="P24" s="69">
        <f t="shared" si="5"/>
        <v>248</v>
      </c>
      <c r="Q24" s="69">
        <f t="shared" si="5"/>
        <v>12</v>
      </c>
      <c r="R24" s="69">
        <f t="shared" si="5"/>
        <v>591</v>
      </c>
      <c r="S24" s="69">
        <f t="shared" si="5"/>
        <v>165</v>
      </c>
      <c r="T24" s="45" t="s">
        <v>45</v>
      </c>
      <c r="U24" s="71" t="s">
        <v>46</v>
      </c>
    </row>
    <row r="25" spans="1:21" ht="12" customHeight="1">
      <c r="A25" s="72">
        <v>11</v>
      </c>
      <c r="C25" s="62" t="s">
        <v>47</v>
      </c>
      <c r="D25" s="58">
        <v>1936</v>
      </c>
      <c r="E25" s="59">
        <f t="shared" si="2"/>
        <v>1603</v>
      </c>
      <c r="F25" s="60">
        <v>1600</v>
      </c>
      <c r="G25" s="60">
        <v>3</v>
      </c>
      <c r="H25" s="63">
        <v>0</v>
      </c>
      <c r="I25" s="59">
        <f t="shared" si="3"/>
        <v>42</v>
      </c>
      <c r="J25" s="63" t="s">
        <v>45</v>
      </c>
      <c r="K25" s="60">
        <v>25</v>
      </c>
      <c r="L25" s="60">
        <v>17</v>
      </c>
      <c r="M25" s="59">
        <f t="shared" si="4"/>
        <v>291</v>
      </c>
      <c r="N25" s="63">
        <v>86</v>
      </c>
      <c r="O25" s="60">
        <v>7</v>
      </c>
      <c r="P25" s="60">
        <v>28</v>
      </c>
      <c r="Q25" s="60">
        <v>2</v>
      </c>
      <c r="R25" s="60">
        <v>127</v>
      </c>
      <c r="S25" s="60">
        <v>41</v>
      </c>
      <c r="T25" s="45" t="s">
        <v>45</v>
      </c>
      <c r="U25" s="61">
        <v>11</v>
      </c>
    </row>
    <row r="26" spans="1:21" ht="12" customHeight="1">
      <c r="A26" s="72">
        <v>12</v>
      </c>
      <c r="C26" s="62" t="s">
        <v>48</v>
      </c>
      <c r="D26" s="58">
        <v>3343</v>
      </c>
      <c r="E26" s="59">
        <f t="shared" si="2"/>
        <v>2472</v>
      </c>
      <c r="F26" s="60">
        <v>2424</v>
      </c>
      <c r="G26" s="60">
        <v>5</v>
      </c>
      <c r="H26" s="60">
        <v>43</v>
      </c>
      <c r="I26" s="59">
        <f t="shared" si="3"/>
        <v>263</v>
      </c>
      <c r="J26" s="60">
        <v>6</v>
      </c>
      <c r="K26" s="60">
        <v>177</v>
      </c>
      <c r="L26" s="60">
        <v>80</v>
      </c>
      <c r="M26" s="59">
        <f t="shared" si="4"/>
        <v>608</v>
      </c>
      <c r="N26" s="63">
        <v>230</v>
      </c>
      <c r="O26" s="60">
        <v>14</v>
      </c>
      <c r="P26" s="60">
        <v>77</v>
      </c>
      <c r="Q26" s="60">
        <v>7</v>
      </c>
      <c r="R26" s="60">
        <v>218</v>
      </c>
      <c r="S26" s="60">
        <v>62</v>
      </c>
      <c r="T26" s="45" t="s">
        <v>45</v>
      </c>
      <c r="U26" s="61">
        <v>12</v>
      </c>
    </row>
    <row r="27" spans="1:21" ht="12" customHeight="1">
      <c r="A27" s="72">
        <v>13</v>
      </c>
      <c r="C27" s="62" t="s">
        <v>49</v>
      </c>
      <c r="D27" s="58">
        <v>3143</v>
      </c>
      <c r="E27" s="59">
        <f t="shared" si="2"/>
        <v>2009</v>
      </c>
      <c r="F27" s="60">
        <v>1865</v>
      </c>
      <c r="G27" s="60">
        <v>13</v>
      </c>
      <c r="H27" s="60">
        <v>131</v>
      </c>
      <c r="I27" s="59">
        <f t="shared" si="3"/>
        <v>412</v>
      </c>
      <c r="J27" s="63" t="s">
        <v>45</v>
      </c>
      <c r="K27" s="60">
        <v>321</v>
      </c>
      <c r="L27" s="60">
        <v>91</v>
      </c>
      <c r="M27" s="59">
        <f t="shared" si="4"/>
        <v>722</v>
      </c>
      <c r="N27" s="63">
        <v>256</v>
      </c>
      <c r="O27" s="60">
        <v>12</v>
      </c>
      <c r="P27" s="60">
        <v>143</v>
      </c>
      <c r="Q27" s="63">
        <v>3</v>
      </c>
      <c r="R27" s="60">
        <v>246</v>
      </c>
      <c r="S27" s="60">
        <v>62</v>
      </c>
      <c r="T27" s="45" t="s">
        <v>45</v>
      </c>
      <c r="U27" s="61">
        <v>13</v>
      </c>
    </row>
    <row r="28" spans="2:21" ht="12" customHeight="1">
      <c r="B28" s="56"/>
      <c r="C28" s="64"/>
      <c r="D28" s="58"/>
      <c r="E28" s="59"/>
      <c r="F28" s="60"/>
      <c r="G28" s="60"/>
      <c r="H28" s="60"/>
      <c r="I28" s="59"/>
      <c r="J28" s="60"/>
      <c r="K28" s="60"/>
      <c r="L28" s="60"/>
      <c r="M28" s="59"/>
      <c r="N28" s="63"/>
      <c r="O28" s="60"/>
      <c r="P28" s="60"/>
      <c r="Q28" s="63"/>
      <c r="R28" s="60"/>
      <c r="S28" s="60"/>
      <c r="T28" s="45"/>
      <c r="U28" s="61"/>
    </row>
    <row r="29" spans="2:21" s="65" customFormat="1" ht="12" customHeight="1">
      <c r="B29" s="66" t="s">
        <v>50</v>
      </c>
      <c r="C29" s="67"/>
      <c r="D29" s="68">
        <f>E29+I29+M29+T29</f>
        <v>29320</v>
      </c>
      <c r="E29" s="69">
        <f t="shared" si="2"/>
        <v>20405</v>
      </c>
      <c r="F29" s="69">
        <f>SUM(F30:F34)</f>
        <v>19326</v>
      </c>
      <c r="G29" s="69">
        <f>SUM(G30:G34)</f>
        <v>66</v>
      </c>
      <c r="H29" s="69">
        <f>SUM(H30:H34)</f>
        <v>1013</v>
      </c>
      <c r="I29" s="69">
        <f t="shared" si="3"/>
        <v>2172</v>
      </c>
      <c r="J29" s="69">
        <f aca="true" t="shared" si="6" ref="J29:S29">SUM(J30:J34)</f>
        <v>102</v>
      </c>
      <c r="K29" s="69">
        <f t="shared" si="6"/>
        <v>1299</v>
      </c>
      <c r="L29" s="69">
        <f t="shared" si="6"/>
        <v>771</v>
      </c>
      <c r="M29" s="69">
        <f t="shared" si="6"/>
        <v>6742</v>
      </c>
      <c r="N29" s="69">
        <f t="shared" si="6"/>
        <v>2559</v>
      </c>
      <c r="O29" s="69">
        <f t="shared" si="6"/>
        <v>163</v>
      </c>
      <c r="P29" s="69">
        <f t="shared" si="6"/>
        <v>830</v>
      </c>
      <c r="Q29" s="69">
        <f t="shared" si="6"/>
        <v>58</v>
      </c>
      <c r="R29" s="69">
        <f t="shared" si="6"/>
        <v>2544</v>
      </c>
      <c r="S29" s="69">
        <f t="shared" si="6"/>
        <v>588</v>
      </c>
      <c r="T29" s="45">
        <v>1</v>
      </c>
      <c r="U29" s="71" t="s">
        <v>51</v>
      </c>
    </row>
    <row r="30" spans="1:21" ht="12" customHeight="1">
      <c r="A30" s="72">
        <v>14</v>
      </c>
      <c r="C30" s="62" t="s">
        <v>52</v>
      </c>
      <c r="D30" s="58">
        <v>5029</v>
      </c>
      <c r="E30" s="59">
        <f t="shared" si="2"/>
        <v>3523</v>
      </c>
      <c r="F30" s="60">
        <v>3357</v>
      </c>
      <c r="G30" s="60">
        <v>28</v>
      </c>
      <c r="H30" s="60">
        <v>138</v>
      </c>
      <c r="I30" s="59">
        <f t="shared" si="3"/>
        <v>419</v>
      </c>
      <c r="J30" s="60">
        <v>9</v>
      </c>
      <c r="K30" s="60">
        <v>268</v>
      </c>
      <c r="L30" s="60">
        <v>142</v>
      </c>
      <c r="M30" s="59">
        <f t="shared" si="4"/>
        <v>1087</v>
      </c>
      <c r="N30" s="60">
        <v>425</v>
      </c>
      <c r="O30" s="60">
        <v>22</v>
      </c>
      <c r="P30" s="60">
        <v>104</v>
      </c>
      <c r="Q30" s="60">
        <v>4</v>
      </c>
      <c r="R30" s="60">
        <v>430</v>
      </c>
      <c r="S30" s="60">
        <v>102</v>
      </c>
      <c r="T30" s="45" t="s">
        <v>45</v>
      </c>
      <c r="U30" s="61">
        <v>14</v>
      </c>
    </row>
    <row r="31" spans="1:21" ht="12" customHeight="1">
      <c r="A31" s="72">
        <v>15</v>
      </c>
      <c r="C31" s="62" t="s">
        <v>53</v>
      </c>
      <c r="D31" s="58">
        <v>2060</v>
      </c>
      <c r="E31" s="59">
        <f t="shared" si="2"/>
        <v>1214</v>
      </c>
      <c r="F31" s="60">
        <v>721</v>
      </c>
      <c r="G31" s="63">
        <v>0</v>
      </c>
      <c r="H31" s="60">
        <v>493</v>
      </c>
      <c r="I31" s="59">
        <f t="shared" si="3"/>
        <v>277</v>
      </c>
      <c r="J31" s="60">
        <v>47</v>
      </c>
      <c r="K31" s="60">
        <v>182</v>
      </c>
      <c r="L31" s="60">
        <v>48</v>
      </c>
      <c r="M31" s="59">
        <f t="shared" si="4"/>
        <v>569</v>
      </c>
      <c r="N31" s="60">
        <v>174</v>
      </c>
      <c r="O31" s="60">
        <v>2</v>
      </c>
      <c r="P31" s="60">
        <v>162</v>
      </c>
      <c r="Q31" s="63">
        <v>6</v>
      </c>
      <c r="R31" s="60">
        <v>191</v>
      </c>
      <c r="S31" s="60">
        <v>34</v>
      </c>
      <c r="T31" s="45" t="s">
        <v>45</v>
      </c>
      <c r="U31" s="61">
        <v>15</v>
      </c>
    </row>
    <row r="32" spans="1:21" ht="12" customHeight="1">
      <c r="A32" s="72">
        <v>16</v>
      </c>
      <c r="C32" s="62" t="s">
        <v>54</v>
      </c>
      <c r="D32" s="58">
        <f>E32+I32+M32+T32</f>
        <v>11493</v>
      </c>
      <c r="E32" s="59">
        <f t="shared" si="2"/>
        <v>7544</v>
      </c>
      <c r="F32" s="60">
        <v>7260</v>
      </c>
      <c r="G32" s="60">
        <v>18</v>
      </c>
      <c r="H32" s="60">
        <v>266</v>
      </c>
      <c r="I32" s="59">
        <f t="shared" si="3"/>
        <v>895</v>
      </c>
      <c r="J32" s="60">
        <v>35</v>
      </c>
      <c r="K32" s="60">
        <v>506</v>
      </c>
      <c r="L32" s="60">
        <v>354</v>
      </c>
      <c r="M32" s="59">
        <f t="shared" si="4"/>
        <v>3053</v>
      </c>
      <c r="N32" s="60">
        <v>1245</v>
      </c>
      <c r="O32" s="60">
        <v>92</v>
      </c>
      <c r="P32" s="60">
        <v>348</v>
      </c>
      <c r="Q32" s="60">
        <v>40</v>
      </c>
      <c r="R32" s="60">
        <v>1073</v>
      </c>
      <c r="S32" s="60">
        <v>255</v>
      </c>
      <c r="T32" s="45">
        <v>1</v>
      </c>
      <c r="U32" s="61">
        <v>16</v>
      </c>
    </row>
    <row r="33" spans="1:21" ht="12" customHeight="1">
      <c r="A33" s="72">
        <v>17</v>
      </c>
      <c r="C33" s="62" t="s">
        <v>55</v>
      </c>
      <c r="D33" s="58">
        <v>3561</v>
      </c>
      <c r="E33" s="59">
        <f t="shared" si="2"/>
        <v>2803</v>
      </c>
      <c r="F33" s="60">
        <v>2755</v>
      </c>
      <c r="G33" s="60">
        <v>9</v>
      </c>
      <c r="H33" s="60">
        <v>39</v>
      </c>
      <c r="I33" s="59">
        <f t="shared" si="3"/>
        <v>135</v>
      </c>
      <c r="J33" s="63">
        <v>5</v>
      </c>
      <c r="K33" s="60">
        <v>83</v>
      </c>
      <c r="L33" s="60">
        <v>47</v>
      </c>
      <c r="M33" s="59">
        <f t="shared" si="4"/>
        <v>623</v>
      </c>
      <c r="N33" s="60">
        <v>213</v>
      </c>
      <c r="O33" s="60">
        <v>12</v>
      </c>
      <c r="P33" s="60">
        <v>75</v>
      </c>
      <c r="Q33" s="63" t="s">
        <v>45</v>
      </c>
      <c r="R33" s="60">
        <v>247</v>
      </c>
      <c r="S33" s="60">
        <v>76</v>
      </c>
      <c r="T33" s="45" t="s">
        <v>45</v>
      </c>
      <c r="U33" s="61">
        <v>17</v>
      </c>
    </row>
    <row r="34" spans="1:21" ht="12" customHeight="1">
      <c r="A34" s="72">
        <v>18</v>
      </c>
      <c r="C34" s="62" t="s">
        <v>56</v>
      </c>
      <c r="D34" s="58">
        <v>7177</v>
      </c>
      <c r="E34" s="59">
        <f t="shared" si="2"/>
        <v>5321</v>
      </c>
      <c r="F34" s="60">
        <v>5233</v>
      </c>
      <c r="G34" s="60">
        <v>11</v>
      </c>
      <c r="H34" s="60">
        <v>77</v>
      </c>
      <c r="I34" s="59">
        <f t="shared" si="3"/>
        <v>446</v>
      </c>
      <c r="J34" s="60">
        <v>6</v>
      </c>
      <c r="K34" s="60">
        <v>260</v>
      </c>
      <c r="L34" s="60">
        <v>180</v>
      </c>
      <c r="M34" s="59">
        <f t="shared" si="4"/>
        <v>1410</v>
      </c>
      <c r="N34" s="60">
        <v>502</v>
      </c>
      <c r="O34" s="60">
        <v>35</v>
      </c>
      <c r="P34" s="60">
        <v>141</v>
      </c>
      <c r="Q34" s="60">
        <v>8</v>
      </c>
      <c r="R34" s="60">
        <v>603</v>
      </c>
      <c r="S34" s="60">
        <v>121</v>
      </c>
      <c r="T34" s="45" t="s">
        <v>45</v>
      </c>
      <c r="U34" s="61">
        <v>18</v>
      </c>
    </row>
    <row r="35" spans="2:21" ht="12" customHeight="1">
      <c r="B35" s="56"/>
      <c r="C35" s="64"/>
      <c r="D35" s="58"/>
      <c r="E35" s="59"/>
      <c r="F35" s="60"/>
      <c r="G35" s="60"/>
      <c r="H35" s="60"/>
      <c r="I35" s="59"/>
      <c r="J35" s="60"/>
      <c r="K35" s="60"/>
      <c r="L35" s="60"/>
      <c r="M35" s="59"/>
      <c r="N35" s="60"/>
      <c r="O35" s="60"/>
      <c r="P35" s="60"/>
      <c r="Q35" s="60"/>
      <c r="R35" s="60"/>
      <c r="S35" s="60"/>
      <c r="T35" s="45"/>
      <c r="U35" s="61"/>
    </row>
    <row r="36" spans="2:21" s="65" customFormat="1" ht="12" customHeight="1">
      <c r="B36" s="66" t="s">
        <v>57</v>
      </c>
      <c r="C36" s="67"/>
      <c r="D36" s="68">
        <f>E36+I36+M36+T36</f>
        <v>16372</v>
      </c>
      <c r="E36" s="69">
        <f t="shared" si="2"/>
        <v>9825</v>
      </c>
      <c r="F36" s="69">
        <f>F37+F38</f>
        <v>9443</v>
      </c>
      <c r="G36" s="69">
        <f>G37+G38</f>
        <v>17</v>
      </c>
      <c r="H36" s="69">
        <f>H37+H38</f>
        <v>365</v>
      </c>
      <c r="I36" s="69">
        <f t="shared" si="3"/>
        <v>1962</v>
      </c>
      <c r="J36" s="69">
        <f>J37+J38</f>
        <v>34</v>
      </c>
      <c r="K36" s="69">
        <f>K37+K38</f>
        <v>1088</v>
      </c>
      <c r="L36" s="69">
        <f>SUM(L37:L38)</f>
        <v>840</v>
      </c>
      <c r="M36" s="69">
        <f>SUM(M37:M38)</f>
        <v>4584</v>
      </c>
      <c r="N36" s="69">
        <f aca="true" t="shared" si="7" ref="N36:S36">N37+N38</f>
        <v>1612</v>
      </c>
      <c r="O36" s="69">
        <f t="shared" si="7"/>
        <v>107</v>
      </c>
      <c r="P36" s="69">
        <f t="shared" si="7"/>
        <v>655</v>
      </c>
      <c r="Q36" s="69">
        <f>SUM(Q37:Q38)</f>
        <v>64</v>
      </c>
      <c r="R36" s="69">
        <f t="shared" si="7"/>
        <v>1677</v>
      </c>
      <c r="S36" s="69">
        <f t="shared" si="7"/>
        <v>469</v>
      </c>
      <c r="T36" s="45">
        <v>1</v>
      </c>
      <c r="U36" s="71" t="s">
        <v>58</v>
      </c>
    </row>
    <row r="37" spans="1:21" ht="12" customHeight="1">
      <c r="A37" s="72">
        <v>19</v>
      </c>
      <c r="C37" s="62" t="s">
        <v>59</v>
      </c>
      <c r="D37" s="58">
        <v>9583</v>
      </c>
      <c r="E37" s="59">
        <f t="shared" si="2"/>
        <v>5353</v>
      </c>
      <c r="F37" s="60">
        <v>4985</v>
      </c>
      <c r="G37" s="60">
        <v>6</v>
      </c>
      <c r="H37" s="60">
        <v>362</v>
      </c>
      <c r="I37" s="59">
        <f t="shared" si="3"/>
        <v>1210</v>
      </c>
      <c r="J37" s="60">
        <v>12</v>
      </c>
      <c r="K37" s="60">
        <v>569</v>
      </c>
      <c r="L37" s="60">
        <v>629</v>
      </c>
      <c r="M37" s="59">
        <f t="shared" si="4"/>
        <v>3020</v>
      </c>
      <c r="N37" s="60">
        <v>1109</v>
      </c>
      <c r="O37" s="60">
        <v>78</v>
      </c>
      <c r="P37" s="60">
        <v>407</v>
      </c>
      <c r="Q37" s="60">
        <v>53</v>
      </c>
      <c r="R37" s="60">
        <v>1056</v>
      </c>
      <c r="S37" s="60">
        <v>317</v>
      </c>
      <c r="T37" s="45" t="s">
        <v>45</v>
      </c>
      <c r="U37" s="61">
        <v>19</v>
      </c>
    </row>
    <row r="38" spans="1:21" ht="12" customHeight="1">
      <c r="A38" s="72">
        <v>20</v>
      </c>
      <c r="C38" s="62" t="s">
        <v>60</v>
      </c>
      <c r="D38" s="58">
        <f>E38+I38+M38+T38</f>
        <v>6789</v>
      </c>
      <c r="E38" s="59">
        <f t="shared" si="2"/>
        <v>4472</v>
      </c>
      <c r="F38" s="60">
        <v>4458</v>
      </c>
      <c r="G38" s="60">
        <v>11</v>
      </c>
      <c r="H38" s="63">
        <v>3</v>
      </c>
      <c r="I38" s="59">
        <f t="shared" si="3"/>
        <v>752</v>
      </c>
      <c r="J38" s="60">
        <v>22</v>
      </c>
      <c r="K38" s="60">
        <v>519</v>
      </c>
      <c r="L38" s="60">
        <v>211</v>
      </c>
      <c r="M38" s="59">
        <f t="shared" si="4"/>
        <v>1564</v>
      </c>
      <c r="N38" s="60">
        <v>503</v>
      </c>
      <c r="O38" s="60">
        <v>29</v>
      </c>
      <c r="P38" s="60">
        <v>248</v>
      </c>
      <c r="Q38" s="60">
        <v>11</v>
      </c>
      <c r="R38" s="60">
        <v>621</v>
      </c>
      <c r="S38" s="60">
        <v>152</v>
      </c>
      <c r="T38" s="45">
        <v>1</v>
      </c>
      <c r="U38" s="61">
        <v>20</v>
      </c>
    </row>
    <row r="39" spans="2:21" ht="12" customHeight="1">
      <c r="B39" s="56"/>
      <c r="C39" s="64"/>
      <c r="D39" s="58"/>
      <c r="E39" s="59"/>
      <c r="F39" s="60"/>
      <c r="G39" s="60"/>
      <c r="H39" s="63"/>
      <c r="I39" s="59"/>
      <c r="J39" s="60"/>
      <c r="K39" s="60"/>
      <c r="L39" s="60"/>
      <c r="M39" s="59"/>
      <c r="N39" s="60"/>
      <c r="O39" s="60"/>
      <c r="P39" s="60"/>
      <c r="Q39" s="60"/>
      <c r="R39" s="60"/>
      <c r="S39" s="60"/>
      <c r="T39" s="45"/>
      <c r="U39" s="61"/>
    </row>
    <row r="40" spans="2:21" s="65" customFormat="1" ht="12" customHeight="1">
      <c r="B40" s="66" t="s">
        <v>61</v>
      </c>
      <c r="C40" s="67"/>
      <c r="D40" s="68">
        <f>E40+I40+M40+T40</f>
        <v>21849</v>
      </c>
      <c r="E40" s="69">
        <f t="shared" si="2"/>
        <v>12646</v>
      </c>
      <c r="F40" s="69">
        <f>SUM(F41:F44)</f>
        <v>12526</v>
      </c>
      <c r="G40" s="69">
        <f>SUM(G41:G44)</f>
        <v>98</v>
      </c>
      <c r="H40" s="69">
        <f>SUM(H41:H44)</f>
        <v>22</v>
      </c>
      <c r="I40" s="69">
        <f t="shared" si="3"/>
        <v>2235</v>
      </c>
      <c r="J40" s="69">
        <f>SUM(J41:J44)</f>
        <v>64</v>
      </c>
      <c r="K40" s="69">
        <f>SUM(K41:K44)</f>
        <v>1225</v>
      </c>
      <c r="L40" s="69">
        <f>SUM(L41:L44)</f>
        <v>946</v>
      </c>
      <c r="M40" s="69">
        <f>SUM(M41:M44)</f>
        <v>6964</v>
      </c>
      <c r="N40" s="69">
        <f aca="true" t="shared" si="8" ref="N40:S40">SUM(N41:N44)</f>
        <v>2084</v>
      </c>
      <c r="O40" s="69">
        <f t="shared" si="8"/>
        <v>145</v>
      </c>
      <c r="P40" s="69">
        <f t="shared" si="8"/>
        <v>835</v>
      </c>
      <c r="Q40" s="69">
        <f t="shared" si="8"/>
        <v>210</v>
      </c>
      <c r="R40" s="69">
        <f t="shared" si="8"/>
        <v>2443</v>
      </c>
      <c r="S40" s="69">
        <f t="shared" si="8"/>
        <v>1247</v>
      </c>
      <c r="T40" s="45">
        <v>4</v>
      </c>
      <c r="U40" s="73" t="s">
        <v>62</v>
      </c>
    </row>
    <row r="41" spans="1:21" ht="12" customHeight="1">
      <c r="A41" s="72">
        <v>21</v>
      </c>
      <c r="C41" s="62" t="s">
        <v>63</v>
      </c>
      <c r="D41" s="58">
        <f>E41+I41+M41+T41</f>
        <v>3688</v>
      </c>
      <c r="E41" s="59">
        <f t="shared" si="2"/>
        <v>2665</v>
      </c>
      <c r="F41" s="60">
        <v>2658</v>
      </c>
      <c r="G41" s="60">
        <v>6</v>
      </c>
      <c r="H41" s="63">
        <v>1</v>
      </c>
      <c r="I41" s="59">
        <f t="shared" si="3"/>
        <v>256</v>
      </c>
      <c r="J41" s="60">
        <v>12</v>
      </c>
      <c r="K41" s="60">
        <v>102</v>
      </c>
      <c r="L41" s="60">
        <v>142</v>
      </c>
      <c r="M41" s="59">
        <f t="shared" si="4"/>
        <v>766</v>
      </c>
      <c r="N41" s="60">
        <v>273</v>
      </c>
      <c r="O41" s="60">
        <v>19</v>
      </c>
      <c r="P41" s="60">
        <v>126</v>
      </c>
      <c r="Q41" s="60">
        <v>9</v>
      </c>
      <c r="R41" s="60">
        <v>243</v>
      </c>
      <c r="S41" s="60">
        <v>96</v>
      </c>
      <c r="T41" s="45">
        <v>1</v>
      </c>
      <c r="U41" s="61">
        <v>21</v>
      </c>
    </row>
    <row r="42" spans="1:21" ht="12" customHeight="1">
      <c r="A42" s="72">
        <v>22</v>
      </c>
      <c r="C42" s="62" t="s">
        <v>64</v>
      </c>
      <c r="D42" s="58">
        <v>4921</v>
      </c>
      <c r="E42" s="59">
        <f t="shared" si="2"/>
        <v>3040</v>
      </c>
      <c r="F42" s="60">
        <v>3037</v>
      </c>
      <c r="G42" s="60">
        <v>1</v>
      </c>
      <c r="H42" s="60">
        <v>2</v>
      </c>
      <c r="I42" s="59">
        <f t="shared" si="3"/>
        <v>529</v>
      </c>
      <c r="J42" s="60">
        <v>2</v>
      </c>
      <c r="K42" s="60">
        <v>265</v>
      </c>
      <c r="L42" s="60">
        <v>262</v>
      </c>
      <c r="M42" s="59">
        <f t="shared" si="4"/>
        <v>1352</v>
      </c>
      <c r="N42" s="60">
        <v>440</v>
      </c>
      <c r="O42" s="60">
        <v>35</v>
      </c>
      <c r="P42" s="60">
        <v>237</v>
      </c>
      <c r="Q42" s="60">
        <v>86</v>
      </c>
      <c r="R42" s="60">
        <v>404</v>
      </c>
      <c r="S42" s="60">
        <v>150</v>
      </c>
      <c r="T42" s="45" t="s">
        <v>45</v>
      </c>
      <c r="U42" s="61">
        <v>22</v>
      </c>
    </row>
    <row r="43" spans="1:21" ht="12" customHeight="1">
      <c r="A43" s="72">
        <v>23</v>
      </c>
      <c r="C43" s="62" t="s">
        <v>65</v>
      </c>
      <c r="D43" s="58">
        <f>E43+I43+M43+T43</f>
        <v>6903</v>
      </c>
      <c r="E43" s="59">
        <f t="shared" si="2"/>
        <v>4556</v>
      </c>
      <c r="F43" s="60">
        <v>4525</v>
      </c>
      <c r="G43" s="60">
        <v>29</v>
      </c>
      <c r="H43" s="60">
        <v>2</v>
      </c>
      <c r="I43" s="59">
        <f t="shared" si="3"/>
        <v>633</v>
      </c>
      <c r="J43" s="60">
        <v>40</v>
      </c>
      <c r="K43" s="60">
        <v>290</v>
      </c>
      <c r="L43" s="60">
        <v>303</v>
      </c>
      <c r="M43" s="59">
        <f t="shared" si="4"/>
        <v>1711</v>
      </c>
      <c r="N43" s="60">
        <v>601</v>
      </c>
      <c r="O43" s="60">
        <v>38</v>
      </c>
      <c r="P43" s="60">
        <v>214</v>
      </c>
      <c r="Q43" s="60">
        <v>75</v>
      </c>
      <c r="R43" s="60">
        <v>569</v>
      </c>
      <c r="S43" s="60">
        <v>214</v>
      </c>
      <c r="T43" s="45">
        <v>3</v>
      </c>
      <c r="U43" s="61">
        <v>23</v>
      </c>
    </row>
    <row r="44" spans="1:21" ht="12" customHeight="1">
      <c r="A44" s="72">
        <v>24</v>
      </c>
      <c r="C44" s="62" t="s">
        <v>66</v>
      </c>
      <c r="D44" s="58">
        <v>6337</v>
      </c>
      <c r="E44" s="59">
        <f t="shared" si="2"/>
        <v>2385</v>
      </c>
      <c r="F44" s="60">
        <v>2306</v>
      </c>
      <c r="G44" s="60">
        <v>62</v>
      </c>
      <c r="H44" s="60">
        <v>17</v>
      </c>
      <c r="I44" s="59">
        <f t="shared" si="3"/>
        <v>817</v>
      </c>
      <c r="J44" s="63">
        <v>10</v>
      </c>
      <c r="K44" s="60">
        <v>568</v>
      </c>
      <c r="L44" s="60">
        <v>239</v>
      </c>
      <c r="M44" s="59">
        <f t="shared" si="4"/>
        <v>3135</v>
      </c>
      <c r="N44" s="60">
        <v>770</v>
      </c>
      <c r="O44" s="60">
        <v>53</v>
      </c>
      <c r="P44" s="60">
        <v>258</v>
      </c>
      <c r="Q44" s="60">
        <v>40</v>
      </c>
      <c r="R44" s="60">
        <v>1227</v>
      </c>
      <c r="S44" s="60">
        <v>787</v>
      </c>
      <c r="T44" s="45" t="s">
        <v>45</v>
      </c>
      <c r="U44" s="61">
        <v>24</v>
      </c>
    </row>
    <row r="45" spans="2:21" ht="12" customHeight="1">
      <c r="B45" s="56"/>
      <c r="C45" s="74"/>
      <c r="D45" s="58"/>
      <c r="E45" s="59"/>
      <c r="F45" s="60"/>
      <c r="G45" s="60"/>
      <c r="H45" s="60"/>
      <c r="I45" s="59"/>
      <c r="J45" s="63"/>
      <c r="K45" s="60"/>
      <c r="L45" s="60"/>
      <c r="M45" s="59"/>
      <c r="N45" s="60"/>
      <c r="O45" s="60"/>
      <c r="P45" s="60"/>
      <c r="Q45" s="60"/>
      <c r="R45" s="60"/>
      <c r="S45" s="60"/>
      <c r="T45" s="45"/>
      <c r="U45" s="61"/>
    </row>
    <row r="46" spans="2:21" s="65" customFormat="1" ht="12" customHeight="1">
      <c r="B46" s="66" t="s">
        <v>67</v>
      </c>
      <c r="C46" s="67"/>
      <c r="D46" s="68">
        <f>E46+I46+M46+T46</f>
        <v>9464</v>
      </c>
      <c r="E46" s="69">
        <f t="shared" si="2"/>
        <v>2848</v>
      </c>
      <c r="F46" s="69">
        <f>F47</f>
        <v>1867</v>
      </c>
      <c r="G46" s="69">
        <f>G47</f>
        <v>9</v>
      </c>
      <c r="H46" s="69">
        <f>H47</f>
        <v>972</v>
      </c>
      <c r="I46" s="69">
        <f t="shared" si="3"/>
        <v>3519</v>
      </c>
      <c r="J46" s="70">
        <f>J47</f>
        <v>3</v>
      </c>
      <c r="K46" s="69">
        <f>K47</f>
        <v>1189</v>
      </c>
      <c r="L46" s="69">
        <f>L47</f>
        <v>2327</v>
      </c>
      <c r="M46" s="69">
        <f>SUM(M47)</f>
        <v>3095</v>
      </c>
      <c r="N46" s="69">
        <f aca="true" t="shared" si="9" ref="N46:S46">N47</f>
        <v>1062</v>
      </c>
      <c r="O46" s="69">
        <f t="shared" si="9"/>
        <v>91</v>
      </c>
      <c r="P46" s="69">
        <f t="shared" si="9"/>
        <v>670</v>
      </c>
      <c r="Q46" s="69">
        <f t="shared" si="9"/>
        <v>28</v>
      </c>
      <c r="R46" s="69">
        <f t="shared" si="9"/>
        <v>991</v>
      </c>
      <c r="S46" s="69">
        <f t="shared" si="9"/>
        <v>253</v>
      </c>
      <c r="T46" s="45">
        <v>2</v>
      </c>
      <c r="U46" s="71" t="s">
        <v>68</v>
      </c>
    </row>
    <row r="47" spans="1:21" ht="12" customHeight="1">
      <c r="A47" s="75">
        <v>25</v>
      </c>
      <c r="C47" s="76" t="s">
        <v>69</v>
      </c>
      <c r="D47" s="58">
        <f>E47+I47+M47+T47</f>
        <v>9464</v>
      </c>
      <c r="E47" s="77">
        <f t="shared" si="2"/>
        <v>2848</v>
      </c>
      <c r="F47" s="78">
        <v>1867</v>
      </c>
      <c r="G47" s="78">
        <v>9</v>
      </c>
      <c r="H47" s="78">
        <v>972</v>
      </c>
      <c r="I47" s="77">
        <f t="shared" si="3"/>
        <v>3519</v>
      </c>
      <c r="J47" s="79">
        <v>3</v>
      </c>
      <c r="K47" s="78">
        <v>1189</v>
      </c>
      <c r="L47" s="78">
        <v>2327</v>
      </c>
      <c r="M47" s="77">
        <f t="shared" si="4"/>
        <v>3095</v>
      </c>
      <c r="N47" s="78">
        <v>1062</v>
      </c>
      <c r="O47" s="78">
        <v>91</v>
      </c>
      <c r="P47" s="78">
        <v>670</v>
      </c>
      <c r="Q47" s="78">
        <v>28</v>
      </c>
      <c r="R47" s="78">
        <v>991</v>
      </c>
      <c r="S47" s="78">
        <v>253</v>
      </c>
      <c r="T47" s="45">
        <v>2</v>
      </c>
      <c r="U47" s="61">
        <v>25</v>
      </c>
    </row>
    <row r="48" spans="1:21" ht="6" customHeight="1">
      <c r="A48" s="80"/>
      <c r="B48" s="81"/>
      <c r="C48" s="82"/>
      <c r="D48" s="83"/>
      <c r="E48" s="84"/>
      <c r="F48" s="85"/>
      <c r="G48" s="85"/>
      <c r="H48" s="85"/>
      <c r="I48" s="84"/>
      <c r="J48" s="86"/>
      <c r="K48" s="85"/>
      <c r="L48" s="85"/>
      <c r="M48" s="84"/>
      <c r="N48" s="85"/>
      <c r="O48" s="85"/>
      <c r="P48" s="85"/>
      <c r="Q48" s="85"/>
      <c r="R48" s="85"/>
      <c r="S48" s="85"/>
      <c r="T48" s="87"/>
      <c r="U48" s="88"/>
    </row>
    <row r="49" spans="2:21" ht="12" customHeight="1">
      <c r="B49" s="89" t="s">
        <v>70</v>
      </c>
      <c r="C49" s="89"/>
      <c r="D49" s="77"/>
      <c r="E49" s="77"/>
      <c r="F49" s="78"/>
      <c r="G49" s="78"/>
      <c r="H49" s="78"/>
      <c r="I49" s="77"/>
      <c r="J49" s="79"/>
      <c r="K49" s="78"/>
      <c r="L49" s="78"/>
      <c r="M49" s="77"/>
      <c r="N49" s="78"/>
      <c r="O49" s="78"/>
      <c r="P49" s="78"/>
      <c r="Q49" s="78"/>
      <c r="R49" s="78"/>
      <c r="S49" s="78"/>
      <c r="T49" s="45"/>
      <c r="U49" s="90"/>
    </row>
    <row r="50" spans="2:21" ht="12" customHeight="1">
      <c r="B50" s="75"/>
      <c r="C50" s="89"/>
      <c r="D50" s="77"/>
      <c r="E50" s="77"/>
      <c r="F50" s="78"/>
      <c r="G50" s="78"/>
      <c r="H50" s="78"/>
      <c r="I50" s="77"/>
      <c r="J50" s="79"/>
      <c r="K50" s="78"/>
      <c r="L50" s="78"/>
      <c r="M50" s="77"/>
      <c r="N50" s="78"/>
      <c r="O50" s="78"/>
      <c r="P50" s="78"/>
      <c r="Q50" s="78"/>
      <c r="R50" s="78"/>
      <c r="S50" s="78"/>
      <c r="T50" s="45"/>
      <c r="U50" s="90"/>
    </row>
    <row r="51" spans="1:21" s="91" customFormat="1" ht="18" customHeight="1">
      <c r="A51" s="1" t="s">
        <v>71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3:21" ht="12" customHeight="1" thickBot="1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45"/>
      <c r="U52" s="5" t="s">
        <v>72</v>
      </c>
    </row>
    <row r="53" spans="1:21" ht="12" customHeight="1" thickTop="1">
      <c r="A53" s="6" t="s">
        <v>2</v>
      </c>
      <c r="B53" s="6"/>
      <c r="C53" s="7"/>
      <c r="D53" s="8" t="s">
        <v>3</v>
      </c>
      <c r="E53" s="9" t="s">
        <v>4</v>
      </c>
      <c r="F53" s="10"/>
      <c r="G53" s="10"/>
      <c r="H53" s="11"/>
      <c r="I53" s="9" t="s">
        <v>73</v>
      </c>
      <c r="J53" s="10"/>
      <c r="K53" s="10"/>
      <c r="L53" s="11"/>
      <c r="M53" s="9" t="s">
        <v>6</v>
      </c>
      <c r="N53" s="10"/>
      <c r="O53" s="10"/>
      <c r="P53" s="10"/>
      <c r="Q53" s="10"/>
      <c r="R53" s="10"/>
      <c r="S53" s="11"/>
      <c r="T53" s="12" t="s">
        <v>7</v>
      </c>
      <c r="U53" s="13" t="s">
        <v>8</v>
      </c>
    </row>
    <row r="54" spans="1:21" ht="12" customHeight="1">
      <c r="A54" s="14"/>
      <c r="B54" s="14"/>
      <c r="C54" s="15"/>
      <c r="D54" s="16"/>
      <c r="E54" s="17" t="s">
        <v>9</v>
      </c>
      <c r="F54" s="17" t="s">
        <v>10</v>
      </c>
      <c r="G54" s="17" t="s">
        <v>11</v>
      </c>
      <c r="H54" s="18" t="s">
        <v>12</v>
      </c>
      <c r="I54" s="17" t="s">
        <v>9</v>
      </c>
      <c r="J54" s="19" t="s">
        <v>13</v>
      </c>
      <c r="K54" s="20" t="s">
        <v>14</v>
      </c>
      <c r="L54" s="17" t="s">
        <v>15</v>
      </c>
      <c r="M54" s="17" t="s">
        <v>9</v>
      </c>
      <c r="N54" s="21" t="s">
        <v>16</v>
      </c>
      <c r="O54" s="21" t="s">
        <v>17</v>
      </c>
      <c r="P54" s="17" t="s">
        <v>18</v>
      </c>
      <c r="Q54" s="21" t="s">
        <v>19</v>
      </c>
      <c r="R54" s="17" t="s">
        <v>20</v>
      </c>
      <c r="S54" s="17" t="s">
        <v>21</v>
      </c>
      <c r="T54" s="92"/>
      <c r="U54" s="23"/>
    </row>
    <row r="55" spans="1:21" ht="12" customHeight="1">
      <c r="A55" s="24"/>
      <c r="B55" s="24"/>
      <c r="C55" s="25"/>
      <c r="D55" s="26"/>
      <c r="E55" s="26"/>
      <c r="F55" s="26"/>
      <c r="G55" s="26"/>
      <c r="H55" s="27" t="s">
        <v>22</v>
      </c>
      <c r="I55" s="26"/>
      <c r="J55" s="28"/>
      <c r="K55" s="29"/>
      <c r="L55" s="26"/>
      <c r="M55" s="26"/>
      <c r="N55" s="30" t="s">
        <v>23</v>
      </c>
      <c r="O55" s="31" t="s">
        <v>24</v>
      </c>
      <c r="P55" s="26"/>
      <c r="Q55" s="93" t="s">
        <v>25</v>
      </c>
      <c r="R55" s="26"/>
      <c r="S55" s="26"/>
      <c r="T55" s="94" t="s">
        <v>26</v>
      </c>
      <c r="U55" s="33" t="s">
        <v>27</v>
      </c>
    </row>
    <row r="56" spans="1:21" ht="6" customHeight="1">
      <c r="A56" s="95"/>
      <c r="B56" s="95"/>
      <c r="C56" s="20"/>
      <c r="D56" s="96"/>
      <c r="E56" s="97"/>
      <c r="F56" s="97"/>
      <c r="G56" s="39"/>
      <c r="H56" s="39"/>
      <c r="I56" s="97"/>
      <c r="J56" s="97"/>
      <c r="K56" s="97"/>
      <c r="L56" s="97"/>
      <c r="M56" s="97"/>
      <c r="N56" s="39"/>
      <c r="O56" s="98"/>
      <c r="P56" s="99"/>
      <c r="Q56" s="100"/>
      <c r="R56" s="97"/>
      <c r="S56" s="101"/>
      <c r="T56" s="102"/>
      <c r="U56" s="23"/>
    </row>
    <row r="57" spans="2:21" s="65" customFormat="1" ht="12" customHeight="1">
      <c r="B57" s="66" t="s">
        <v>74</v>
      </c>
      <c r="C57" s="103"/>
      <c r="D57" s="68">
        <f>E57+I57+M57+T57</f>
        <v>23215</v>
      </c>
      <c r="E57" s="69">
        <f t="shared" si="2"/>
        <v>14031</v>
      </c>
      <c r="F57" s="69">
        <f>SUM(F58:F65)</f>
        <v>9425</v>
      </c>
      <c r="G57" s="69">
        <f>SUM(G58:G65)</f>
        <v>733</v>
      </c>
      <c r="H57" s="70">
        <f>SUM(H58:H65)</f>
        <v>3873</v>
      </c>
      <c r="I57" s="69">
        <f t="shared" si="3"/>
        <v>3987</v>
      </c>
      <c r="J57" s="69">
        <f>SUM(J58:J65)</f>
        <v>108</v>
      </c>
      <c r="K57" s="69">
        <f>SUM(K58:K65)</f>
        <v>2574</v>
      </c>
      <c r="L57" s="69">
        <f>SUM(L58:L65)</f>
        <v>1305</v>
      </c>
      <c r="M57" s="69">
        <f t="shared" si="4"/>
        <v>5194</v>
      </c>
      <c r="N57" s="69">
        <f aca="true" t="shared" si="10" ref="N57:S57">SUM(N58:N65)</f>
        <v>1710</v>
      </c>
      <c r="O57" s="69">
        <f t="shared" si="10"/>
        <v>59</v>
      </c>
      <c r="P57" s="69">
        <f t="shared" si="10"/>
        <v>975</v>
      </c>
      <c r="Q57" s="69">
        <f t="shared" si="10"/>
        <v>40</v>
      </c>
      <c r="R57" s="69">
        <f t="shared" si="10"/>
        <v>1953</v>
      </c>
      <c r="S57" s="69">
        <f t="shared" si="10"/>
        <v>457</v>
      </c>
      <c r="T57" s="45">
        <v>3</v>
      </c>
      <c r="U57" s="71" t="s">
        <v>75</v>
      </c>
    </row>
    <row r="58" spans="1:21" ht="12" customHeight="1">
      <c r="A58" s="72">
        <v>26</v>
      </c>
      <c r="C58" s="62" t="s">
        <v>76</v>
      </c>
      <c r="D58" s="58">
        <v>1605</v>
      </c>
      <c r="E58" s="59">
        <f t="shared" si="2"/>
        <v>695</v>
      </c>
      <c r="F58" s="60">
        <v>656</v>
      </c>
      <c r="G58" s="63" t="s">
        <v>45</v>
      </c>
      <c r="H58" s="63">
        <v>39</v>
      </c>
      <c r="I58" s="59">
        <f t="shared" si="3"/>
        <v>462</v>
      </c>
      <c r="J58" s="60">
        <v>27</v>
      </c>
      <c r="K58" s="60">
        <v>378</v>
      </c>
      <c r="L58" s="60">
        <v>57</v>
      </c>
      <c r="M58" s="59">
        <f t="shared" si="4"/>
        <v>448</v>
      </c>
      <c r="N58" s="60">
        <v>173</v>
      </c>
      <c r="O58" s="60">
        <v>4</v>
      </c>
      <c r="P58" s="60">
        <v>68</v>
      </c>
      <c r="Q58" s="60">
        <v>3</v>
      </c>
      <c r="R58" s="60">
        <v>163</v>
      </c>
      <c r="S58" s="60">
        <v>37</v>
      </c>
      <c r="T58" s="45" t="s">
        <v>45</v>
      </c>
      <c r="U58" s="61">
        <v>26</v>
      </c>
    </row>
    <row r="59" spans="1:21" ht="12" customHeight="1">
      <c r="A59" s="72">
        <v>27</v>
      </c>
      <c r="C59" s="62" t="s">
        <v>77</v>
      </c>
      <c r="D59" s="58">
        <f>E59+I59+M59+T59</f>
        <v>3643</v>
      </c>
      <c r="E59" s="59">
        <f t="shared" si="2"/>
        <v>1956</v>
      </c>
      <c r="F59" s="60">
        <v>1914</v>
      </c>
      <c r="G59" s="60">
        <v>38</v>
      </c>
      <c r="H59" s="63">
        <v>4</v>
      </c>
      <c r="I59" s="59">
        <f t="shared" si="3"/>
        <v>826</v>
      </c>
      <c r="J59" s="60">
        <v>11</v>
      </c>
      <c r="K59" s="60">
        <v>410</v>
      </c>
      <c r="L59" s="60">
        <v>405</v>
      </c>
      <c r="M59" s="59">
        <f t="shared" si="4"/>
        <v>860</v>
      </c>
      <c r="N59" s="60">
        <v>334</v>
      </c>
      <c r="O59" s="60">
        <v>12</v>
      </c>
      <c r="P59" s="60">
        <v>140</v>
      </c>
      <c r="Q59" s="60">
        <v>3</v>
      </c>
      <c r="R59" s="60">
        <v>291</v>
      </c>
      <c r="S59" s="60">
        <v>80</v>
      </c>
      <c r="T59" s="45">
        <v>1</v>
      </c>
      <c r="U59" s="61">
        <v>27</v>
      </c>
    </row>
    <row r="60" spans="1:21" ht="12" customHeight="1">
      <c r="A60" s="72">
        <v>28</v>
      </c>
      <c r="C60" s="62" t="s">
        <v>78</v>
      </c>
      <c r="D60" s="58">
        <v>1763</v>
      </c>
      <c r="E60" s="59">
        <f t="shared" si="2"/>
        <v>1152</v>
      </c>
      <c r="F60" s="60">
        <v>906</v>
      </c>
      <c r="G60" s="60">
        <v>246</v>
      </c>
      <c r="H60" s="63" t="s">
        <v>45</v>
      </c>
      <c r="I60" s="59">
        <f t="shared" si="3"/>
        <v>290</v>
      </c>
      <c r="J60" s="60">
        <v>20</v>
      </c>
      <c r="K60" s="60">
        <v>155</v>
      </c>
      <c r="L60" s="60">
        <v>115</v>
      </c>
      <c r="M60" s="59">
        <f t="shared" si="4"/>
        <v>321</v>
      </c>
      <c r="N60" s="60">
        <v>113</v>
      </c>
      <c r="O60" s="60">
        <v>2</v>
      </c>
      <c r="P60" s="60">
        <v>47</v>
      </c>
      <c r="Q60" s="63">
        <v>1</v>
      </c>
      <c r="R60" s="60">
        <v>121</v>
      </c>
      <c r="S60" s="60">
        <v>37</v>
      </c>
      <c r="T60" s="45" t="s">
        <v>45</v>
      </c>
      <c r="U60" s="61">
        <v>28</v>
      </c>
    </row>
    <row r="61" spans="1:21" ht="12" customHeight="1">
      <c r="A61" s="72">
        <v>29</v>
      </c>
      <c r="C61" s="62" t="s">
        <v>79</v>
      </c>
      <c r="D61" s="58">
        <v>3953</v>
      </c>
      <c r="E61" s="59">
        <f t="shared" si="2"/>
        <v>2376</v>
      </c>
      <c r="F61" s="60">
        <v>2080</v>
      </c>
      <c r="G61" s="60">
        <v>296</v>
      </c>
      <c r="H61" s="63" t="s">
        <v>45</v>
      </c>
      <c r="I61" s="59">
        <f t="shared" si="3"/>
        <v>651</v>
      </c>
      <c r="J61" s="60">
        <v>25</v>
      </c>
      <c r="K61" s="60">
        <v>542</v>
      </c>
      <c r="L61" s="60">
        <v>84</v>
      </c>
      <c r="M61" s="59">
        <f t="shared" si="4"/>
        <v>926</v>
      </c>
      <c r="N61" s="60">
        <v>319</v>
      </c>
      <c r="O61" s="60">
        <v>21</v>
      </c>
      <c r="P61" s="60">
        <v>158</v>
      </c>
      <c r="Q61" s="60">
        <v>26</v>
      </c>
      <c r="R61" s="60">
        <v>326</v>
      </c>
      <c r="S61" s="60">
        <v>76</v>
      </c>
      <c r="T61" s="45" t="s">
        <v>45</v>
      </c>
      <c r="U61" s="61">
        <v>29</v>
      </c>
    </row>
    <row r="62" spans="1:21" ht="12" customHeight="1">
      <c r="A62" s="72">
        <v>30</v>
      </c>
      <c r="C62" s="62" t="s">
        <v>80</v>
      </c>
      <c r="D62" s="58">
        <v>2193</v>
      </c>
      <c r="E62" s="59">
        <f t="shared" si="2"/>
        <v>1277</v>
      </c>
      <c r="F62" s="60">
        <v>1213</v>
      </c>
      <c r="G62" s="60">
        <v>60</v>
      </c>
      <c r="H62" s="63">
        <v>4</v>
      </c>
      <c r="I62" s="59">
        <f t="shared" si="3"/>
        <v>447</v>
      </c>
      <c r="J62" s="60">
        <v>10</v>
      </c>
      <c r="K62" s="60">
        <v>259</v>
      </c>
      <c r="L62" s="60">
        <v>178</v>
      </c>
      <c r="M62" s="59">
        <f t="shared" si="4"/>
        <v>469</v>
      </c>
      <c r="N62" s="60">
        <v>145</v>
      </c>
      <c r="O62" s="60">
        <v>8</v>
      </c>
      <c r="P62" s="60">
        <v>113</v>
      </c>
      <c r="Q62" s="60">
        <v>1</v>
      </c>
      <c r="R62" s="60">
        <v>148</v>
      </c>
      <c r="S62" s="60">
        <v>54</v>
      </c>
      <c r="T62" s="45" t="s">
        <v>45</v>
      </c>
      <c r="U62" s="61">
        <v>30</v>
      </c>
    </row>
    <row r="63" spans="1:21" ht="12" customHeight="1">
      <c r="A63" s="72">
        <v>31</v>
      </c>
      <c r="C63" s="62" t="s">
        <v>81</v>
      </c>
      <c r="D63" s="58">
        <v>2510</v>
      </c>
      <c r="E63" s="59">
        <f t="shared" si="2"/>
        <v>1642</v>
      </c>
      <c r="F63" s="60">
        <v>626</v>
      </c>
      <c r="G63" s="63">
        <v>8</v>
      </c>
      <c r="H63" s="63">
        <v>1008</v>
      </c>
      <c r="I63" s="59">
        <f t="shared" si="3"/>
        <v>303</v>
      </c>
      <c r="J63" s="60">
        <v>1</v>
      </c>
      <c r="K63" s="60">
        <v>240</v>
      </c>
      <c r="L63" s="60">
        <v>62</v>
      </c>
      <c r="M63" s="59">
        <f t="shared" si="4"/>
        <v>565</v>
      </c>
      <c r="N63" s="60">
        <v>147</v>
      </c>
      <c r="O63" s="60">
        <v>1</v>
      </c>
      <c r="P63" s="60">
        <v>156</v>
      </c>
      <c r="Q63" s="63">
        <v>2</v>
      </c>
      <c r="R63" s="60">
        <v>218</v>
      </c>
      <c r="S63" s="60">
        <v>41</v>
      </c>
      <c r="T63" s="45" t="s">
        <v>45</v>
      </c>
      <c r="U63" s="61">
        <v>31</v>
      </c>
    </row>
    <row r="64" spans="1:21" ht="12" customHeight="1">
      <c r="A64" s="72">
        <v>32</v>
      </c>
      <c r="C64" s="62" t="s">
        <v>82</v>
      </c>
      <c r="D64" s="58">
        <v>1470</v>
      </c>
      <c r="E64" s="59">
        <f t="shared" si="2"/>
        <v>811</v>
      </c>
      <c r="F64" s="60">
        <v>516</v>
      </c>
      <c r="G64" s="63">
        <v>5</v>
      </c>
      <c r="H64" s="63">
        <v>290</v>
      </c>
      <c r="I64" s="59">
        <f t="shared" si="3"/>
        <v>275</v>
      </c>
      <c r="J64" s="60">
        <v>8</v>
      </c>
      <c r="K64" s="60">
        <v>124</v>
      </c>
      <c r="L64" s="60">
        <v>143</v>
      </c>
      <c r="M64" s="59">
        <f t="shared" si="4"/>
        <v>384</v>
      </c>
      <c r="N64" s="63">
        <v>114</v>
      </c>
      <c r="O64" s="60">
        <v>5</v>
      </c>
      <c r="P64" s="60">
        <v>103</v>
      </c>
      <c r="Q64" s="60">
        <v>1</v>
      </c>
      <c r="R64" s="60">
        <v>131</v>
      </c>
      <c r="S64" s="60">
        <v>30</v>
      </c>
      <c r="T64" s="45" t="s">
        <v>45</v>
      </c>
      <c r="U64" s="61">
        <v>32</v>
      </c>
    </row>
    <row r="65" spans="1:21" ht="12" customHeight="1">
      <c r="A65" s="72">
        <v>33</v>
      </c>
      <c r="C65" s="62" t="s">
        <v>83</v>
      </c>
      <c r="D65" s="58">
        <v>6078</v>
      </c>
      <c r="E65" s="59">
        <f t="shared" si="2"/>
        <v>4122</v>
      </c>
      <c r="F65" s="60">
        <v>1514</v>
      </c>
      <c r="G65" s="60">
        <v>80</v>
      </c>
      <c r="H65" s="63">
        <v>2528</v>
      </c>
      <c r="I65" s="59">
        <f t="shared" si="3"/>
        <v>733</v>
      </c>
      <c r="J65" s="63">
        <v>6</v>
      </c>
      <c r="K65" s="60">
        <v>466</v>
      </c>
      <c r="L65" s="60">
        <v>261</v>
      </c>
      <c r="M65" s="59">
        <f t="shared" si="4"/>
        <v>1221</v>
      </c>
      <c r="N65" s="60">
        <v>365</v>
      </c>
      <c r="O65" s="60">
        <v>6</v>
      </c>
      <c r="P65" s="60">
        <v>190</v>
      </c>
      <c r="Q65" s="60">
        <v>3</v>
      </c>
      <c r="R65" s="60">
        <v>555</v>
      </c>
      <c r="S65" s="60">
        <v>102</v>
      </c>
      <c r="T65" s="45">
        <v>2</v>
      </c>
      <c r="U65" s="61">
        <v>33</v>
      </c>
    </row>
    <row r="66" spans="2:21" ht="12" customHeight="1">
      <c r="B66" s="72"/>
      <c r="C66" s="62"/>
      <c r="D66" s="58"/>
      <c r="E66" s="59"/>
      <c r="F66" s="60"/>
      <c r="G66" s="60"/>
      <c r="H66" s="63"/>
      <c r="I66" s="59"/>
      <c r="J66" s="63"/>
      <c r="K66" s="60"/>
      <c r="L66" s="60"/>
      <c r="M66" s="59"/>
      <c r="N66" s="60"/>
      <c r="O66" s="60"/>
      <c r="P66" s="60"/>
      <c r="Q66" s="60"/>
      <c r="R66" s="60"/>
      <c r="S66" s="60"/>
      <c r="T66" s="45"/>
      <c r="U66" s="61"/>
    </row>
    <row r="67" spans="2:21" s="65" customFormat="1" ht="12" customHeight="1">
      <c r="B67" s="66" t="s">
        <v>84</v>
      </c>
      <c r="C67" s="103"/>
      <c r="D67" s="68">
        <f aca="true" t="shared" si="11" ref="D67:D75">E67+I67+M67+T67</f>
        <v>38428</v>
      </c>
      <c r="E67" s="69">
        <f t="shared" si="2"/>
        <v>25288</v>
      </c>
      <c r="F67" s="69">
        <f>SUM(F68:F75)</f>
        <v>24933</v>
      </c>
      <c r="G67" s="69">
        <f>SUM(G68:G75)</f>
        <v>339</v>
      </c>
      <c r="H67" s="70">
        <f>SUM(H68:H75)</f>
        <v>16</v>
      </c>
      <c r="I67" s="69">
        <f t="shared" si="3"/>
        <v>3138</v>
      </c>
      <c r="J67" s="69">
        <f>SUM(J68:J75)</f>
        <v>253</v>
      </c>
      <c r="K67" s="69">
        <f>SUM(K68:K75)</f>
        <v>1706</v>
      </c>
      <c r="L67" s="69">
        <f>SUM(L68:L75)</f>
        <v>1179</v>
      </c>
      <c r="M67" s="69">
        <f t="shared" si="4"/>
        <v>9995</v>
      </c>
      <c r="N67" s="69">
        <f aca="true" t="shared" si="12" ref="N67:S67">SUM(N68:N75)</f>
        <v>3637</v>
      </c>
      <c r="O67" s="69">
        <f t="shared" si="12"/>
        <v>266</v>
      </c>
      <c r="P67" s="69">
        <v>1229</v>
      </c>
      <c r="Q67" s="69">
        <f t="shared" si="12"/>
        <v>159</v>
      </c>
      <c r="R67" s="69">
        <f t="shared" si="12"/>
        <v>3656</v>
      </c>
      <c r="S67" s="69">
        <f t="shared" si="12"/>
        <v>1048</v>
      </c>
      <c r="T67" s="45">
        <v>7</v>
      </c>
      <c r="U67" s="71" t="s">
        <v>85</v>
      </c>
    </row>
    <row r="68" spans="1:21" ht="12" customHeight="1">
      <c r="A68" s="72">
        <v>34</v>
      </c>
      <c r="C68" s="62" t="s">
        <v>86</v>
      </c>
      <c r="D68" s="58">
        <f t="shared" si="11"/>
        <v>6461</v>
      </c>
      <c r="E68" s="59">
        <f t="shared" si="2"/>
        <v>4575</v>
      </c>
      <c r="F68" s="60">
        <v>4500</v>
      </c>
      <c r="G68" s="60">
        <v>72</v>
      </c>
      <c r="H68" s="63">
        <v>3</v>
      </c>
      <c r="I68" s="59">
        <f t="shared" si="3"/>
        <v>588</v>
      </c>
      <c r="J68" s="60">
        <v>71</v>
      </c>
      <c r="K68" s="60">
        <v>262</v>
      </c>
      <c r="L68" s="60">
        <v>255</v>
      </c>
      <c r="M68" s="59">
        <f t="shared" si="4"/>
        <v>1297</v>
      </c>
      <c r="N68" s="60">
        <v>514</v>
      </c>
      <c r="O68" s="60">
        <v>22</v>
      </c>
      <c r="P68" s="60">
        <v>163</v>
      </c>
      <c r="Q68" s="60">
        <v>10</v>
      </c>
      <c r="R68" s="60">
        <v>442</v>
      </c>
      <c r="S68" s="60">
        <v>146</v>
      </c>
      <c r="T68" s="45">
        <v>1</v>
      </c>
      <c r="U68" s="61">
        <v>34</v>
      </c>
    </row>
    <row r="69" spans="1:21" ht="12" customHeight="1">
      <c r="A69" s="72">
        <v>35</v>
      </c>
      <c r="C69" s="62" t="s">
        <v>87</v>
      </c>
      <c r="D69" s="58">
        <f t="shared" si="11"/>
        <v>9513</v>
      </c>
      <c r="E69" s="59">
        <f t="shared" si="2"/>
        <v>5152</v>
      </c>
      <c r="F69" s="60">
        <v>5051</v>
      </c>
      <c r="G69" s="60">
        <v>99</v>
      </c>
      <c r="H69" s="63">
        <v>2</v>
      </c>
      <c r="I69" s="59">
        <f t="shared" si="3"/>
        <v>912</v>
      </c>
      <c r="J69" s="60">
        <v>34</v>
      </c>
      <c r="K69" s="60">
        <v>601</v>
      </c>
      <c r="L69" s="60">
        <v>277</v>
      </c>
      <c r="M69" s="59">
        <f t="shared" si="4"/>
        <v>3447</v>
      </c>
      <c r="N69" s="60">
        <v>1339</v>
      </c>
      <c r="O69" s="60">
        <v>115</v>
      </c>
      <c r="P69" s="60">
        <v>364</v>
      </c>
      <c r="Q69" s="60">
        <v>35</v>
      </c>
      <c r="R69" s="60">
        <v>1232</v>
      </c>
      <c r="S69" s="60">
        <v>362</v>
      </c>
      <c r="T69" s="45">
        <v>2</v>
      </c>
      <c r="U69" s="61">
        <v>35</v>
      </c>
    </row>
    <row r="70" spans="1:21" ht="12" customHeight="1">
      <c r="A70" s="72">
        <v>36</v>
      </c>
      <c r="C70" s="62" t="s">
        <v>88</v>
      </c>
      <c r="D70" s="58">
        <f t="shared" si="11"/>
        <v>2401</v>
      </c>
      <c r="E70" s="59">
        <f t="shared" si="2"/>
        <v>1701</v>
      </c>
      <c r="F70" s="60">
        <v>1680</v>
      </c>
      <c r="G70" s="60">
        <v>21</v>
      </c>
      <c r="H70" s="63">
        <v>0</v>
      </c>
      <c r="I70" s="59">
        <f t="shared" si="3"/>
        <v>113</v>
      </c>
      <c r="J70" s="63">
        <v>7</v>
      </c>
      <c r="K70" s="60">
        <v>62</v>
      </c>
      <c r="L70" s="60">
        <v>44</v>
      </c>
      <c r="M70" s="59">
        <f t="shared" si="4"/>
        <v>586</v>
      </c>
      <c r="N70" s="60">
        <v>216</v>
      </c>
      <c r="O70" s="60">
        <v>8</v>
      </c>
      <c r="P70" s="60">
        <v>108</v>
      </c>
      <c r="Q70" s="60">
        <v>18</v>
      </c>
      <c r="R70" s="60">
        <v>173</v>
      </c>
      <c r="S70" s="60">
        <v>63</v>
      </c>
      <c r="T70" s="45">
        <v>1</v>
      </c>
      <c r="U70" s="61">
        <v>36</v>
      </c>
    </row>
    <row r="71" spans="1:21" ht="12" customHeight="1">
      <c r="A71" s="72">
        <v>37</v>
      </c>
      <c r="C71" s="62" t="s">
        <v>89</v>
      </c>
      <c r="D71" s="58">
        <v>6365</v>
      </c>
      <c r="E71" s="59">
        <f t="shared" si="2"/>
        <v>4313</v>
      </c>
      <c r="F71" s="60">
        <v>4200</v>
      </c>
      <c r="G71" s="60">
        <v>112</v>
      </c>
      <c r="H71" s="63">
        <v>1</v>
      </c>
      <c r="I71" s="59">
        <f t="shared" si="3"/>
        <v>563</v>
      </c>
      <c r="J71" s="60">
        <v>121</v>
      </c>
      <c r="K71" s="60">
        <v>262</v>
      </c>
      <c r="L71" s="60">
        <v>180</v>
      </c>
      <c r="M71" s="59">
        <f t="shared" si="4"/>
        <v>1489</v>
      </c>
      <c r="N71" s="60">
        <v>491</v>
      </c>
      <c r="O71" s="60">
        <v>41</v>
      </c>
      <c r="P71" s="60">
        <v>168</v>
      </c>
      <c r="Q71" s="60">
        <v>24</v>
      </c>
      <c r="R71" s="60">
        <v>634</v>
      </c>
      <c r="S71" s="60">
        <v>131</v>
      </c>
      <c r="T71" s="45" t="s">
        <v>45</v>
      </c>
      <c r="U71" s="61">
        <v>37</v>
      </c>
    </row>
    <row r="72" spans="1:21" ht="12" customHeight="1">
      <c r="A72" s="72">
        <v>38</v>
      </c>
      <c r="C72" s="62" t="s">
        <v>90</v>
      </c>
      <c r="D72" s="58">
        <f t="shared" si="11"/>
        <v>3331</v>
      </c>
      <c r="E72" s="59">
        <f t="shared" si="2"/>
        <v>2362</v>
      </c>
      <c r="F72" s="60">
        <v>2340</v>
      </c>
      <c r="G72" s="60">
        <v>22</v>
      </c>
      <c r="H72" s="63">
        <v>0</v>
      </c>
      <c r="I72" s="59">
        <f t="shared" si="3"/>
        <v>227</v>
      </c>
      <c r="J72" s="60">
        <v>5</v>
      </c>
      <c r="K72" s="60">
        <v>120</v>
      </c>
      <c r="L72" s="60">
        <v>102</v>
      </c>
      <c r="M72" s="59">
        <f t="shared" si="4"/>
        <v>741</v>
      </c>
      <c r="N72" s="60">
        <v>212</v>
      </c>
      <c r="O72" s="60">
        <v>25</v>
      </c>
      <c r="P72" s="60">
        <v>136</v>
      </c>
      <c r="Q72" s="63">
        <v>7</v>
      </c>
      <c r="R72" s="60">
        <v>282</v>
      </c>
      <c r="S72" s="60">
        <v>79</v>
      </c>
      <c r="T72" s="45">
        <v>1</v>
      </c>
      <c r="U72" s="61">
        <v>38</v>
      </c>
    </row>
    <row r="73" spans="1:21" ht="12" customHeight="1">
      <c r="A73" s="72">
        <v>39</v>
      </c>
      <c r="C73" s="62" t="s">
        <v>91</v>
      </c>
      <c r="D73" s="58">
        <v>5302</v>
      </c>
      <c r="E73" s="59">
        <f t="shared" si="2"/>
        <v>3938</v>
      </c>
      <c r="F73" s="60">
        <v>3931</v>
      </c>
      <c r="G73" s="60">
        <v>7</v>
      </c>
      <c r="H73" s="63">
        <v>0</v>
      </c>
      <c r="I73" s="59">
        <f t="shared" si="3"/>
        <v>303</v>
      </c>
      <c r="J73" s="60">
        <v>6</v>
      </c>
      <c r="K73" s="60">
        <v>183</v>
      </c>
      <c r="L73" s="60">
        <v>114</v>
      </c>
      <c r="M73" s="59">
        <f t="shared" si="4"/>
        <v>1061</v>
      </c>
      <c r="N73" s="60">
        <v>343</v>
      </c>
      <c r="O73" s="60">
        <v>27</v>
      </c>
      <c r="P73" s="60">
        <v>133</v>
      </c>
      <c r="Q73" s="60">
        <v>35</v>
      </c>
      <c r="R73" s="60">
        <v>414</v>
      </c>
      <c r="S73" s="60">
        <v>109</v>
      </c>
      <c r="T73" s="45" t="s">
        <v>45</v>
      </c>
      <c r="U73" s="61">
        <v>39</v>
      </c>
    </row>
    <row r="74" spans="1:21" ht="12" customHeight="1">
      <c r="A74" s="72">
        <v>40</v>
      </c>
      <c r="C74" s="62" t="s">
        <v>92</v>
      </c>
      <c r="D74" s="58">
        <f t="shared" si="11"/>
        <v>1916</v>
      </c>
      <c r="E74" s="59">
        <f t="shared" si="2"/>
        <v>1412</v>
      </c>
      <c r="F74" s="60">
        <v>1407</v>
      </c>
      <c r="G74" s="63">
        <v>5</v>
      </c>
      <c r="H74" s="63">
        <v>0</v>
      </c>
      <c r="I74" s="59">
        <f t="shared" si="3"/>
        <v>94</v>
      </c>
      <c r="J74" s="63">
        <v>3</v>
      </c>
      <c r="K74" s="60">
        <v>53</v>
      </c>
      <c r="L74" s="60">
        <v>38</v>
      </c>
      <c r="M74" s="59">
        <v>409</v>
      </c>
      <c r="N74" s="60">
        <v>140</v>
      </c>
      <c r="O74" s="60">
        <v>8</v>
      </c>
      <c r="P74" s="60">
        <v>73</v>
      </c>
      <c r="Q74" s="60">
        <v>4</v>
      </c>
      <c r="R74" s="60">
        <v>170</v>
      </c>
      <c r="S74" s="60">
        <v>50</v>
      </c>
      <c r="T74" s="45">
        <v>1</v>
      </c>
      <c r="U74" s="61">
        <v>40</v>
      </c>
    </row>
    <row r="75" spans="1:21" ht="12" customHeight="1">
      <c r="A75" s="72">
        <v>41</v>
      </c>
      <c r="C75" s="62" t="s">
        <v>93</v>
      </c>
      <c r="D75" s="58">
        <f t="shared" si="11"/>
        <v>3139</v>
      </c>
      <c r="E75" s="59">
        <f t="shared" si="2"/>
        <v>1835</v>
      </c>
      <c r="F75" s="60">
        <v>1824</v>
      </c>
      <c r="G75" s="60">
        <v>1</v>
      </c>
      <c r="H75" s="63">
        <v>10</v>
      </c>
      <c r="I75" s="59">
        <f t="shared" si="3"/>
        <v>338</v>
      </c>
      <c r="J75" s="63">
        <v>6</v>
      </c>
      <c r="K75" s="60">
        <v>163</v>
      </c>
      <c r="L75" s="60">
        <v>169</v>
      </c>
      <c r="M75" s="59">
        <f t="shared" si="4"/>
        <v>965</v>
      </c>
      <c r="N75" s="60">
        <v>382</v>
      </c>
      <c r="O75" s="60">
        <v>20</v>
      </c>
      <c r="P75" s="60">
        <v>120</v>
      </c>
      <c r="Q75" s="60">
        <v>26</v>
      </c>
      <c r="R75" s="60">
        <v>309</v>
      </c>
      <c r="S75" s="60">
        <v>108</v>
      </c>
      <c r="T75" s="45">
        <v>1</v>
      </c>
      <c r="U75" s="61">
        <v>41</v>
      </c>
    </row>
    <row r="76" spans="2:21" ht="12" customHeight="1">
      <c r="B76" s="72"/>
      <c r="C76" s="62"/>
      <c r="D76" s="58"/>
      <c r="E76" s="59"/>
      <c r="F76" s="60"/>
      <c r="G76" s="60"/>
      <c r="H76" s="63"/>
      <c r="I76" s="59"/>
      <c r="J76" s="63"/>
      <c r="K76" s="60"/>
      <c r="L76" s="60"/>
      <c r="M76" s="59"/>
      <c r="N76" s="60"/>
      <c r="O76" s="60"/>
      <c r="P76" s="60"/>
      <c r="Q76" s="60"/>
      <c r="R76" s="60"/>
      <c r="S76" s="60"/>
      <c r="T76" s="45"/>
      <c r="U76" s="61"/>
    </row>
    <row r="77" spans="2:21" s="65" customFormat="1" ht="12" customHeight="1">
      <c r="B77" s="66" t="s">
        <v>94</v>
      </c>
      <c r="C77" s="103"/>
      <c r="D77" s="68">
        <f>E77+I77+M77+T77</f>
        <v>9237</v>
      </c>
      <c r="E77" s="69">
        <f t="shared" si="2"/>
        <v>7017</v>
      </c>
      <c r="F77" s="69">
        <f>SUM(F78:F80)</f>
        <v>6998</v>
      </c>
      <c r="G77" s="69">
        <f>SUM(G78:G80)</f>
        <v>19</v>
      </c>
      <c r="H77" s="70" t="s">
        <v>45</v>
      </c>
      <c r="I77" s="69">
        <f t="shared" si="3"/>
        <v>376</v>
      </c>
      <c r="J77" s="70">
        <f>SUM(J78:J80)</f>
        <v>6</v>
      </c>
      <c r="K77" s="69">
        <f>SUM(K78:K80)</f>
        <v>245</v>
      </c>
      <c r="L77" s="69">
        <f>SUM(L78:L80)</f>
        <v>125</v>
      </c>
      <c r="M77" s="69">
        <f t="shared" si="4"/>
        <v>1843</v>
      </c>
      <c r="N77" s="69">
        <f aca="true" t="shared" si="13" ref="N77:S77">SUM(N78:N80)</f>
        <v>659</v>
      </c>
      <c r="O77" s="69">
        <f t="shared" si="13"/>
        <v>45</v>
      </c>
      <c r="P77" s="69">
        <f t="shared" si="13"/>
        <v>189</v>
      </c>
      <c r="Q77" s="69">
        <f t="shared" si="13"/>
        <v>18</v>
      </c>
      <c r="R77" s="69">
        <f t="shared" si="13"/>
        <v>726</v>
      </c>
      <c r="S77" s="69">
        <f t="shared" si="13"/>
        <v>206</v>
      </c>
      <c r="T77" s="45">
        <v>1</v>
      </c>
      <c r="U77" s="71" t="s">
        <v>95</v>
      </c>
    </row>
    <row r="78" spans="1:21" ht="12" customHeight="1">
      <c r="A78" s="72">
        <v>42</v>
      </c>
      <c r="C78" s="62" t="s">
        <v>96</v>
      </c>
      <c r="D78" s="58">
        <v>2915</v>
      </c>
      <c r="E78" s="59">
        <f t="shared" si="2"/>
        <v>2309</v>
      </c>
      <c r="F78" s="60">
        <v>2300</v>
      </c>
      <c r="G78" s="60">
        <v>9</v>
      </c>
      <c r="H78" s="63">
        <v>0</v>
      </c>
      <c r="I78" s="59">
        <f t="shared" si="3"/>
        <v>108</v>
      </c>
      <c r="J78" s="63">
        <v>2</v>
      </c>
      <c r="K78" s="60">
        <v>72</v>
      </c>
      <c r="L78" s="60">
        <v>34</v>
      </c>
      <c r="M78" s="59">
        <f t="shared" si="4"/>
        <v>498</v>
      </c>
      <c r="N78" s="60">
        <v>202</v>
      </c>
      <c r="O78" s="60">
        <v>11</v>
      </c>
      <c r="P78" s="60">
        <v>46</v>
      </c>
      <c r="Q78" s="63">
        <v>6</v>
      </c>
      <c r="R78" s="60">
        <v>170</v>
      </c>
      <c r="S78" s="60">
        <v>63</v>
      </c>
      <c r="T78" s="45" t="s">
        <v>45</v>
      </c>
      <c r="U78" s="61">
        <v>42</v>
      </c>
    </row>
    <row r="79" spans="1:21" ht="12" customHeight="1">
      <c r="A79" s="72">
        <v>43</v>
      </c>
      <c r="C79" s="62" t="s">
        <v>97</v>
      </c>
      <c r="D79" s="58">
        <f>E79+I79+M79+T79</f>
        <v>3817</v>
      </c>
      <c r="E79" s="59">
        <f t="shared" si="2"/>
        <v>2836</v>
      </c>
      <c r="F79" s="60">
        <v>2830</v>
      </c>
      <c r="G79" s="60">
        <v>6</v>
      </c>
      <c r="H79" s="63">
        <v>0</v>
      </c>
      <c r="I79" s="59">
        <f t="shared" si="3"/>
        <v>192</v>
      </c>
      <c r="J79" s="63">
        <v>3</v>
      </c>
      <c r="K79" s="60">
        <v>122</v>
      </c>
      <c r="L79" s="60">
        <v>67</v>
      </c>
      <c r="M79" s="59">
        <f t="shared" si="4"/>
        <v>788</v>
      </c>
      <c r="N79" s="60">
        <v>263</v>
      </c>
      <c r="O79" s="60">
        <v>20</v>
      </c>
      <c r="P79" s="60">
        <v>67</v>
      </c>
      <c r="Q79" s="63">
        <v>5</v>
      </c>
      <c r="R79" s="60">
        <v>341</v>
      </c>
      <c r="S79" s="60">
        <v>92</v>
      </c>
      <c r="T79" s="45">
        <v>1</v>
      </c>
      <c r="U79" s="61">
        <v>43</v>
      </c>
    </row>
    <row r="80" spans="1:21" ht="12" customHeight="1">
      <c r="A80" s="72">
        <v>44</v>
      </c>
      <c r="C80" s="62" t="s">
        <v>98</v>
      </c>
      <c r="D80" s="58">
        <v>2505</v>
      </c>
      <c r="E80" s="59">
        <f t="shared" si="2"/>
        <v>1872</v>
      </c>
      <c r="F80" s="60">
        <v>1868</v>
      </c>
      <c r="G80" s="60">
        <v>4</v>
      </c>
      <c r="H80" s="63" t="s">
        <v>45</v>
      </c>
      <c r="I80" s="59">
        <f t="shared" si="3"/>
        <v>76</v>
      </c>
      <c r="J80" s="63">
        <v>1</v>
      </c>
      <c r="K80" s="60">
        <v>51</v>
      </c>
      <c r="L80" s="60">
        <v>24</v>
      </c>
      <c r="M80" s="59">
        <f t="shared" si="4"/>
        <v>557</v>
      </c>
      <c r="N80" s="63">
        <v>194</v>
      </c>
      <c r="O80" s="60">
        <v>14</v>
      </c>
      <c r="P80" s="60">
        <v>76</v>
      </c>
      <c r="Q80" s="60">
        <v>7</v>
      </c>
      <c r="R80" s="60">
        <v>215</v>
      </c>
      <c r="S80" s="60">
        <v>51</v>
      </c>
      <c r="T80" s="45" t="s">
        <v>45</v>
      </c>
      <c r="U80" s="61">
        <v>44</v>
      </c>
    </row>
    <row r="81" spans="2:21" ht="12" customHeight="1">
      <c r="B81" s="72"/>
      <c r="C81" s="62"/>
      <c r="D81" s="58"/>
      <c r="E81" s="59"/>
      <c r="F81" s="60"/>
      <c r="G81" s="60"/>
      <c r="H81" s="63"/>
      <c r="I81" s="59"/>
      <c r="J81" s="63"/>
      <c r="K81" s="60"/>
      <c r="L81" s="60"/>
      <c r="M81" s="59"/>
      <c r="N81" s="63"/>
      <c r="O81" s="60"/>
      <c r="P81" s="60"/>
      <c r="Q81" s="60"/>
      <c r="R81" s="60"/>
      <c r="S81" s="60"/>
      <c r="T81" s="45"/>
      <c r="U81" s="61"/>
    </row>
    <row r="82" spans="2:21" s="65" customFormat="1" ht="12" customHeight="1">
      <c r="B82" s="66" t="s">
        <v>99</v>
      </c>
      <c r="C82" s="103"/>
      <c r="D82" s="68">
        <f>E82+I82+M82+T82</f>
        <v>20923</v>
      </c>
      <c r="E82" s="69">
        <f t="shared" si="2"/>
        <v>12014</v>
      </c>
      <c r="F82" s="69">
        <f>F83+F84</f>
        <v>11813</v>
      </c>
      <c r="G82" s="69">
        <f>G83+G84</f>
        <v>197</v>
      </c>
      <c r="H82" s="70">
        <f>H83+H84</f>
        <v>4</v>
      </c>
      <c r="I82" s="69">
        <f t="shared" si="3"/>
        <v>2269</v>
      </c>
      <c r="J82" s="69">
        <f>J83+J84</f>
        <v>197</v>
      </c>
      <c r="K82" s="69">
        <f>K83+K84</f>
        <v>1033</v>
      </c>
      <c r="L82" s="69">
        <f>L83+L84</f>
        <v>1039</v>
      </c>
      <c r="M82" s="69">
        <f t="shared" si="4"/>
        <v>6637</v>
      </c>
      <c r="N82" s="69">
        <f aca="true" t="shared" si="14" ref="N82:S82">N83+N84</f>
        <v>2084</v>
      </c>
      <c r="O82" s="69">
        <f t="shared" si="14"/>
        <v>183</v>
      </c>
      <c r="P82" s="69">
        <f t="shared" si="14"/>
        <v>930</v>
      </c>
      <c r="Q82" s="69">
        <f t="shared" si="14"/>
        <v>72</v>
      </c>
      <c r="R82" s="69">
        <f t="shared" si="14"/>
        <v>2489</v>
      </c>
      <c r="S82" s="69">
        <f t="shared" si="14"/>
        <v>879</v>
      </c>
      <c r="T82" s="45">
        <v>3</v>
      </c>
      <c r="U82" s="71" t="s">
        <v>100</v>
      </c>
    </row>
    <row r="83" spans="1:21" ht="12" customHeight="1">
      <c r="A83" s="72">
        <v>45</v>
      </c>
      <c r="C83" s="62" t="s">
        <v>101</v>
      </c>
      <c r="D83" s="58">
        <f>E83+I83+M83+T83</f>
        <v>8820</v>
      </c>
      <c r="E83" s="59">
        <f t="shared" si="2"/>
        <v>5325</v>
      </c>
      <c r="F83" s="60">
        <v>5208</v>
      </c>
      <c r="G83" s="60">
        <v>114</v>
      </c>
      <c r="H83" s="63">
        <v>3</v>
      </c>
      <c r="I83" s="59">
        <f t="shared" si="3"/>
        <v>1150</v>
      </c>
      <c r="J83" s="60">
        <v>174</v>
      </c>
      <c r="K83" s="60">
        <v>454</v>
      </c>
      <c r="L83" s="60">
        <v>522</v>
      </c>
      <c r="M83" s="59">
        <f t="shared" si="4"/>
        <v>2343</v>
      </c>
      <c r="N83" s="60">
        <v>737</v>
      </c>
      <c r="O83" s="60">
        <v>46</v>
      </c>
      <c r="P83" s="60">
        <v>299</v>
      </c>
      <c r="Q83" s="60">
        <v>39</v>
      </c>
      <c r="R83" s="60">
        <v>1069</v>
      </c>
      <c r="S83" s="60">
        <v>153</v>
      </c>
      <c r="T83" s="45">
        <v>2</v>
      </c>
      <c r="U83" s="61">
        <v>45</v>
      </c>
    </row>
    <row r="84" spans="1:21" ht="12" customHeight="1">
      <c r="A84" s="72">
        <v>46</v>
      </c>
      <c r="C84" s="62" t="s">
        <v>102</v>
      </c>
      <c r="D84" s="58">
        <f>E84+I84+M84+T84</f>
        <v>12103</v>
      </c>
      <c r="E84" s="59">
        <f t="shared" si="2"/>
        <v>6689</v>
      </c>
      <c r="F84" s="60">
        <v>6605</v>
      </c>
      <c r="G84" s="60">
        <v>83</v>
      </c>
      <c r="H84" s="63">
        <v>1</v>
      </c>
      <c r="I84" s="59">
        <f t="shared" si="3"/>
        <v>1119</v>
      </c>
      <c r="J84" s="60">
        <v>23</v>
      </c>
      <c r="K84" s="60">
        <v>579</v>
      </c>
      <c r="L84" s="60">
        <v>517</v>
      </c>
      <c r="M84" s="59">
        <f t="shared" si="4"/>
        <v>4294</v>
      </c>
      <c r="N84" s="60">
        <v>1347</v>
      </c>
      <c r="O84" s="60">
        <v>137</v>
      </c>
      <c r="P84" s="60">
        <v>631</v>
      </c>
      <c r="Q84" s="60">
        <v>33</v>
      </c>
      <c r="R84" s="60">
        <v>1420</v>
      </c>
      <c r="S84" s="60">
        <v>726</v>
      </c>
      <c r="T84" s="45">
        <v>1</v>
      </c>
      <c r="U84" s="61">
        <v>46</v>
      </c>
    </row>
    <row r="85" spans="2:21" ht="12" customHeight="1">
      <c r="B85" s="72"/>
      <c r="C85" s="62"/>
      <c r="D85" s="58"/>
      <c r="E85" s="59"/>
      <c r="F85" s="60"/>
      <c r="G85" s="60"/>
      <c r="H85" s="63"/>
      <c r="I85" s="59"/>
      <c r="J85" s="60"/>
      <c r="K85" s="60"/>
      <c r="L85" s="60"/>
      <c r="M85" s="59"/>
      <c r="N85" s="60"/>
      <c r="O85" s="60"/>
      <c r="P85" s="60"/>
      <c r="Q85" s="60"/>
      <c r="R85" s="60"/>
      <c r="S85" s="60"/>
      <c r="T85" s="45"/>
      <c r="U85" s="61"/>
    </row>
    <row r="86" spans="2:21" s="65" customFormat="1" ht="12" customHeight="1">
      <c r="B86" s="66" t="s">
        <v>103</v>
      </c>
      <c r="C86" s="103"/>
      <c r="D86" s="68">
        <f>E86+I86+M86+T86</f>
        <v>12920</v>
      </c>
      <c r="E86" s="69">
        <f t="shared" si="2"/>
        <v>8067</v>
      </c>
      <c r="F86" s="104">
        <f>SUM(F87:F91)</f>
        <v>7505</v>
      </c>
      <c r="G86" s="104">
        <f>SUM(G87:G91)</f>
        <v>558</v>
      </c>
      <c r="H86" s="105">
        <f>SUM(H87:H91)</f>
        <v>4</v>
      </c>
      <c r="I86" s="69">
        <f t="shared" si="3"/>
        <v>2089</v>
      </c>
      <c r="J86" s="104">
        <f>SUM(J87:J91)</f>
        <v>273</v>
      </c>
      <c r="K86" s="104">
        <f>SUM(K87:K91)</f>
        <v>1203</v>
      </c>
      <c r="L86" s="104">
        <f>SUM(L87:L91)</f>
        <v>613</v>
      </c>
      <c r="M86" s="69">
        <f t="shared" si="4"/>
        <v>2759</v>
      </c>
      <c r="N86" s="104">
        <f aca="true" t="shared" si="15" ref="N86:S86">SUM(N87:N91)</f>
        <v>867</v>
      </c>
      <c r="O86" s="104">
        <f t="shared" si="15"/>
        <v>49</v>
      </c>
      <c r="P86" s="104">
        <f t="shared" si="15"/>
        <v>296</v>
      </c>
      <c r="Q86" s="104">
        <f t="shared" si="15"/>
        <v>85</v>
      </c>
      <c r="R86" s="104">
        <f t="shared" si="15"/>
        <v>1236</v>
      </c>
      <c r="S86" s="104">
        <f t="shared" si="15"/>
        <v>226</v>
      </c>
      <c r="T86" s="45">
        <v>5</v>
      </c>
      <c r="U86" s="106" t="s">
        <v>104</v>
      </c>
    </row>
    <row r="87" spans="1:21" ht="12" customHeight="1">
      <c r="A87" s="72">
        <v>47</v>
      </c>
      <c r="C87" s="62" t="s">
        <v>105</v>
      </c>
      <c r="D87" s="58">
        <v>1438</v>
      </c>
      <c r="E87" s="59">
        <f t="shared" si="2"/>
        <v>1178</v>
      </c>
      <c r="F87" s="60">
        <v>1067</v>
      </c>
      <c r="G87" s="60">
        <v>111</v>
      </c>
      <c r="H87" s="63" t="s">
        <v>45</v>
      </c>
      <c r="I87" s="59">
        <f t="shared" si="3"/>
        <v>91</v>
      </c>
      <c r="J87" s="60">
        <v>1</v>
      </c>
      <c r="K87" s="60">
        <v>44</v>
      </c>
      <c r="L87" s="60">
        <v>46</v>
      </c>
      <c r="M87" s="59">
        <f t="shared" si="4"/>
        <v>169</v>
      </c>
      <c r="N87" s="63">
        <v>39</v>
      </c>
      <c r="O87" s="60">
        <v>4</v>
      </c>
      <c r="P87" s="60">
        <v>22</v>
      </c>
      <c r="Q87" s="63">
        <v>0</v>
      </c>
      <c r="R87" s="60">
        <v>76</v>
      </c>
      <c r="S87" s="60">
        <v>28</v>
      </c>
      <c r="T87" s="45" t="s">
        <v>45</v>
      </c>
      <c r="U87" s="21">
        <v>47</v>
      </c>
    </row>
    <row r="88" spans="1:21" ht="12" customHeight="1">
      <c r="A88" s="72">
        <v>48</v>
      </c>
      <c r="C88" s="62" t="s">
        <v>106</v>
      </c>
      <c r="D88" s="58">
        <v>2101</v>
      </c>
      <c r="E88" s="59">
        <f t="shared" si="2"/>
        <v>914</v>
      </c>
      <c r="F88" s="60">
        <v>811</v>
      </c>
      <c r="G88" s="60">
        <v>103</v>
      </c>
      <c r="H88" s="63" t="s">
        <v>45</v>
      </c>
      <c r="I88" s="59">
        <f t="shared" si="3"/>
        <v>740</v>
      </c>
      <c r="J88" s="63">
        <v>222</v>
      </c>
      <c r="K88" s="60">
        <v>400</v>
      </c>
      <c r="L88" s="60">
        <v>118</v>
      </c>
      <c r="M88" s="59">
        <f t="shared" si="4"/>
        <v>446</v>
      </c>
      <c r="N88" s="63">
        <v>142</v>
      </c>
      <c r="O88" s="60">
        <v>8</v>
      </c>
      <c r="P88" s="60">
        <v>57</v>
      </c>
      <c r="Q88" s="63">
        <v>6</v>
      </c>
      <c r="R88" s="60">
        <v>195</v>
      </c>
      <c r="S88" s="60">
        <v>38</v>
      </c>
      <c r="T88" s="45">
        <v>1</v>
      </c>
      <c r="U88" s="21">
        <v>48</v>
      </c>
    </row>
    <row r="89" spans="1:21" ht="12" customHeight="1">
      <c r="A89" s="72">
        <v>49</v>
      </c>
      <c r="C89" s="62" t="s">
        <v>107</v>
      </c>
      <c r="D89" s="58">
        <v>1356</v>
      </c>
      <c r="E89" s="59">
        <f t="shared" si="2"/>
        <v>958</v>
      </c>
      <c r="F89" s="60">
        <v>839</v>
      </c>
      <c r="G89" s="60">
        <v>119</v>
      </c>
      <c r="H89" s="63" t="s">
        <v>45</v>
      </c>
      <c r="I89" s="59">
        <f t="shared" si="3"/>
        <v>155</v>
      </c>
      <c r="J89" s="63">
        <v>0</v>
      </c>
      <c r="K89" s="60">
        <v>80</v>
      </c>
      <c r="L89" s="60">
        <v>75</v>
      </c>
      <c r="M89" s="59">
        <f t="shared" si="4"/>
        <v>243</v>
      </c>
      <c r="N89" s="63">
        <v>62</v>
      </c>
      <c r="O89" s="60">
        <v>4</v>
      </c>
      <c r="P89" s="63">
        <v>19</v>
      </c>
      <c r="Q89" s="63">
        <v>1</v>
      </c>
      <c r="R89" s="60">
        <v>128</v>
      </c>
      <c r="S89" s="60">
        <v>29</v>
      </c>
      <c r="T89" s="45" t="s">
        <v>45</v>
      </c>
      <c r="U89" s="21">
        <v>49</v>
      </c>
    </row>
    <row r="90" spans="1:21" ht="12" customHeight="1">
      <c r="A90" s="72">
        <v>50</v>
      </c>
      <c r="C90" s="62" t="s">
        <v>108</v>
      </c>
      <c r="D90" s="58">
        <v>2773</v>
      </c>
      <c r="E90" s="59">
        <f t="shared" si="2"/>
        <v>1561</v>
      </c>
      <c r="F90" s="60">
        <v>1398</v>
      </c>
      <c r="G90" s="60">
        <v>163</v>
      </c>
      <c r="H90" s="63" t="s">
        <v>45</v>
      </c>
      <c r="I90" s="59">
        <f t="shared" si="3"/>
        <v>629</v>
      </c>
      <c r="J90" s="60">
        <v>27</v>
      </c>
      <c r="K90" s="60">
        <v>411</v>
      </c>
      <c r="L90" s="60">
        <v>191</v>
      </c>
      <c r="M90" s="59">
        <f t="shared" si="4"/>
        <v>582</v>
      </c>
      <c r="N90" s="60">
        <v>243</v>
      </c>
      <c r="O90" s="60">
        <v>11</v>
      </c>
      <c r="P90" s="60">
        <v>72</v>
      </c>
      <c r="Q90" s="60">
        <v>9</v>
      </c>
      <c r="R90" s="60">
        <v>192</v>
      </c>
      <c r="S90" s="60">
        <v>55</v>
      </c>
      <c r="T90" s="45">
        <v>1</v>
      </c>
      <c r="U90" s="21">
        <v>50</v>
      </c>
    </row>
    <row r="91" spans="1:21" ht="12" customHeight="1">
      <c r="A91" s="72">
        <v>51</v>
      </c>
      <c r="C91" s="62" t="s">
        <v>109</v>
      </c>
      <c r="D91" s="58">
        <f>E91+I91+M91+T91</f>
        <v>5252</v>
      </c>
      <c r="E91" s="59">
        <f t="shared" si="2"/>
        <v>3456</v>
      </c>
      <c r="F91" s="60">
        <v>3390</v>
      </c>
      <c r="G91" s="60">
        <v>62</v>
      </c>
      <c r="H91" s="63">
        <v>4</v>
      </c>
      <c r="I91" s="59">
        <f t="shared" si="3"/>
        <v>474</v>
      </c>
      <c r="J91" s="60">
        <v>23</v>
      </c>
      <c r="K91" s="60">
        <v>268</v>
      </c>
      <c r="L91" s="60">
        <v>183</v>
      </c>
      <c r="M91" s="59">
        <f t="shared" si="4"/>
        <v>1319</v>
      </c>
      <c r="N91" s="60">
        <v>381</v>
      </c>
      <c r="O91" s="60">
        <v>22</v>
      </c>
      <c r="P91" s="60">
        <v>126</v>
      </c>
      <c r="Q91" s="60">
        <v>69</v>
      </c>
      <c r="R91" s="60">
        <v>645</v>
      </c>
      <c r="S91" s="60">
        <v>76</v>
      </c>
      <c r="T91" s="45">
        <v>3</v>
      </c>
      <c r="U91" s="21">
        <v>51</v>
      </c>
    </row>
    <row r="92" spans="2:21" ht="12" customHeight="1">
      <c r="B92" s="72"/>
      <c r="C92" s="62"/>
      <c r="D92" s="58"/>
      <c r="E92" s="59"/>
      <c r="F92" s="60"/>
      <c r="G92" s="60"/>
      <c r="H92" s="63"/>
      <c r="I92" s="59"/>
      <c r="J92" s="60"/>
      <c r="K92" s="60"/>
      <c r="L92" s="60"/>
      <c r="M92" s="59"/>
      <c r="N92" s="60"/>
      <c r="O92" s="60"/>
      <c r="P92" s="60"/>
      <c r="Q92" s="60"/>
      <c r="R92" s="60"/>
      <c r="S92" s="60"/>
      <c r="T92" s="45"/>
      <c r="U92" s="21"/>
    </row>
    <row r="93" spans="2:21" s="65" customFormat="1" ht="12" customHeight="1">
      <c r="B93" s="66" t="s">
        <v>110</v>
      </c>
      <c r="C93" s="103"/>
      <c r="D93" s="68">
        <f>E93+I93+M93+T93</f>
        <v>14644</v>
      </c>
      <c r="E93" s="69">
        <f t="shared" si="2"/>
        <v>9939</v>
      </c>
      <c r="F93" s="104">
        <f>SUM(F94:F97)</f>
        <v>9640</v>
      </c>
      <c r="G93" s="104">
        <f>SUM(G94:G97)</f>
        <v>294</v>
      </c>
      <c r="H93" s="105">
        <f>SUM(H94:H97)</f>
        <v>5</v>
      </c>
      <c r="I93" s="69">
        <f t="shared" si="3"/>
        <v>1445</v>
      </c>
      <c r="J93" s="104">
        <f>SUM(J94:J97)</f>
        <v>21</v>
      </c>
      <c r="K93" s="104">
        <f>SUM(K94:K97)</f>
        <v>644</v>
      </c>
      <c r="L93" s="104">
        <f>SUM(L94:L97)</f>
        <v>780</v>
      </c>
      <c r="M93" s="69">
        <f t="shared" si="4"/>
        <v>3258</v>
      </c>
      <c r="N93" s="104">
        <f aca="true" t="shared" si="16" ref="N93:S93">SUM(N94:N97)</f>
        <v>1149</v>
      </c>
      <c r="O93" s="104">
        <f t="shared" si="16"/>
        <v>62</v>
      </c>
      <c r="P93" s="104">
        <f t="shared" si="16"/>
        <v>513</v>
      </c>
      <c r="Q93" s="104">
        <f t="shared" si="16"/>
        <v>21</v>
      </c>
      <c r="R93" s="104">
        <f t="shared" si="16"/>
        <v>1204</v>
      </c>
      <c r="S93" s="104">
        <f t="shared" si="16"/>
        <v>309</v>
      </c>
      <c r="T93" s="45">
        <v>2</v>
      </c>
      <c r="U93" s="106" t="s">
        <v>111</v>
      </c>
    </row>
    <row r="94" spans="1:21" ht="12" customHeight="1">
      <c r="A94" s="72">
        <v>52</v>
      </c>
      <c r="C94" s="62" t="s">
        <v>112</v>
      </c>
      <c r="D94" s="58">
        <f>E94+I94+M94+T94</f>
        <v>3606</v>
      </c>
      <c r="E94" s="59">
        <f t="shared" si="2"/>
        <v>2530</v>
      </c>
      <c r="F94" s="60">
        <v>2528</v>
      </c>
      <c r="G94" s="60">
        <v>1</v>
      </c>
      <c r="H94" s="63">
        <v>1</v>
      </c>
      <c r="I94" s="59">
        <f t="shared" si="3"/>
        <v>310</v>
      </c>
      <c r="J94" s="60">
        <v>6</v>
      </c>
      <c r="K94" s="60">
        <v>118</v>
      </c>
      <c r="L94" s="60">
        <v>186</v>
      </c>
      <c r="M94" s="59">
        <f t="shared" si="4"/>
        <v>765</v>
      </c>
      <c r="N94" s="60">
        <v>264</v>
      </c>
      <c r="O94" s="60">
        <v>20</v>
      </c>
      <c r="P94" s="60">
        <v>107</v>
      </c>
      <c r="Q94" s="60">
        <v>8</v>
      </c>
      <c r="R94" s="60">
        <v>285</v>
      </c>
      <c r="S94" s="60">
        <v>81</v>
      </c>
      <c r="T94" s="45">
        <v>1</v>
      </c>
      <c r="U94" s="21">
        <v>52</v>
      </c>
    </row>
    <row r="95" spans="1:21" ht="12" customHeight="1">
      <c r="A95" s="72">
        <v>53</v>
      </c>
      <c r="C95" s="62" t="s">
        <v>113</v>
      </c>
      <c r="D95" s="58">
        <v>3296</v>
      </c>
      <c r="E95" s="59">
        <f t="shared" si="2"/>
        <v>2173</v>
      </c>
      <c r="F95" s="60">
        <v>2154</v>
      </c>
      <c r="G95" s="60">
        <v>16</v>
      </c>
      <c r="H95" s="63">
        <v>3</v>
      </c>
      <c r="I95" s="59">
        <f t="shared" si="3"/>
        <v>321</v>
      </c>
      <c r="J95" s="60">
        <v>10</v>
      </c>
      <c r="K95" s="60">
        <v>144</v>
      </c>
      <c r="L95" s="60">
        <v>167</v>
      </c>
      <c r="M95" s="59">
        <f t="shared" si="4"/>
        <v>802</v>
      </c>
      <c r="N95" s="60">
        <v>303</v>
      </c>
      <c r="O95" s="60">
        <v>9</v>
      </c>
      <c r="P95" s="60">
        <v>114</v>
      </c>
      <c r="Q95" s="60">
        <v>3</v>
      </c>
      <c r="R95" s="60">
        <v>295</v>
      </c>
      <c r="S95" s="60">
        <v>78</v>
      </c>
      <c r="T95" s="45" t="s">
        <v>45</v>
      </c>
      <c r="U95" s="21">
        <v>53</v>
      </c>
    </row>
    <row r="96" spans="1:21" ht="12" customHeight="1">
      <c r="A96" s="72">
        <v>54</v>
      </c>
      <c r="C96" s="62" t="s">
        <v>114</v>
      </c>
      <c r="D96" s="58">
        <f>E96+I96+M96+T96</f>
        <v>4700</v>
      </c>
      <c r="E96" s="59">
        <f>SUM(F96:H96)</f>
        <v>3336</v>
      </c>
      <c r="F96" s="60">
        <v>3245</v>
      </c>
      <c r="G96" s="60">
        <v>90</v>
      </c>
      <c r="H96" s="63">
        <v>1</v>
      </c>
      <c r="I96" s="59">
        <f>SUM(J96:L96)</f>
        <v>420</v>
      </c>
      <c r="J96" s="63">
        <v>4</v>
      </c>
      <c r="K96" s="60">
        <v>207</v>
      </c>
      <c r="L96" s="60">
        <v>209</v>
      </c>
      <c r="M96" s="59">
        <f>SUM(N96:S96)</f>
        <v>943</v>
      </c>
      <c r="N96" s="60">
        <v>309</v>
      </c>
      <c r="O96" s="60">
        <v>16</v>
      </c>
      <c r="P96" s="60">
        <v>161</v>
      </c>
      <c r="Q96" s="63">
        <v>6</v>
      </c>
      <c r="R96" s="60">
        <v>359</v>
      </c>
      <c r="S96" s="60">
        <v>92</v>
      </c>
      <c r="T96" s="45">
        <v>1</v>
      </c>
      <c r="U96" s="21">
        <v>54</v>
      </c>
    </row>
    <row r="97" spans="1:21" ht="12" customHeight="1">
      <c r="A97" s="72">
        <v>55</v>
      </c>
      <c r="C97" s="62" t="s">
        <v>115</v>
      </c>
      <c r="D97" s="58">
        <v>3042</v>
      </c>
      <c r="E97" s="59">
        <f>SUM(F97:H97)</f>
        <v>1900</v>
      </c>
      <c r="F97" s="60">
        <v>1713</v>
      </c>
      <c r="G97" s="60">
        <v>187</v>
      </c>
      <c r="H97" s="63" t="s">
        <v>45</v>
      </c>
      <c r="I97" s="59">
        <f>SUM(J97:L97)</f>
        <v>394</v>
      </c>
      <c r="J97" s="60">
        <v>1</v>
      </c>
      <c r="K97" s="60">
        <v>175</v>
      </c>
      <c r="L97" s="60">
        <v>218</v>
      </c>
      <c r="M97" s="59">
        <f>SUM(N97:S97)</f>
        <v>748</v>
      </c>
      <c r="N97" s="60">
        <v>273</v>
      </c>
      <c r="O97" s="60">
        <v>17</v>
      </c>
      <c r="P97" s="60">
        <v>131</v>
      </c>
      <c r="Q97" s="60">
        <v>4</v>
      </c>
      <c r="R97" s="60">
        <v>265</v>
      </c>
      <c r="S97" s="60">
        <v>58</v>
      </c>
      <c r="T97" s="45" t="s">
        <v>45</v>
      </c>
      <c r="U97" s="21">
        <v>55</v>
      </c>
    </row>
    <row r="98" spans="2:21" ht="12" customHeight="1">
      <c r="B98" s="72"/>
      <c r="C98" s="62"/>
      <c r="D98" s="58"/>
      <c r="E98" s="59"/>
      <c r="F98" s="60"/>
      <c r="G98" s="60"/>
      <c r="H98" s="63"/>
      <c r="I98" s="59"/>
      <c r="J98" s="60"/>
      <c r="K98" s="60"/>
      <c r="L98" s="60"/>
      <c r="M98" s="59"/>
      <c r="N98" s="60"/>
      <c r="O98" s="60"/>
      <c r="P98" s="60"/>
      <c r="Q98" s="60"/>
      <c r="R98" s="60"/>
      <c r="S98" s="60"/>
      <c r="T98" s="45"/>
      <c r="U98" s="21"/>
    </row>
    <row r="99" spans="2:21" s="65" customFormat="1" ht="12" customHeight="1">
      <c r="B99" s="66" t="s">
        <v>116</v>
      </c>
      <c r="C99" s="103"/>
      <c r="D99" s="104">
        <f aca="true" t="shared" si="17" ref="D99:O99">SUM(D100:D105)</f>
        <v>38270</v>
      </c>
      <c r="E99" s="104">
        <f t="shared" si="17"/>
        <v>23609</v>
      </c>
      <c r="F99" s="104">
        <f t="shared" si="17"/>
        <v>22565</v>
      </c>
      <c r="G99" s="104">
        <f t="shared" si="17"/>
        <v>61</v>
      </c>
      <c r="H99" s="105">
        <f t="shared" si="17"/>
        <v>983</v>
      </c>
      <c r="I99" s="104">
        <f t="shared" si="17"/>
        <v>4124</v>
      </c>
      <c r="J99" s="104">
        <f t="shared" si="17"/>
        <v>97</v>
      </c>
      <c r="K99" s="104">
        <f t="shared" si="17"/>
        <v>1828</v>
      </c>
      <c r="L99" s="104">
        <f t="shared" si="17"/>
        <v>2199</v>
      </c>
      <c r="M99" s="104">
        <f t="shared" si="17"/>
        <v>10530</v>
      </c>
      <c r="N99" s="104">
        <f t="shared" si="17"/>
        <v>3866</v>
      </c>
      <c r="O99" s="104">
        <f t="shared" si="17"/>
        <v>341</v>
      </c>
      <c r="P99" s="104">
        <f>SUM(P100:P105)</f>
        <v>1639</v>
      </c>
      <c r="Q99" s="104">
        <f>SUM(Q100:Q105)</f>
        <v>128</v>
      </c>
      <c r="R99" s="104">
        <f>SUM(R100:R105)</f>
        <v>3608</v>
      </c>
      <c r="S99" s="104">
        <f>SUM(S100:S105)</f>
        <v>1612</v>
      </c>
      <c r="T99" s="45">
        <v>7</v>
      </c>
      <c r="U99" s="106" t="s">
        <v>117</v>
      </c>
    </row>
    <row r="100" spans="1:21" s="64" customFormat="1" ht="12" customHeight="1">
      <c r="A100" s="62">
        <v>56</v>
      </c>
      <c r="C100" s="107" t="s">
        <v>118</v>
      </c>
      <c r="D100" s="108">
        <v>4335</v>
      </c>
      <c r="E100" s="109">
        <v>3274</v>
      </c>
      <c r="F100" s="60">
        <v>3266</v>
      </c>
      <c r="G100" s="60">
        <v>8</v>
      </c>
      <c r="H100" s="63" t="s">
        <v>45</v>
      </c>
      <c r="I100" s="109">
        <v>293</v>
      </c>
      <c r="J100" s="60">
        <v>28</v>
      </c>
      <c r="K100" s="60">
        <v>139</v>
      </c>
      <c r="L100" s="60">
        <v>126</v>
      </c>
      <c r="M100" s="109">
        <v>767</v>
      </c>
      <c r="N100" s="60">
        <v>236</v>
      </c>
      <c r="O100" s="60">
        <v>19</v>
      </c>
      <c r="P100" s="60">
        <v>86</v>
      </c>
      <c r="Q100" s="60">
        <v>12</v>
      </c>
      <c r="R100" s="60">
        <v>316</v>
      </c>
      <c r="S100" s="60">
        <v>98</v>
      </c>
      <c r="T100" s="45">
        <v>1</v>
      </c>
      <c r="U100" s="21">
        <v>56</v>
      </c>
    </row>
    <row r="101" spans="1:21" s="64" customFormat="1" ht="12" customHeight="1">
      <c r="A101" s="62">
        <v>57</v>
      </c>
      <c r="C101" s="107" t="s">
        <v>119</v>
      </c>
      <c r="D101" s="108">
        <v>6691</v>
      </c>
      <c r="E101" s="109">
        <v>5159</v>
      </c>
      <c r="F101" s="60">
        <v>5128</v>
      </c>
      <c r="G101" s="60">
        <v>31</v>
      </c>
      <c r="H101" s="63" t="s">
        <v>45</v>
      </c>
      <c r="I101" s="109">
        <v>235</v>
      </c>
      <c r="J101" s="60">
        <v>10</v>
      </c>
      <c r="K101" s="60">
        <v>130</v>
      </c>
      <c r="L101" s="60">
        <v>95</v>
      </c>
      <c r="M101" s="109">
        <v>1296</v>
      </c>
      <c r="N101" s="60">
        <v>438</v>
      </c>
      <c r="O101" s="60">
        <v>35</v>
      </c>
      <c r="P101" s="60">
        <v>162</v>
      </c>
      <c r="Q101" s="60">
        <v>14</v>
      </c>
      <c r="R101" s="60">
        <v>526</v>
      </c>
      <c r="S101" s="60">
        <v>454</v>
      </c>
      <c r="T101" s="45">
        <v>1</v>
      </c>
      <c r="U101" s="21">
        <v>57</v>
      </c>
    </row>
    <row r="102" spans="1:21" s="64" customFormat="1" ht="12" customHeight="1">
      <c r="A102" s="62">
        <v>58</v>
      </c>
      <c r="C102" s="107" t="s">
        <v>120</v>
      </c>
      <c r="D102" s="108">
        <v>3609</v>
      </c>
      <c r="E102" s="109">
        <v>2250</v>
      </c>
      <c r="F102" s="60">
        <v>2239</v>
      </c>
      <c r="G102" s="60">
        <v>11</v>
      </c>
      <c r="H102" s="63" t="s">
        <v>45</v>
      </c>
      <c r="I102" s="109">
        <v>396</v>
      </c>
      <c r="J102" s="60">
        <v>9</v>
      </c>
      <c r="K102" s="60">
        <v>161</v>
      </c>
      <c r="L102" s="60">
        <v>226</v>
      </c>
      <c r="M102" s="109">
        <v>963</v>
      </c>
      <c r="N102" s="60">
        <v>314</v>
      </c>
      <c r="O102" s="60">
        <v>30</v>
      </c>
      <c r="P102" s="60">
        <v>113</v>
      </c>
      <c r="Q102" s="60">
        <v>10</v>
      </c>
      <c r="R102" s="60">
        <v>391</v>
      </c>
      <c r="S102" s="60">
        <v>418</v>
      </c>
      <c r="T102" s="45" t="s">
        <v>45</v>
      </c>
      <c r="U102" s="21">
        <v>58</v>
      </c>
    </row>
    <row r="103" spans="1:21" s="64" customFormat="1" ht="12" customHeight="1">
      <c r="A103" s="62">
        <v>59</v>
      </c>
      <c r="C103" s="107" t="s">
        <v>121</v>
      </c>
      <c r="D103" s="108">
        <v>11496</v>
      </c>
      <c r="E103" s="109">
        <v>6961</v>
      </c>
      <c r="F103" s="60">
        <v>6882</v>
      </c>
      <c r="G103" s="60">
        <v>4</v>
      </c>
      <c r="H103" s="63">
        <v>75</v>
      </c>
      <c r="I103" s="109">
        <v>1199</v>
      </c>
      <c r="J103" s="60">
        <v>14</v>
      </c>
      <c r="K103" s="60">
        <v>603</v>
      </c>
      <c r="L103" s="60">
        <v>582</v>
      </c>
      <c r="M103" s="109">
        <v>3333</v>
      </c>
      <c r="N103" s="60">
        <v>1151</v>
      </c>
      <c r="O103" s="60">
        <v>122</v>
      </c>
      <c r="P103" s="60">
        <v>545</v>
      </c>
      <c r="Q103" s="60">
        <v>21</v>
      </c>
      <c r="R103" s="60">
        <v>1145</v>
      </c>
      <c r="S103" s="60">
        <v>349</v>
      </c>
      <c r="T103" s="45">
        <v>3</v>
      </c>
      <c r="U103" s="21">
        <v>59</v>
      </c>
    </row>
    <row r="104" spans="1:21" ht="12" customHeight="1">
      <c r="A104" s="72">
        <v>60</v>
      </c>
      <c r="C104" s="62" t="s">
        <v>122</v>
      </c>
      <c r="D104" s="58">
        <f>E104+I104+M104+T104</f>
        <v>8120</v>
      </c>
      <c r="E104" s="59">
        <v>3763</v>
      </c>
      <c r="F104" s="60">
        <v>2854</v>
      </c>
      <c r="G104" s="60">
        <v>2</v>
      </c>
      <c r="H104" s="63">
        <v>907</v>
      </c>
      <c r="I104" s="59">
        <v>1439</v>
      </c>
      <c r="J104" s="60">
        <v>32</v>
      </c>
      <c r="K104" s="60">
        <v>464</v>
      </c>
      <c r="L104" s="60">
        <v>943</v>
      </c>
      <c r="M104" s="59">
        <v>2917</v>
      </c>
      <c r="N104" s="60">
        <v>1299</v>
      </c>
      <c r="O104" s="60">
        <v>95</v>
      </c>
      <c r="P104" s="60">
        <v>515</v>
      </c>
      <c r="Q104" s="60">
        <v>65</v>
      </c>
      <c r="R104" s="60">
        <v>775</v>
      </c>
      <c r="S104" s="60">
        <v>186</v>
      </c>
      <c r="T104" s="45">
        <v>1</v>
      </c>
      <c r="U104" s="21">
        <v>60</v>
      </c>
    </row>
    <row r="105" spans="1:21" ht="12" customHeight="1">
      <c r="A105" s="75">
        <v>61</v>
      </c>
      <c r="C105" s="76" t="s">
        <v>123</v>
      </c>
      <c r="D105" s="58">
        <f>E105+I105+M105+T105</f>
        <v>4019</v>
      </c>
      <c r="E105" s="77">
        <v>2202</v>
      </c>
      <c r="F105" s="78">
        <v>2196</v>
      </c>
      <c r="G105" s="78">
        <v>5</v>
      </c>
      <c r="H105" s="79">
        <v>1</v>
      </c>
      <c r="I105" s="77">
        <v>562</v>
      </c>
      <c r="J105" s="78">
        <v>4</v>
      </c>
      <c r="K105" s="78">
        <v>331</v>
      </c>
      <c r="L105" s="78">
        <v>227</v>
      </c>
      <c r="M105" s="77">
        <v>1254</v>
      </c>
      <c r="N105" s="78">
        <v>428</v>
      </c>
      <c r="O105" s="78">
        <v>40</v>
      </c>
      <c r="P105" s="78">
        <v>218</v>
      </c>
      <c r="Q105" s="78">
        <v>6</v>
      </c>
      <c r="R105" s="78">
        <v>455</v>
      </c>
      <c r="S105" s="78">
        <v>107</v>
      </c>
      <c r="T105" s="45">
        <v>1</v>
      </c>
      <c r="U105" s="21">
        <v>61</v>
      </c>
    </row>
    <row r="106" spans="1:21" ht="6" customHeight="1">
      <c r="A106" s="110"/>
      <c r="B106" s="110"/>
      <c r="C106" s="11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112"/>
      <c r="U106" s="113"/>
    </row>
    <row r="107" ht="12" customHeight="1">
      <c r="J107" s="114"/>
    </row>
    <row r="109" ht="12" customHeight="1">
      <c r="J109" s="114"/>
    </row>
    <row r="112" ht="12" customHeight="1">
      <c r="J112" s="114"/>
    </row>
  </sheetData>
  <sheetProtection/>
  <mergeCells count="55">
    <mergeCell ref="B82:C82"/>
    <mergeCell ref="B86:C86"/>
    <mergeCell ref="B93:C93"/>
    <mergeCell ref="B99:C99"/>
    <mergeCell ref="A106:C106"/>
    <mergeCell ref="R54:R55"/>
    <mergeCell ref="S54:S55"/>
    <mergeCell ref="A56:C56"/>
    <mergeCell ref="B57:C57"/>
    <mergeCell ref="B67:C67"/>
    <mergeCell ref="B77:C77"/>
    <mergeCell ref="I54:I55"/>
    <mergeCell ref="J54:J55"/>
    <mergeCell ref="K54:K55"/>
    <mergeCell ref="L54:L55"/>
    <mergeCell ref="M54:M55"/>
    <mergeCell ref="P54:P55"/>
    <mergeCell ref="B46:C46"/>
    <mergeCell ref="A51:U51"/>
    <mergeCell ref="A53:C55"/>
    <mergeCell ref="D53:D55"/>
    <mergeCell ref="E53:H53"/>
    <mergeCell ref="I53:L53"/>
    <mergeCell ref="M53:S53"/>
    <mergeCell ref="E54:E55"/>
    <mergeCell ref="F54:F55"/>
    <mergeCell ref="G54:G55"/>
    <mergeCell ref="A11:C11"/>
    <mergeCell ref="A12:C12"/>
    <mergeCell ref="B24:C24"/>
    <mergeCell ref="B29:C29"/>
    <mergeCell ref="B36:C36"/>
    <mergeCell ref="B40:C40"/>
    <mergeCell ref="S4:S5"/>
    <mergeCell ref="A6:C6"/>
    <mergeCell ref="A7:C7"/>
    <mergeCell ref="A8:C8"/>
    <mergeCell ref="A9:C9"/>
    <mergeCell ref="A10:C10"/>
    <mergeCell ref="J4:J5"/>
    <mergeCell ref="K4:K5"/>
    <mergeCell ref="L4:L5"/>
    <mergeCell ref="M4:M5"/>
    <mergeCell ref="P4:P5"/>
    <mergeCell ref="R4:R5"/>
    <mergeCell ref="A1:U1"/>
    <mergeCell ref="A3:C5"/>
    <mergeCell ref="D3:D5"/>
    <mergeCell ref="E3:H3"/>
    <mergeCell ref="I3:L3"/>
    <mergeCell ref="M3:S3"/>
    <mergeCell ref="E4:E5"/>
    <mergeCell ref="F4:F5"/>
    <mergeCell ref="G4:G5"/>
    <mergeCell ref="I4:I5"/>
  </mergeCells>
  <printOptions horizontalCentered="1"/>
  <pageMargins left="0.3937007874015748" right="0.3937007874015748" top="0.3937007874015748" bottom="0.3937007874015748" header="0.5118110236220472" footer="0.5118110236220472"/>
  <pageSetup fitToWidth="4" horizontalDpi="300" verticalDpi="300" orientation="landscape" pageOrder="overThenDown" paperSize="12" scale="69" r:id="rId1"/>
  <rowBreaks count="2" manualBreakCount="2">
    <brk id="50" max="255" man="1"/>
    <brk id="106" max="255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2009-05-19T02:33:06Z</dcterms:created>
  <dcterms:modified xsi:type="dcterms:W3CDTF">2009-05-19T02:33:11Z</dcterms:modified>
  <cp:category/>
  <cp:version/>
  <cp:contentType/>
  <cp:contentStatus/>
</cp:coreProperties>
</file>