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'59'!$C$1:$K$108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'59'!$C$1:$O$108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'59'!$B$1:$R$107</definedName>
    <definedName name="Print_Area_MI" localSheetId="0">'59'!$C$1:$K$61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<sst xmlns="http://schemas.openxmlformats.org/spreadsheetml/2006/main" count="176" uniqueCount="143">
  <si>
    <t xml:space="preserve"> (単位  ヘクタール)</t>
  </si>
  <si>
    <t>市    町    村</t>
  </si>
  <si>
    <t>　　　　　　   林     木     の     生     産     を     目         的     と     す     る     林     地</t>
  </si>
  <si>
    <t>昭　和　42　年</t>
  </si>
  <si>
    <t>標示番号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</si>
  <si>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</si>
  <si>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</si>
  <si>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</si>
  <si>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</si>
  <si>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</si>
  <si>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</si>
  <si>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</si>
  <si>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</si>
  <si>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</si>
  <si>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</si>
  <si>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</si>
  <si>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</si>
  <si>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</si>
  <si>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</si>
  <si>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</si>
  <si>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</si>
  <si>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</si>
  <si>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</si>
  <si>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</si>
  <si>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</si>
  <si>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</si>
  <si>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</si>
  <si>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</si>
  <si>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</si>
  <si>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</si>
  <si>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</si>
  <si>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</si>
  <si>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</si>
  <si>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</si>
  <si>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</si>
  <si>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</si>
  <si>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</si>
  <si>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</si>
  <si>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-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</si>
  <si>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</si>
  <si>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</si>
  <si>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</si>
  <si>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</si>
  <si>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</si>
  <si>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</si>
  <si>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</si>
  <si>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</si>
  <si>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</si>
  <si>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</si>
  <si>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</si>
  <si>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</si>
  <si>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</si>
  <si>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</si>
  <si>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</si>
  <si>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</si>
  <si>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</si>
  <si>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</si>
  <si>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</si>
  <si>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</si>
  <si>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</si>
  <si>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資料：県林政課</t>
  </si>
  <si>
    <t>注　伐採、造林面積は、県統計調査課「大分県農林水産業基本調査」による</t>
  </si>
  <si>
    <r>
      <t xml:space="preserve">       林 野、伐 採 お よ び    造 林 面 積 </t>
    </r>
    <r>
      <rPr>
        <sz val="11"/>
        <color indexed="8"/>
        <rFont val="ＭＳ 明朝"/>
        <family val="1"/>
      </rPr>
      <t>(公、私有)　（続き）</t>
    </r>
  </si>
  <si>
    <t>　　　　　　 　　林     木     の     生     産     を     目         的     と     す     る     林     地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</si>
  <si>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</si>
  <si>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</si>
  <si>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</si>
  <si>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</si>
  <si>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</si>
  <si>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</si>
  <si>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</si>
  <si>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</si>
  <si>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</si>
  <si>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</si>
  <si>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</si>
  <si>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</si>
  <si>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</si>
  <si>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</si>
  <si>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</si>
  <si>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</si>
  <si>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</si>
  <si>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</si>
  <si>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</si>
  <si>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</si>
  <si>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</si>
  <si>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</si>
  <si>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</si>
  <si>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</si>
  <si>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</si>
  <si>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</si>
  <si>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</si>
  <si>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</si>
  <si>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</si>
  <si>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</si>
  <si>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</si>
  <si>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</si>
  <si>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</si>
  <si>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</si>
  <si>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</si>
  <si>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</si>
  <si>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直入郡</t>
  </si>
  <si>
    <t>直</t>
  </si>
  <si>
    <t>荻町</t>
  </si>
  <si>
    <t>43</t>
  </si>
  <si>
    <t>久住町</t>
  </si>
  <si>
    <t>44</t>
  </si>
  <si>
    <t>直入町</t>
  </si>
  <si>
    <t>45</t>
  </si>
  <si>
    <t>玖珠郡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</si>
  <si>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</si>
  <si>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</si>
  <si>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</si>
  <si>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</si>
  <si>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</si>
  <si>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</si>
  <si>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</si>
  <si>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</si>
  <si>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</si>
  <si>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</si>
  <si>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</si>
  <si>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</si>
  <si>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</si>
  <si>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大山村</t>
  </si>
  <si>
    <t>51</t>
  </si>
  <si>
    <t>天瀬町</t>
  </si>
  <si>
    <t>52</t>
  </si>
  <si>
    <t>下毛郡</t>
  </si>
  <si>
    <t>下</t>
  </si>
  <si>
    <t>三光村</t>
  </si>
  <si>
    <t>53</t>
  </si>
  <si>
    <t>本耶馬渓町</t>
  </si>
  <si>
    <t>54</t>
  </si>
  <si>
    <t>耶馬渓町</t>
  </si>
  <si>
    <t>55</t>
  </si>
  <si>
    <t>山国村</t>
  </si>
  <si>
    <t>56</t>
  </si>
  <si>
    <t>宇佐郡</t>
  </si>
  <si>
    <t>宇</t>
  </si>
  <si>
    <t>院内町</t>
  </si>
  <si>
    <t>57</t>
  </si>
  <si>
    <t>安心院町</t>
  </si>
  <si>
    <t>58</t>
  </si>
  <si>
    <t xml:space="preserve">  59. 林 野、伐 採 お よ び 造 林 面 積 (公、私有)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</si>
</sst>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1" fontId="3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41" fontId="6" fillId="0" borderId="0" xfId="60" applyNumberFormat="1" applyFont="1" applyFill="1" applyBorder="1" applyAlignment="1" applyProtection="1">
      <alignment horizontal="left" vertical="center"/>
      <protection locked="0"/>
    </xf>
    <xf numFmtId="41" fontId="6" fillId="0" borderId="0" xfId="60" applyNumberFormat="1" applyFont="1" applyFill="1" applyBorder="1" applyAlignment="1">
      <alignment vertical="center"/>
      <protection/>
    </xf>
    <xf numFmtId="0" fontId="6" fillId="0" borderId="10" xfId="60" applyFont="1" applyFill="1" applyBorder="1" applyAlignment="1" applyProtection="1">
      <alignment vertical="center"/>
      <protection locked="0"/>
    </xf>
    <xf numFmtId="0" fontId="6" fillId="0" borderId="10" xfId="60" applyFont="1" applyFill="1" applyBorder="1" applyAlignment="1" applyProtection="1">
      <alignment horizontal="center" vertical="center"/>
      <protection locked="0"/>
    </xf>
    <xf numFmtId="0" fontId="6" fillId="0" borderId="10" xfId="60" applyFont="1" applyFill="1" applyBorder="1" applyAlignment="1" applyProtection="1">
      <alignment horizontal="right" vertical="center"/>
      <protection locked="0"/>
    </xf>
    <xf numFmtId="41" fontId="6" fillId="0" borderId="0" xfId="60" applyNumberFormat="1" applyFont="1" applyFill="1" applyAlignment="1">
      <alignment vertical="center"/>
      <protection/>
    </xf>
    <xf numFmtId="49" fontId="6" fillId="0" borderId="11" xfId="60" applyNumberFormat="1" applyFont="1" applyFill="1" applyBorder="1" applyAlignment="1">
      <alignment vertical="center"/>
      <protection/>
    </xf>
    <xf numFmtId="49" fontId="6" fillId="0" borderId="12" xfId="60" applyNumberFormat="1" applyFont="1" applyFill="1" applyBorder="1" applyAlignment="1">
      <alignment vertical="center"/>
      <protection/>
    </xf>
    <xf numFmtId="49" fontId="6" fillId="0" borderId="13" xfId="60" applyNumberFormat="1" applyFont="1" applyFill="1" applyBorder="1" applyAlignment="1">
      <alignment vertical="center"/>
      <protection/>
    </xf>
    <xf numFmtId="49" fontId="6" fillId="0" borderId="13" xfId="60" applyNumberFormat="1" applyFont="1" applyFill="1" applyBorder="1" applyAlignment="1" applyProtection="1">
      <alignment vertical="center"/>
      <protection/>
    </xf>
    <xf numFmtId="49" fontId="6" fillId="0" borderId="14" xfId="60" applyNumberFormat="1" applyFont="1" applyFill="1" applyBorder="1" applyAlignment="1">
      <alignment horizontal="center" vertical="center"/>
      <protection/>
    </xf>
    <xf numFmtId="49" fontId="6" fillId="0" borderId="15" xfId="60" applyNumberFormat="1" applyFont="1" applyFill="1" applyBorder="1" applyAlignment="1">
      <alignment vertical="center"/>
      <protection/>
    </xf>
    <xf numFmtId="49" fontId="7" fillId="0" borderId="16" xfId="60" applyNumberFormat="1" applyFont="1" applyFill="1" applyBorder="1" applyAlignment="1" applyProtection="1">
      <alignment horizontal="centerContinuous" vertical="center"/>
      <protection/>
    </xf>
    <xf numFmtId="49" fontId="7" fillId="0" borderId="16" xfId="60" applyNumberFormat="1" applyFont="1" applyFill="1" applyBorder="1" applyAlignment="1">
      <alignment horizontal="centerContinuous" vertical="center"/>
      <protection/>
    </xf>
    <xf numFmtId="49" fontId="6" fillId="0" borderId="0" xfId="60" applyNumberFormat="1" applyFont="1" applyFill="1" applyAlignment="1">
      <alignment vertical="center"/>
      <protection/>
    </xf>
    <xf numFmtId="49" fontId="6" fillId="0" borderId="11" xfId="60" applyNumberFormat="1" applyFont="1" applyFill="1" applyBorder="1" applyAlignment="1">
      <alignment horizontal="center" vertical="center"/>
      <protection/>
    </xf>
    <xf numFmtId="49" fontId="6" fillId="0" borderId="12" xfId="60" applyNumberFormat="1" applyFont="1" applyFill="1" applyBorder="1" applyAlignment="1" applyProtection="1">
      <alignment horizontal="centerContinuous" vertical="center"/>
      <protection/>
    </xf>
    <xf numFmtId="49" fontId="6" fillId="0" borderId="13" xfId="60" applyNumberFormat="1" applyFont="1" applyFill="1" applyBorder="1" applyAlignment="1">
      <alignment horizontal="centerContinuous" vertical="center"/>
      <protection/>
    </xf>
    <xf numFmtId="49" fontId="6" fillId="0" borderId="11" xfId="60" applyNumberFormat="1" applyFont="1" applyFill="1" applyBorder="1" applyAlignment="1" applyProtection="1">
      <alignment vertical="center"/>
      <protection/>
    </xf>
    <xf numFmtId="49" fontId="6" fillId="0" borderId="11" xfId="60" applyNumberFormat="1" applyFont="1" applyFill="1" applyBorder="1" applyAlignment="1" applyProtection="1">
      <alignment horizontal="center" vertical="center"/>
      <protection/>
    </xf>
    <xf numFmtId="49" fontId="6" fillId="0" borderId="17" xfId="60" applyNumberFormat="1" applyFont="1" applyFill="1" applyBorder="1" applyAlignment="1" applyProtection="1">
      <alignment horizontal="center" vertical="center"/>
      <protection/>
    </xf>
    <xf numFmtId="49" fontId="6" fillId="0" borderId="12" xfId="60" applyNumberFormat="1" applyFont="1" applyFill="1" applyBorder="1" applyAlignment="1" applyProtection="1">
      <alignment horizontal="center" vertical="center"/>
      <protection/>
    </xf>
    <xf numFmtId="49" fontId="6" fillId="0" borderId="18" xfId="60" applyNumberFormat="1" applyFont="1" applyFill="1" applyBorder="1" applyAlignment="1" applyProtection="1">
      <alignment horizontal="center" vertical="center"/>
      <protection/>
    </xf>
    <xf numFmtId="49" fontId="6" fillId="0" borderId="19" xfId="60" applyNumberFormat="1" applyFont="1" applyFill="1" applyBorder="1" applyAlignment="1" applyProtection="1">
      <alignment horizontal="center" vertical="center"/>
      <protection/>
    </xf>
    <xf numFmtId="49" fontId="6" fillId="0" borderId="20" xfId="60" applyNumberFormat="1" applyFont="1" applyFill="1" applyBorder="1" applyAlignment="1">
      <alignment horizontal="center" vertical="center"/>
      <protection/>
    </xf>
    <xf numFmtId="49" fontId="6" fillId="0" borderId="20" xfId="60" applyNumberFormat="1" applyFont="1" applyFill="1" applyBorder="1" applyAlignment="1">
      <alignment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60" applyFont="1" applyFill="1" applyBorder="1" applyAlignment="1" applyProtection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0" xfId="60" applyNumberFormat="1" applyFont="1" applyFill="1" applyBorder="1" applyAlignment="1" applyProtection="1">
      <alignment horizontal="distributed" vertical="center"/>
      <protection/>
    </xf>
    <xf numFmtId="41" fontId="7" fillId="0" borderId="0" xfId="60" applyNumberFormat="1" applyFont="1" applyFill="1" applyBorder="1" applyAlignment="1" applyProtection="1">
      <alignment vertical="center"/>
      <protection/>
    </xf>
    <xf numFmtId="41" fontId="7" fillId="0" borderId="11" xfId="60" applyNumberFormat="1" applyFont="1" applyFill="1" applyBorder="1" applyAlignment="1" applyProtection="1">
      <alignment vertical="center"/>
      <protection/>
    </xf>
    <xf numFmtId="0" fontId="7" fillId="0" borderId="11" xfId="60" applyNumberFormat="1" applyFont="1" applyFill="1" applyBorder="1" applyAlignment="1" applyProtection="1">
      <alignment horizontal="center" vertical="center"/>
      <protection locked="0"/>
    </xf>
    <xf numFmtId="41" fontId="8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horizontal="distributed" vertical="center"/>
      <protection/>
    </xf>
    <xf numFmtId="0" fontId="7" fillId="0" borderId="0" xfId="60" applyNumberFormat="1" applyFont="1" applyFill="1" applyBorder="1" applyAlignment="1" applyProtection="1" quotePrefix="1">
      <alignment horizontal="distributed" vertical="center"/>
      <protection/>
    </xf>
    <xf numFmtId="41" fontId="7" fillId="0" borderId="11" xfId="60" applyNumberFormat="1" applyFont="1" applyFill="1" applyBorder="1" applyAlignment="1">
      <alignment vertical="center"/>
      <protection/>
    </xf>
    <xf numFmtId="41" fontId="7" fillId="0" borderId="0" xfId="60" applyNumberFormat="1" applyFont="1" applyFill="1" applyBorder="1" applyAlignment="1" applyProtection="1">
      <alignment vertical="center"/>
      <protection locked="0"/>
    </xf>
    <xf numFmtId="41" fontId="7" fillId="0" borderId="0" xfId="60" applyNumberFormat="1" applyFont="1" applyFill="1" applyAlignment="1" applyProtection="1">
      <alignment vertical="center"/>
      <protection locked="0"/>
    </xf>
    <xf numFmtId="41" fontId="7" fillId="0" borderId="0" xfId="60" applyNumberFormat="1" applyFont="1" applyFill="1" applyBorder="1" applyAlignment="1">
      <alignment vertical="center"/>
      <protection/>
    </xf>
    <xf numFmtId="41" fontId="7" fillId="0" borderId="0" xfId="60" applyNumberFormat="1" applyFont="1" applyFill="1" applyAlignment="1">
      <alignment vertical="center"/>
      <protection/>
    </xf>
    <xf numFmtId="41" fontId="7" fillId="0" borderId="11" xfId="60" applyNumberFormat="1" applyFont="1" applyFill="1" applyBorder="1" applyAlignment="1" applyProtection="1">
      <alignment vertical="center"/>
      <protection locked="0"/>
    </xf>
    <xf numFmtId="41" fontId="7" fillId="0" borderId="21" xfId="60" applyNumberFormat="1" applyFont="1" applyFill="1" applyBorder="1" applyAlignment="1" applyProtection="1">
      <alignment vertical="center"/>
      <protection/>
    </xf>
    <xf numFmtId="41" fontId="6" fillId="0" borderId="0" xfId="60" applyNumberFormat="1" applyFont="1" applyFill="1" applyBorder="1" applyAlignment="1" applyProtection="1">
      <alignment vertical="center"/>
      <protection locked="0"/>
    </xf>
    <xf numFmtId="41" fontId="6" fillId="0" borderId="11" xfId="60" applyNumberFormat="1" applyFont="1" applyFill="1" applyBorder="1" applyAlignment="1" applyProtection="1">
      <alignment vertical="center"/>
      <protection locked="0"/>
    </xf>
    <xf numFmtId="41" fontId="6" fillId="0" borderId="0" xfId="60" applyNumberFormat="1" applyFont="1" applyFill="1" applyBorder="1" applyAlignment="1">
      <alignment horizontal="center" vertical="center"/>
      <protection/>
    </xf>
    <xf numFmtId="41" fontId="6" fillId="0" borderId="11" xfId="60" applyNumberFormat="1" applyFont="1" applyFill="1" applyBorder="1" applyAlignment="1">
      <alignment vertical="center"/>
      <protection/>
    </xf>
    <xf numFmtId="41" fontId="6" fillId="0" borderId="0" xfId="60" applyNumberFormat="1" applyFont="1" applyFill="1" applyAlignment="1" applyProtection="1">
      <alignment vertical="center"/>
      <protection locked="0"/>
    </xf>
    <xf numFmtId="0" fontId="6" fillId="0" borderId="11" xfId="6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21" xfId="0" applyNumberFormat="1" applyFont="1" applyFill="1" applyBorder="1" applyAlignment="1" applyProtection="1">
      <alignment horizontal="distributed" vertical="center"/>
      <protection/>
    </xf>
    <xf numFmtId="0" fontId="6" fillId="0" borderId="11" xfId="60" applyNumberFormat="1" applyFont="1" applyFill="1" applyBorder="1" applyAlignment="1" applyProtection="1" quotePrefix="1">
      <alignment horizontal="center" vertical="center"/>
      <protection locked="0"/>
    </xf>
    <xf numFmtId="41" fontId="6" fillId="0" borderId="0" xfId="60" applyNumberFormat="1" applyFont="1" applyFill="1" applyAlignment="1" applyProtection="1" quotePrefix="1">
      <alignment horizontal="right" vertical="center"/>
      <protection locked="0"/>
    </xf>
    <xf numFmtId="41" fontId="6" fillId="0" borderId="0" xfId="60" applyNumberFormat="1" applyFont="1" applyFill="1" applyBorder="1" applyAlignment="1" applyProtection="1">
      <alignment horizontal="right" vertical="center"/>
      <protection locked="0"/>
    </xf>
    <xf numFmtId="41" fontId="6" fillId="0" borderId="0" xfId="60" applyNumberFormat="1" applyFont="1" applyFill="1" applyAlignment="1" applyProtection="1">
      <alignment horizontal="right" vertical="center"/>
      <protection locked="0"/>
    </xf>
    <xf numFmtId="41" fontId="6" fillId="0" borderId="0" xfId="60" applyNumberFormat="1" applyFont="1" applyFill="1" applyBorder="1" applyAlignment="1" applyProtection="1" quotePrefix="1">
      <alignment horizontal="right" vertical="center"/>
      <protection locked="0"/>
    </xf>
    <xf numFmtId="41" fontId="6" fillId="0" borderId="11" xfId="60" applyNumberFormat="1" applyFont="1" applyFill="1" applyBorder="1" applyAlignment="1">
      <alignment horizontal="center" vertical="center"/>
      <protection/>
    </xf>
    <xf numFmtId="41" fontId="6" fillId="0" borderId="21" xfId="60" applyNumberFormat="1" applyFont="1" applyFill="1" applyBorder="1" applyAlignment="1">
      <alignment horizontal="center" vertical="center"/>
      <protection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60" applyNumberFormat="1" applyFont="1" applyFill="1" applyAlignment="1">
      <alignment horizontal="center"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11" xfId="60" applyNumberFormat="1" applyFont="1" applyFill="1" applyBorder="1" applyAlignment="1">
      <alignment horizontal="right" vertical="center"/>
      <protection/>
    </xf>
    <xf numFmtId="41" fontId="6" fillId="0" borderId="0" xfId="60" applyNumberFormat="1" applyFont="1" applyFill="1" applyAlignment="1">
      <alignment horizontal="right" vertical="center"/>
      <protection/>
    </xf>
    <xf numFmtId="41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 applyProtection="1">
      <alignment vertical="center"/>
      <protection locked="0"/>
    </xf>
    <xf numFmtId="0" fontId="7" fillId="0" borderId="11" xfId="60" applyNumberFormat="1" applyFont="1" applyFill="1" applyBorder="1" applyAlignment="1" applyProtection="1">
      <alignment horizontal="left" vertical="center"/>
      <protection locked="0"/>
    </xf>
    <xf numFmtId="41" fontId="6" fillId="0" borderId="13" xfId="60" applyNumberFormat="1" applyFont="1" applyFill="1" applyBorder="1" applyAlignment="1">
      <alignment vertical="center"/>
      <protection/>
    </xf>
    <xf numFmtId="41" fontId="6" fillId="0" borderId="22" xfId="60" applyNumberFormat="1" applyFont="1" applyFill="1" applyBorder="1" applyAlignment="1" applyProtection="1">
      <alignment horizontal="center" vertical="center"/>
      <protection locked="0"/>
    </xf>
    <xf numFmtId="41" fontId="6" fillId="0" borderId="12" xfId="60" applyNumberFormat="1" applyFont="1" applyFill="1" applyBorder="1" applyAlignment="1" applyProtection="1">
      <alignment vertical="center"/>
      <protection locked="0"/>
    </xf>
    <xf numFmtId="41" fontId="6" fillId="0" borderId="13" xfId="60" applyNumberFormat="1" applyFont="1" applyFill="1" applyBorder="1" applyAlignment="1" applyProtection="1">
      <alignment vertical="center"/>
      <protection locked="0"/>
    </xf>
    <xf numFmtId="41" fontId="6" fillId="0" borderId="13" xfId="60" applyNumberFormat="1" applyFont="1" applyFill="1" applyBorder="1" applyAlignment="1" applyProtection="1" quotePrefix="1">
      <alignment horizontal="center" vertical="center"/>
      <protection locked="0"/>
    </xf>
    <xf numFmtId="41" fontId="6" fillId="0" borderId="12" xfId="60" applyNumberFormat="1" applyFont="1" applyFill="1" applyBorder="1" applyAlignment="1">
      <alignment vertical="center"/>
      <protection/>
    </xf>
    <xf numFmtId="0" fontId="6" fillId="0" borderId="23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vertical="center"/>
      <protection locked="0"/>
    </xf>
    <xf numFmtId="41" fontId="6" fillId="0" borderId="0" xfId="6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0" applyNumberFormat="1" applyFont="1" applyFill="1" applyAlignment="1">
      <alignment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 locked="0"/>
    </xf>
    <xf numFmtId="49" fontId="6" fillId="0" borderId="16" xfId="60" applyNumberFormat="1" applyFont="1" applyFill="1" applyBorder="1" applyAlignment="1" applyProtection="1">
      <alignment horizontal="centerContinuous" vertical="center"/>
      <protection/>
    </xf>
    <xf numFmtId="49" fontId="6" fillId="0" borderId="16" xfId="60" applyNumberFormat="1" applyFont="1" applyFill="1" applyBorder="1" applyAlignment="1">
      <alignment horizontal="centerContinuous" vertical="center"/>
      <protection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41" fontId="6" fillId="0" borderId="21" xfId="60" applyNumberFormat="1" applyFont="1" applyFill="1" applyBorder="1" applyAlignment="1" applyProtection="1">
      <alignment horizontal="center" vertical="center"/>
      <protection locked="0"/>
    </xf>
    <xf numFmtId="41" fontId="6" fillId="0" borderId="24" xfId="60" applyNumberFormat="1" applyFont="1" applyFill="1" applyBorder="1" applyAlignment="1">
      <alignment vertical="center"/>
      <protection/>
    </xf>
    <xf numFmtId="0" fontId="6" fillId="0" borderId="0" xfId="0" applyNumberFormat="1" applyFont="1" applyFill="1" applyAlignment="1">
      <alignment vertical="center"/>
    </xf>
    <xf numFmtId="176" fontId="6" fillId="0" borderId="11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Alignment="1">
      <alignment vertical="center"/>
      <protection/>
    </xf>
    <xf numFmtId="41" fontId="6" fillId="0" borderId="21" xfId="60" applyNumberFormat="1" applyFont="1" applyFill="1" applyBorder="1" applyAlignment="1">
      <alignment vertical="center"/>
      <protection/>
    </xf>
    <xf numFmtId="41" fontId="8" fillId="0" borderId="0" xfId="60" applyNumberFormat="1" applyFont="1" applyFill="1" applyBorder="1" applyAlignment="1">
      <alignment vertical="center"/>
      <protection/>
    </xf>
    <xf numFmtId="0" fontId="6" fillId="0" borderId="13" xfId="60" applyNumberFormat="1" applyFont="1" applyFill="1" applyBorder="1" applyAlignment="1">
      <alignment horizontal="center" vertical="center"/>
      <protection/>
    </xf>
    <xf numFmtId="41" fontId="6" fillId="0" borderId="0" xfId="60" applyNumberFormat="1" applyFont="1" applyFill="1" applyAlignment="1" applyProtection="1">
      <alignment horizontal="center" vertical="center"/>
      <protection locked="0"/>
    </xf>
    <xf numFmtId="41" fontId="6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NumberFormat="1" applyFont="1" applyFill="1" applyBorder="1" applyAlignment="1">
      <alignment horizontal="distributed" vertical="center"/>
    </xf>
    <xf numFmtId="41" fontId="3" fillId="0" borderId="0" xfId="60" applyNumberFormat="1" applyFont="1" applyFill="1" applyAlignment="1" applyProtection="1">
      <alignment horizontal="center" vertical="center"/>
      <protection locked="0"/>
    </xf>
    <xf numFmtId="49" fontId="6" fillId="0" borderId="25" xfId="60" applyNumberFormat="1" applyFont="1" applyFill="1" applyBorder="1" applyAlignment="1" applyProtection="1">
      <alignment horizontal="distributed" vertical="center"/>
      <protection/>
    </xf>
    <xf numFmtId="49" fontId="6" fillId="0" borderId="15" xfId="60" applyNumberFormat="1" applyFont="1" applyFill="1" applyBorder="1" applyAlignment="1" applyProtection="1">
      <alignment horizontal="distributed" vertical="center"/>
      <protection/>
    </xf>
    <xf numFmtId="49" fontId="6" fillId="0" borderId="0" xfId="60" applyNumberFormat="1" applyFont="1" applyFill="1" applyBorder="1" applyAlignment="1" applyProtection="1">
      <alignment horizontal="distributed" vertical="center"/>
      <protection/>
    </xf>
    <xf numFmtId="49" fontId="6" fillId="0" borderId="21" xfId="60" applyNumberFormat="1" applyFont="1" applyFill="1" applyBorder="1" applyAlignment="1" applyProtection="1">
      <alignment horizontal="distributed" vertical="center"/>
      <protection/>
    </xf>
    <xf numFmtId="49" fontId="6" fillId="0" borderId="13" xfId="60" applyNumberFormat="1" applyFont="1" applyFill="1" applyBorder="1" applyAlignment="1" applyProtection="1">
      <alignment horizontal="distributed" vertical="center"/>
      <protection/>
    </xf>
    <xf numFmtId="49" fontId="6" fillId="0" borderId="22" xfId="60" applyNumberFormat="1" applyFont="1" applyFill="1" applyBorder="1" applyAlignment="1" applyProtection="1">
      <alignment horizontal="distributed" vertical="center"/>
      <protection/>
    </xf>
    <xf numFmtId="49" fontId="6" fillId="0" borderId="26" xfId="60" applyNumberFormat="1" applyFont="1" applyFill="1" applyBorder="1" applyAlignment="1">
      <alignment horizontal="center" vertical="center" textRotation="255"/>
      <protection/>
    </xf>
    <xf numFmtId="49" fontId="6" fillId="0" borderId="11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 horizontal="center" vertical="center" textRotation="255"/>
    </xf>
    <xf numFmtId="49" fontId="6" fillId="0" borderId="27" xfId="60" applyNumberFormat="1" applyFont="1" applyFill="1" applyBorder="1" applyAlignment="1">
      <alignment horizontal="center" vertical="center"/>
      <protection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7" xfId="60" applyNumberFormat="1" applyFont="1" applyFill="1" applyBorder="1" applyAlignment="1" applyProtection="1">
      <alignment horizontal="center" vertical="center"/>
      <protection/>
    </xf>
    <xf numFmtId="49" fontId="6" fillId="0" borderId="24" xfId="6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8" xfId="60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21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>
      <alignment horizontal="distributed" vertical="center"/>
    </xf>
    <xf numFmtId="0" fontId="7" fillId="0" borderId="0" xfId="60" applyNumberFormat="1" applyFont="1" applyFill="1" applyBorder="1" applyAlignment="1" applyProtection="1">
      <alignment horizontal="distributed" vertical="center"/>
      <protection/>
    </xf>
    <xf numFmtId="0" fontId="7" fillId="0" borderId="21" xfId="60" applyNumberFormat="1" applyFont="1" applyFill="1" applyBorder="1" applyAlignment="1" applyProtection="1">
      <alignment horizontal="distributed" vertical="center"/>
      <protection/>
    </xf>
    <xf numFmtId="58" fontId="6" fillId="0" borderId="10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5"/>
      <sheetName val="64B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65"/>
  <sheetViews>
    <sheetView showGridLines="0" tabSelected="1" zoomScalePageLayoutView="0" workbookViewId="0" topLeftCell="F85">
      <selection activeCell="Q104" sqref="Q104"/>
    </sheetView>
  </sheetViews>
  <sheetFormatPr defaultColWidth="15.25390625" defaultRowHeight="12" customHeight="1"/>
  <cols>
    <col min="1" max="1" width="2.875" style="2" customWidth="1"/>
    <col min="2" max="2" width="2.25390625" style="8" customWidth="1"/>
    <col min="3" max="3" width="14.75390625" style="8" customWidth="1"/>
    <col min="4" max="9" width="12.75390625" style="8" customWidth="1"/>
    <col min="10" max="14" width="11.75390625" style="8" customWidth="1"/>
    <col min="15" max="15" width="11.75390625" style="100" customWidth="1"/>
    <col min="16" max="17" width="11.75390625" style="8" customWidth="1"/>
    <col min="18" max="18" width="5.75390625" style="8" customWidth="1"/>
    <col min="19" max="16384" width="15.25390625" style="8" customWidth="1"/>
  </cols>
  <sheetData>
    <row r="1" spans="1:18" s="1" customFormat="1" ht="18" customHeight="1">
      <c r="A1" s="103" t="s">
        <v>142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17" ht="12" customHeight="1" thickBot="1">
      <c r="B2" s="3" t="s">
        <v>0</v>
      </c>
      <c r="C2" s="4"/>
      <c r="D2" s="5"/>
      <c r="E2" s="5"/>
      <c r="F2" s="5"/>
      <c r="G2" s="5"/>
      <c r="H2" s="5"/>
      <c r="I2" s="5"/>
      <c r="J2" s="5"/>
      <c r="K2" s="5"/>
      <c r="L2" s="6"/>
      <c r="M2" s="7"/>
      <c r="N2" s="7"/>
      <c r="O2" s="7"/>
      <c r="P2" s="125">
        <v>24929</v>
      </c>
      <c r="Q2" s="125"/>
    </row>
    <row r="3" spans="1:18" s="17" customFormat="1" ht="16.5" customHeight="1" thickTop="1">
      <c r="A3" s="104" t="s">
        <v>1</v>
      </c>
      <c r="B3" s="104"/>
      <c r="C3" s="105"/>
      <c r="D3" s="9"/>
      <c r="E3" s="10" t="s">
        <v>2</v>
      </c>
      <c r="F3" s="11"/>
      <c r="G3" s="12"/>
      <c r="H3" s="11"/>
      <c r="I3" s="11"/>
      <c r="J3" s="11"/>
      <c r="K3" s="11"/>
      <c r="L3" s="11"/>
      <c r="M3" s="11"/>
      <c r="N3" s="13"/>
      <c r="O3" s="14"/>
      <c r="P3" s="15" t="s">
        <v>3</v>
      </c>
      <c r="Q3" s="16"/>
      <c r="R3" s="110" t="s">
        <v>4</v>
      </c>
    </row>
    <row r="4" spans="1:18" s="17" customFormat="1" ht="16.5" customHeight="1">
      <c r="A4" s="106"/>
      <c r="B4" s="106"/>
      <c r="C4" s="107"/>
      <c r="D4" s="18" t="s">
        <v>5</v>
      </c>
      <c r="E4" s="113" t="s">
        <v>5</v>
      </c>
      <c r="F4" s="19" t="s">
        <v>6</v>
      </c>
      <c r="G4" s="20"/>
      <c r="H4" s="20"/>
      <c r="I4" s="21" t="s">
        <v>7</v>
      </c>
      <c r="J4" s="11"/>
      <c r="K4" s="11"/>
      <c r="L4" s="115" t="s">
        <v>8</v>
      </c>
      <c r="M4" s="22" t="s">
        <v>9</v>
      </c>
      <c r="N4" s="22" t="s">
        <v>10</v>
      </c>
      <c r="O4" s="23" t="s">
        <v>11</v>
      </c>
      <c r="P4" s="116" t="s">
        <v>12</v>
      </c>
      <c r="Q4" s="118" t="s">
        <v>13</v>
      </c>
      <c r="R4" s="111"/>
    </row>
    <row r="5" spans="1:18" s="17" customFormat="1" ht="16.5" customHeight="1">
      <c r="A5" s="108"/>
      <c r="B5" s="108"/>
      <c r="C5" s="109"/>
      <c r="D5" s="24"/>
      <c r="E5" s="114"/>
      <c r="F5" s="24" t="s">
        <v>5</v>
      </c>
      <c r="G5" s="24" t="s">
        <v>14</v>
      </c>
      <c r="H5" s="24" t="s">
        <v>15</v>
      </c>
      <c r="I5" s="25" t="s">
        <v>5</v>
      </c>
      <c r="J5" s="26" t="s">
        <v>14</v>
      </c>
      <c r="K5" s="24" t="s">
        <v>15</v>
      </c>
      <c r="L5" s="114"/>
      <c r="M5" s="24" t="s">
        <v>16</v>
      </c>
      <c r="N5" s="27"/>
      <c r="O5" s="28"/>
      <c r="P5" s="117"/>
      <c r="Q5" s="119"/>
      <c r="R5" s="112"/>
    </row>
    <row r="6" spans="2:18" ht="6" customHeight="1">
      <c r="B6" s="4"/>
      <c r="C6" s="29"/>
      <c r="D6" s="30"/>
      <c r="E6" s="31"/>
      <c r="F6" s="32"/>
      <c r="G6" s="32"/>
      <c r="H6" s="32"/>
      <c r="I6" s="32"/>
      <c r="J6" s="32"/>
      <c r="K6" s="32"/>
      <c r="L6" s="31"/>
      <c r="M6" s="32"/>
      <c r="N6" s="33"/>
      <c r="O6" s="34"/>
      <c r="P6" s="31"/>
      <c r="Q6" s="31"/>
      <c r="R6" s="35"/>
    </row>
    <row r="7" spans="1:18" s="40" customFormat="1" ht="12" customHeight="1">
      <c r="A7" s="123" t="s">
        <v>17</v>
      </c>
      <c r="B7" s="123"/>
      <c r="C7" s="124"/>
      <c r="D7" s="37">
        <f>D9+D11</f>
        <v>405060</v>
      </c>
      <c r="E7" s="37">
        <f>E9+E11</f>
        <v>366616</v>
      </c>
      <c r="F7" s="37">
        <f aca="true" t="shared" si="0" ref="F7:Q7">F9+F11</f>
        <v>189481</v>
      </c>
      <c r="G7" s="37">
        <f t="shared" si="0"/>
        <v>174678</v>
      </c>
      <c r="H7" s="37">
        <f t="shared" si="0"/>
        <v>14803</v>
      </c>
      <c r="I7" s="37">
        <f t="shared" si="0"/>
        <v>159571</v>
      </c>
      <c r="J7" s="37">
        <f t="shared" si="0"/>
        <v>1977</v>
      </c>
      <c r="K7" s="37">
        <f t="shared" si="0"/>
        <v>157594</v>
      </c>
      <c r="L7" s="37">
        <f t="shared" si="0"/>
        <v>15377</v>
      </c>
      <c r="M7" s="37">
        <f t="shared" si="0"/>
        <v>2187</v>
      </c>
      <c r="N7" s="37">
        <f t="shared" si="0"/>
        <v>37244</v>
      </c>
      <c r="O7" s="37">
        <f t="shared" si="0"/>
        <v>1200</v>
      </c>
      <c r="P7" s="38">
        <f t="shared" si="0"/>
        <v>6890</v>
      </c>
      <c r="Q7" s="37">
        <f t="shared" si="0"/>
        <v>7629</v>
      </c>
      <c r="R7" s="39" t="s">
        <v>18</v>
      </c>
    </row>
    <row r="8" spans="1:18" s="47" customFormat="1" ht="12" customHeight="1">
      <c r="A8" s="41"/>
      <c r="B8" s="41"/>
      <c r="C8" s="42"/>
      <c r="D8" s="43"/>
      <c r="E8" s="44"/>
      <c r="F8" s="44"/>
      <c r="G8" s="44"/>
      <c r="H8" s="44"/>
      <c r="I8" s="44"/>
      <c r="J8" s="45"/>
      <c r="K8" s="45"/>
      <c r="L8" s="45"/>
      <c r="M8" s="45"/>
      <c r="N8" s="44"/>
      <c r="O8" s="46"/>
      <c r="P8" s="43"/>
      <c r="R8" s="39"/>
    </row>
    <row r="9" spans="1:18" s="40" customFormat="1" ht="12" customHeight="1">
      <c r="A9" s="123" t="s">
        <v>19</v>
      </c>
      <c r="B9" s="123"/>
      <c r="C9" s="124"/>
      <c r="D9" s="48">
        <f>SUM(D13:D23)</f>
        <v>98060</v>
      </c>
      <c r="E9" s="44">
        <f>SUM(E13:E23)</f>
        <v>92287</v>
      </c>
      <c r="F9" s="44">
        <f aca="true" t="shared" si="1" ref="F9:Q9">SUM(F13:F23)</f>
        <v>51277</v>
      </c>
      <c r="G9" s="44">
        <f t="shared" si="1"/>
        <v>45888</v>
      </c>
      <c r="H9" s="44">
        <f t="shared" si="1"/>
        <v>5389</v>
      </c>
      <c r="I9" s="44">
        <f t="shared" si="1"/>
        <v>34799</v>
      </c>
      <c r="J9" s="44">
        <f t="shared" si="1"/>
        <v>315</v>
      </c>
      <c r="K9" s="44">
        <f t="shared" si="1"/>
        <v>34484</v>
      </c>
      <c r="L9" s="44">
        <f t="shared" si="1"/>
        <v>5578</v>
      </c>
      <c r="M9" s="44">
        <f t="shared" si="1"/>
        <v>633</v>
      </c>
      <c r="N9" s="44">
        <f t="shared" si="1"/>
        <v>5604</v>
      </c>
      <c r="O9" s="44">
        <f t="shared" si="1"/>
        <v>169</v>
      </c>
      <c r="P9" s="48">
        <f t="shared" si="1"/>
        <v>2126</v>
      </c>
      <c r="Q9" s="44">
        <f t="shared" si="1"/>
        <v>1843</v>
      </c>
      <c r="R9" s="39" t="s">
        <v>20</v>
      </c>
    </row>
    <row r="10" spans="1:18" s="47" customFormat="1" ht="12" customHeight="1">
      <c r="A10" s="41"/>
      <c r="B10" s="41"/>
      <c r="C10" s="36"/>
      <c r="D10" s="38"/>
      <c r="E10" s="37"/>
      <c r="F10" s="37"/>
      <c r="G10" s="37"/>
      <c r="H10" s="37"/>
      <c r="I10" s="37"/>
      <c r="J10" s="37"/>
      <c r="K10" s="37"/>
      <c r="L10" s="37"/>
      <c r="N10" s="37"/>
      <c r="O10" s="46"/>
      <c r="P10" s="43"/>
      <c r="R10" s="39"/>
    </row>
    <row r="11" spans="1:18" s="40" customFormat="1" ht="12" customHeight="1">
      <c r="A11" s="123" t="s">
        <v>21</v>
      </c>
      <c r="B11" s="123"/>
      <c r="C11" s="124"/>
      <c r="D11" s="38">
        <f>D25+D30+D37+D41+D47+D60+D70+D80+D85+D89+D96+D102</f>
        <v>307000</v>
      </c>
      <c r="E11" s="37">
        <f aca="true" t="shared" si="2" ref="E11:Q11">E25+E30+E37+E41+E47+E60+E70+E80+E85+E89+E96+E102</f>
        <v>274329</v>
      </c>
      <c r="F11" s="37">
        <f t="shared" si="2"/>
        <v>138204</v>
      </c>
      <c r="G11" s="37">
        <f t="shared" si="2"/>
        <v>128790</v>
      </c>
      <c r="H11" s="37">
        <f t="shared" si="2"/>
        <v>9414</v>
      </c>
      <c r="I11" s="37">
        <f t="shared" si="2"/>
        <v>124772</v>
      </c>
      <c r="J11" s="37">
        <f t="shared" si="2"/>
        <v>1662</v>
      </c>
      <c r="K11" s="37">
        <f t="shared" si="2"/>
        <v>123110</v>
      </c>
      <c r="L11" s="37">
        <f t="shared" si="2"/>
        <v>9799</v>
      </c>
      <c r="M11" s="37">
        <f t="shared" si="2"/>
        <v>1554</v>
      </c>
      <c r="N11" s="37">
        <f t="shared" si="2"/>
        <v>31640</v>
      </c>
      <c r="O11" s="37">
        <f t="shared" si="2"/>
        <v>1031</v>
      </c>
      <c r="P11" s="38">
        <f t="shared" si="2"/>
        <v>4764</v>
      </c>
      <c r="Q11" s="49">
        <f t="shared" si="2"/>
        <v>5786</v>
      </c>
      <c r="R11" s="39" t="s">
        <v>22</v>
      </c>
    </row>
    <row r="12" spans="3:18" ht="12" customHeight="1">
      <c r="C12" s="50"/>
      <c r="D12" s="51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/>
      <c r="P12" s="53"/>
      <c r="Q12" s="54"/>
      <c r="R12" s="55"/>
    </row>
    <row r="13" spans="1:18" ht="12" customHeight="1">
      <c r="A13" s="2">
        <v>1</v>
      </c>
      <c r="B13" s="120" t="s">
        <v>23</v>
      </c>
      <c r="C13" s="121"/>
      <c r="D13" s="51">
        <v>16820</v>
      </c>
      <c r="E13" s="50">
        <v>16216</v>
      </c>
      <c r="F13" s="50">
        <f>G13+H13</f>
        <v>9096</v>
      </c>
      <c r="G13" s="50">
        <v>8393</v>
      </c>
      <c r="H13" s="50">
        <v>703</v>
      </c>
      <c r="I13" s="50">
        <f>J13+K13</f>
        <v>5476</v>
      </c>
      <c r="J13" s="54">
        <v>43</v>
      </c>
      <c r="K13" s="54">
        <v>5433</v>
      </c>
      <c r="L13" s="54">
        <v>1335</v>
      </c>
      <c r="M13" s="54">
        <v>309</v>
      </c>
      <c r="N13" s="50">
        <v>569</v>
      </c>
      <c r="O13" s="52">
        <v>35</v>
      </c>
      <c r="P13" s="53">
        <v>204</v>
      </c>
      <c r="Q13" s="8">
        <v>161</v>
      </c>
      <c r="R13" s="58">
        <v>1</v>
      </c>
    </row>
    <row r="14" spans="1:18" ht="12" customHeight="1">
      <c r="A14" s="2">
        <v>2</v>
      </c>
      <c r="B14" s="120" t="s">
        <v>24</v>
      </c>
      <c r="C14" s="121"/>
      <c r="D14" s="51">
        <v>7042</v>
      </c>
      <c r="E14" s="50">
        <v>5193</v>
      </c>
      <c r="F14" s="50">
        <f aca="true" t="shared" si="3" ref="F14:F23">G14+H14</f>
        <v>2653</v>
      </c>
      <c r="G14" s="50">
        <v>2585</v>
      </c>
      <c r="H14" s="50">
        <v>68</v>
      </c>
      <c r="I14" s="50">
        <f aca="true" t="shared" si="4" ref="I14:I23">J14+K14</f>
        <v>1729</v>
      </c>
      <c r="J14" s="54">
        <v>54</v>
      </c>
      <c r="K14" s="54">
        <v>1675</v>
      </c>
      <c r="L14" s="54">
        <v>782</v>
      </c>
      <c r="M14" s="59">
        <v>29</v>
      </c>
      <c r="N14" s="50">
        <v>1815</v>
      </c>
      <c r="O14" s="52">
        <v>34</v>
      </c>
      <c r="P14" s="53">
        <v>61</v>
      </c>
      <c r="Q14" s="8">
        <v>30</v>
      </c>
      <c r="R14" s="58">
        <v>2</v>
      </c>
    </row>
    <row r="15" spans="1:18" ht="12" customHeight="1">
      <c r="A15" s="2">
        <v>3</v>
      </c>
      <c r="B15" s="120" t="s">
        <v>25</v>
      </c>
      <c r="C15" s="121"/>
      <c r="D15" s="51">
        <v>309</v>
      </c>
      <c r="E15" s="50">
        <v>301</v>
      </c>
      <c r="F15" s="50">
        <f t="shared" si="3"/>
        <v>232</v>
      </c>
      <c r="G15" s="50">
        <v>127</v>
      </c>
      <c r="H15" s="60">
        <v>105</v>
      </c>
      <c r="I15" s="50">
        <f t="shared" si="4"/>
        <v>57</v>
      </c>
      <c r="J15" s="54">
        <v>0</v>
      </c>
      <c r="K15" s="54">
        <v>57</v>
      </c>
      <c r="L15" s="61">
        <v>9</v>
      </c>
      <c r="M15" s="54">
        <v>3</v>
      </c>
      <c r="N15" s="62">
        <v>8</v>
      </c>
      <c r="O15" s="60">
        <v>0</v>
      </c>
      <c r="P15" s="63">
        <v>0</v>
      </c>
      <c r="Q15" s="64">
        <v>0</v>
      </c>
      <c r="R15" s="58">
        <v>3</v>
      </c>
    </row>
    <row r="16" spans="1:18" ht="12" customHeight="1">
      <c r="A16" s="2">
        <v>4</v>
      </c>
      <c r="B16" s="120" t="s">
        <v>26</v>
      </c>
      <c r="C16" s="121"/>
      <c r="D16" s="51">
        <v>20415</v>
      </c>
      <c r="E16" s="50">
        <v>19579</v>
      </c>
      <c r="F16" s="50">
        <f t="shared" si="3"/>
        <v>15340</v>
      </c>
      <c r="G16" s="50">
        <v>14897</v>
      </c>
      <c r="H16" s="50">
        <v>443</v>
      </c>
      <c r="I16" s="50">
        <f t="shared" si="4"/>
        <v>3379</v>
      </c>
      <c r="J16" s="54">
        <v>78</v>
      </c>
      <c r="K16" s="54">
        <v>3301</v>
      </c>
      <c r="L16" s="54">
        <v>722</v>
      </c>
      <c r="M16" s="54">
        <v>138</v>
      </c>
      <c r="N16" s="50">
        <v>804</v>
      </c>
      <c r="O16" s="52">
        <v>32</v>
      </c>
      <c r="P16" s="53">
        <v>520</v>
      </c>
      <c r="Q16" s="8">
        <v>396</v>
      </c>
      <c r="R16" s="58">
        <v>4</v>
      </c>
    </row>
    <row r="17" spans="1:18" ht="12" customHeight="1">
      <c r="A17" s="2">
        <v>5</v>
      </c>
      <c r="B17" s="120" t="s">
        <v>27</v>
      </c>
      <c r="C17" s="121"/>
      <c r="D17" s="51">
        <v>10589</v>
      </c>
      <c r="E17" s="50">
        <v>10514</v>
      </c>
      <c r="F17" s="50">
        <f t="shared" si="3"/>
        <v>4220</v>
      </c>
      <c r="G17" s="50">
        <v>3749</v>
      </c>
      <c r="H17" s="60">
        <v>471</v>
      </c>
      <c r="I17" s="50">
        <f t="shared" si="4"/>
        <v>6143</v>
      </c>
      <c r="J17" s="54">
        <v>37</v>
      </c>
      <c r="K17" s="54">
        <v>6106</v>
      </c>
      <c r="L17" s="54">
        <v>82</v>
      </c>
      <c r="M17" s="54">
        <v>69</v>
      </c>
      <c r="N17" s="50">
        <v>70</v>
      </c>
      <c r="O17" s="52">
        <v>5</v>
      </c>
      <c r="P17" s="53">
        <v>294</v>
      </c>
      <c r="Q17" s="8">
        <v>312</v>
      </c>
      <c r="R17" s="58">
        <v>5</v>
      </c>
    </row>
    <row r="18" spans="1:18" ht="12" customHeight="1">
      <c r="A18" s="2">
        <v>6</v>
      </c>
      <c r="B18" s="120" t="s">
        <v>28</v>
      </c>
      <c r="C18" s="121"/>
      <c r="D18" s="51">
        <v>9832</v>
      </c>
      <c r="E18" s="50">
        <v>8934</v>
      </c>
      <c r="F18" s="50">
        <f t="shared" si="3"/>
        <v>5702</v>
      </c>
      <c r="G18" s="50">
        <v>5620</v>
      </c>
      <c r="H18" s="50">
        <v>82</v>
      </c>
      <c r="I18" s="50">
        <f t="shared" si="4"/>
        <v>2731</v>
      </c>
      <c r="J18" s="54">
        <v>3</v>
      </c>
      <c r="K18" s="54">
        <v>2728</v>
      </c>
      <c r="L18" s="54">
        <v>473</v>
      </c>
      <c r="M18" s="54">
        <v>28</v>
      </c>
      <c r="N18" s="50">
        <v>895</v>
      </c>
      <c r="O18" s="52">
        <v>3</v>
      </c>
      <c r="P18" s="53">
        <v>292</v>
      </c>
      <c r="Q18" s="8">
        <v>339</v>
      </c>
      <c r="R18" s="58">
        <v>6</v>
      </c>
    </row>
    <row r="19" spans="1:18" ht="12" customHeight="1">
      <c r="A19" s="2">
        <v>7</v>
      </c>
      <c r="B19" s="120" t="s">
        <v>29</v>
      </c>
      <c r="C19" s="121"/>
      <c r="D19" s="51">
        <v>5118</v>
      </c>
      <c r="E19" s="50">
        <v>4643</v>
      </c>
      <c r="F19" s="50">
        <f t="shared" si="3"/>
        <v>2484</v>
      </c>
      <c r="G19" s="50">
        <v>1866</v>
      </c>
      <c r="H19" s="50">
        <v>618</v>
      </c>
      <c r="I19" s="50">
        <f t="shared" si="4"/>
        <v>1970</v>
      </c>
      <c r="J19" s="54">
        <v>2</v>
      </c>
      <c r="K19" s="54">
        <v>1968</v>
      </c>
      <c r="L19" s="54">
        <v>189</v>
      </c>
      <c r="M19" s="54">
        <v>0</v>
      </c>
      <c r="N19" s="50">
        <v>472</v>
      </c>
      <c r="O19" s="52">
        <v>3</v>
      </c>
      <c r="P19" s="53">
        <v>82</v>
      </c>
      <c r="Q19" s="8">
        <v>68</v>
      </c>
      <c r="R19" s="58">
        <v>7</v>
      </c>
    </row>
    <row r="20" spans="1:18" ht="12" customHeight="1">
      <c r="A20" s="2">
        <v>8</v>
      </c>
      <c r="B20" s="120" t="s">
        <v>30</v>
      </c>
      <c r="C20" s="121"/>
      <c r="D20" s="51">
        <v>11260</v>
      </c>
      <c r="E20" s="50">
        <v>10474</v>
      </c>
      <c r="F20" s="50">
        <f t="shared" si="3"/>
        <v>3799</v>
      </c>
      <c r="G20" s="50">
        <v>3759</v>
      </c>
      <c r="H20" s="50">
        <v>40</v>
      </c>
      <c r="I20" s="50">
        <f t="shared" si="4"/>
        <v>5858</v>
      </c>
      <c r="J20" s="54">
        <v>63</v>
      </c>
      <c r="K20" s="54">
        <v>5795</v>
      </c>
      <c r="L20" s="54">
        <v>806</v>
      </c>
      <c r="M20" s="59">
        <v>11</v>
      </c>
      <c r="N20" s="50">
        <v>761</v>
      </c>
      <c r="O20" s="52">
        <v>25</v>
      </c>
      <c r="P20" s="53">
        <v>146</v>
      </c>
      <c r="Q20" s="8">
        <v>266</v>
      </c>
      <c r="R20" s="58">
        <v>8</v>
      </c>
    </row>
    <row r="21" spans="1:18" ht="12" customHeight="1">
      <c r="A21" s="2">
        <v>9</v>
      </c>
      <c r="B21" s="120" t="s">
        <v>31</v>
      </c>
      <c r="C21" s="121"/>
      <c r="D21" s="51">
        <v>6722</v>
      </c>
      <c r="E21" s="50">
        <v>6658</v>
      </c>
      <c r="F21" s="50">
        <f t="shared" si="3"/>
        <v>2757</v>
      </c>
      <c r="G21" s="50">
        <v>1677</v>
      </c>
      <c r="H21" s="50">
        <v>1080</v>
      </c>
      <c r="I21" s="50">
        <f t="shared" si="4"/>
        <v>3314</v>
      </c>
      <c r="J21" s="54">
        <v>30</v>
      </c>
      <c r="K21" s="54">
        <v>3284</v>
      </c>
      <c r="L21" s="54">
        <v>567</v>
      </c>
      <c r="M21" s="54">
        <v>20</v>
      </c>
      <c r="N21" s="50">
        <v>57</v>
      </c>
      <c r="O21" s="52">
        <v>7</v>
      </c>
      <c r="P21" s="53">
        <v>418</v>
      </c>
      <c r="Q21" s="8">
        <v>113</v>
      </c>
      <c r="R21" s="58">
        <v>9</v>
      </c>
    </row>
    <row r="22" spans="1:18" ht="12" customHeight="1">
      <c r="A22" s="2">
        <v>10</v>
      </c>
      <c r="B22" s="120" t="s">
        <v>32</v>
      </c>
      <c r="C22" s="121"/>
      <c r="D22" s="51">
        <v>3379</v>
      </c>
      <c r="E22" s="50">
        <v>3249</v>
      </c>
      <c r="F22" s="50">
        <f t="shared" si="3"/>
        <v>1737</v>
      </c>
      <c r="G22" s="50">
        <v>1476</v>
      </c>
      <c r="H22" s="50">
        <v>261</v>
      </c>
      <c r="I22" s="50">
        <f t="shared" si="4"/>
        <v>1296</v>
      </c>
      <c r="J22" s="54">
        <v>4</v>
      </c>
      <c r="K22" s="54">
        <v>1292</v>
      </c>
      <c r="L22" s="54">
        <v>198</v>
      </c>
      <c r="M22" s="54">
        <v>18</v>
      </c>
      <c r="N22" s="50">
        <v>116</v>
      </c>
      <c r="O22" s="52">
        <v>14</v>
      </c>
      <c r="P22" s="53">
        <v>39</v>
      </c>
      <c r="Q22" s="8">
        <v>30</v>
      </c>
      <c r="R22" s="58">
        <v>10</v>
      </c>
    </row>
    <row r="23" spans="1:18" ht="12" customHeight="1">
      <c r="A23" s="2">
        <v>11</v>
      </c>
      <c r="B23" s="120" t="s">
        <v>33</v>
      </c>
      <c r="C23" s="121"/>
      <c r="D23" s="51">
        <v>6574</v>
      </c>
      <c r="E23" s="50">
        <v>6526</v>
      </c>
      <c r="F23" s="50">
        <f t="shared" si="3"/>
        <v>3257</v>
      </c>
      <c r="G23" s="50">
        <v>1739</v>
      </c>
      <c r="H23" s="50">
        <v>1518</v>
      </c>
      <c r="I23" s="50">
        <f t="shared" si="4"/>
        <v>2846</v>
      </c>
      <c r="J23" s="50">
        <v>1</v>
      </c>
      <c r="K23" s="50">
        <v>2845</v>
      </c>
      <c r="L23" s="50">
        <v>415</v>
      </c>
      <c r="M23" s="50">
        <v>8</v>
      </c>
      <c r="N23" s="50">
        <v>37</v>
      </c>
      <c r="O23" s="52">
        <v>11</v>
      </c>
      <c r="P23" s="53">
        <v>70</v>
      </c>
      <c r="Q23" s="8">
        <v>128</v>
      </c>
      <c r="R23" s="58">
        <v>11</v>
      </c>
    </row>
    <row r="24" spans="2:18" ht="12" customHeight="1">
      <c r="B24" s="65"/>
      <c r="C24" s="66"/>
      <c r="D24" s="5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2"/>
      <c r="P24" s="53"/>
      <c r="R24" s="58"/>
    </row>
    <row r="25" spans="1:18" s="40" customFormat="1" ht="12" customHeight="1">
      <c r="A25" s="67"/>
      <c r="B25" s="101" t="s">
        <v>34</v>
      </c>
      <c r="C25" s="122"/>
      <c r="D25" s="48">
        <f>SUM(D26:D28)</f>
        <v>8276</v>
      </c>
      <c r="E25" s="44">
        <f>SUM(E26:E28)</f>
        <v>7901</v>
      </c>
      <c r="F25" s="44">
        <f aca="true" t="shared" si="5" ref="F25:Q25">SUM(F26:F28)</f>
        <v>3062</v>
      </c>
      <c r="G25" s="44">
        <f t="shared" si="5"/>
        <v>1675</v>
      </c>
      <c r="H25" s="44">
        <f t="shared" si="5"/>
        <v>1387</v>
      </c>
      <c r="I25" s="44">
        <f t="shared" si="5"/>
        <v>4334</v>
      </c>
      <c r="J25" s="44">
        <f t="shared" si="5"/>
        <v>4</v>
      </c>
      <c r="K25" s="44">
        <f t="shared" si="5"/>
        <v>4330</v>
      </c>
      <c r="L25" s="44">
        <f t="shared" si="5"/>
        <v>473</v>
      </c>
      <c r="M25" s="44">
        <f t="shared" si="5"/>
        <v>32</v>
      </c>
      <c r="N25" s="44">
        <f t="shared" si="5"/>
        <v>292</v>
      </c>
      <c r="O25" s="44">
        <f t="shared" si="5"/>
        <v>83</v>
      </c>
      <c r="P25" s="48">
        <f t="shared" si="5"/>
        <v>147</v>
      </c>
      <c r="Q25" s="44">
        <f t="shared" si="5"/>
        <v>150</v>
      </c>
      <c r="R25" s="39" t="s">
        <v>35</v>
      </c>
    </row>
    <row r="26" spans="1:18" ht="12" customHeight="1">
      <c r="A26" s="2">
        <v>12</v>
      </c>
      <c r="B26" s="65"/>
      <c r="C26" s="56" t="s">
        <v>36</v>
      </c>
      <c r="D26" s="51">
        <v>3161</v>
      </c>
      <c r="E26" s="50">
        <v>2894</v>
      </c>
      <c r="F26" s="50">
        <f>G26+H26</f>
        <v>1193</v>
      </c>
      <c r="G26" s="50">
        <v>1070</v>
      </c>
      <c r="H26" s="50">
        <v>123</v>
      </c>
      <c r="I26" s="50">
        <f>J26+K26</f>
        <v>1548</v>
      </c>
      <c r="J26" s="50">
        <v>3</v>
      </c>
      <c r="K26" s="50">
        <v>1545</v>
      </c>
      <c r="L26" s="50">
        <v>136</v>
      </c>
      <c r="M26" s="60">
        <v>17</v>
      </c>
      <c r="N26" s="50">
        <v>231</v>
      </c>
      <c r="O26" s="52">
        <v>36</v>
      </c>
      <c r="P26" s="53">
        <v>53</v>
      </c>
      <c r="Q26" s="8">
        <v>102</v>
      </c>
      <c r="R26" s="58">
        <v>12</v>
      </c>
    </row>
    <row r="27" spans="1:18" ht="12" customHeight="1">
      <c r="A27" s="2">
        <v>13</v>
      </c>
      <c r="B27" s="65"/>
      <c r="C27" s="56" t="s">
        <v>37</v>
      </c>
      <c r="D27" s="51">
        <v>2585</v>
      </c>
      <c r="E27" s="50">
        <v>2537</v>
      </c>
      <c r="F27" s="50">
        <f>G27+H27</f>
        <v>789</v>
      </c>
      <c r="G27" s="50">
        <v>257</v>
      </c>
      <c r="H27" s="50">
        <v>532</v>
      </c>
      <c r="I27" s="50">
        <f>J27+K27</f>
        <v>1498</v>
      </c>
      <c r="J27" s="60" t="s">
        <v>38</v>
      </c>
      <c r="K27" s="50">
        <v>1498</v>
      </c>
      <c r="L27" s="50">
        <v>241</v>
      </c>
      <c r="M27" s="50">
        <v>9</v>
      </c>
      <c r="N27" s="50">
        <v>35</v>
      </c>
      <c r="O27" s="52">
        <v>13</v>
      </c>
      <c r="P27" s="53">
        <v>60</v>
      </c>
      <c r="Q27" s="8">
        <v>11</v>
      </c>
      <c r="R27" s="58">
        <v>13</v>
      </c>
    </row>
    <row r="28" spans="1:18" ht="12" customHeight="1">
      <c r="A28" s="2">
        <v>14</v>
      </c>
      <c r="B28" s="65"/>
      <c r="C28" s="56" t="s">
        <v>39</v>
      </c>
      <c r="D28" s="51">
        <v>2530</v>
      </c>
      <c r="E28" s="50">
        <v>2470</v>
      </c>
      <c r="F28" s="50">
        <f>G28+H28</f>
        <v>1080</v>
      </c>
      <c r="G28" s="50">
        <v>348</v>
      </c>
      <c r="H28" s="60">
        <v>732</v>
      </c>
      <c r="I28" s="50">
        <f>J28+K28</f>
        <v>1288</v>
      </c>
      <c r="J28" s="50">
        <v>1</v>
      </c>
      <c r="K28" s="50">
        <v>1287</v>
      </c>
      <c r="L28" s="50">
        <v>96</v>
      </c>
      <c r="M28" s="60">
        <v>6</v>
      </c>
      <c r="N28" s="50">
        <v>26</v>
      </c>
      <c r="O28" s="52">
        <v>34</v>
      </c>
      <c r="P28" s="53">
        <v>34</v>
      </c>
      <c r="Q28" s="8">
        <v>37</v>
      </c>
      <c r="R28" s="58">
        <v>14</v>
      </c>
    </row>
    <row r="29" spans="2:18" ht="12" customHeight="1">
      <c r="B29" s="68"/>
      <c r="C29" s="66"/>
      <c r="D29" s="51"/>
      <c r="E29" s="50"/>
      <c r="F29" s="50"/>
      <c r="G29" s="50"/>
      <c r="H29" s="60"/>
      <c r="I29" s="50"/>
      <c r="J29" s="50"/>
      <c r="K29" s="50"/>
      <c r="L29" s="50"/>
      <c r="M29" s="60"/>
      <c r="N29" s="50"/>
      <c r="O29" s="52"/>
      <c r="P29" s="53"/>
      <c r="R29" s="58"/>
    </row>
    <row r="30" spans="1:18" s="40" customFormat="1" ht="12" customHeight="1">
      <c r="A30" s="67"/>
      <c r="B30" s="101" t="s">
        <v>40</v>
      </c>
      <c r="C30" s="102"/>
      <c r="D30" s="48">
        <f>SUM(D31:D35)</f>
        <v>19353</v>
      </c>
      <c r="E30" s="44">
        <f>SUM(E31:E35)</f>
        <v>18695</v>
      </c>
      <c r="F30" s="44">
        <f aca="true" t="shared" si="6" ref="F30:Q30">SUM(F31:F35)</f>
        <v>7998</v>
      </c>
      <c r="G30" s="44">
        <f t="shared" si="6"/>
        <v>7076</v>
      </c>
      <c r="H30" s="44">
        <f t="shared" si="6"/>
        <v>922</v>
      </c>
      <c r="I30" s="44">
        <f t="shared" si="6"/>
        <v>9111</v>
      </c>
      <c r="J30" s="44">
        <f t="shared" si="6"/>
        <v>109</v>
      </c>
      <c r="K30" s="44">
        <f t="shared" si="6"/>
        <v>9002</v>
      </c>
      <c r="L30" s="44">
        <f t="shared" si="6"/>
        <v>1406</v>
      </c>
      <c r="M30" s="44">
        <f t="shared" si="6"/>
        <v>180</v>
      </c>
      <c r="N30" s="44">
        <f t="shared" si="6"/>
        <v>590</v>
      </c>
      <c r="O30" s="44">
        <f t="shared" si="6"/>
        <v>68</v>
      </c>
      <c r="P30" s="48">
        <f t="shared" si="6"/>
        <v>286</v>
      </c>
      <c r="Q30" s="44">
        <f t="shared" si="6"/>
        <v>256</v>
      </c>
      <c r="R30" s="39" t="s">
        <v>41</v>
      </c>
    </row>
    <row r="31" spans="1:18" ht="12" customHeight="1">
      <c r="A31" s="2">
        <v>15</v>
      </c>
      <c r="B31" s="65"/>
      <c r="C31" s="56" t="s">
        <v>42</v>
      </c>
      <c r="D31" s="51">
        <v>4624</v>
      </c>
      <c r="E31" s="50">
        <v>4545</v>
      </c>
      <c r="F31" s="50">
        <f>G31+H31</f>
        <v>1570</v>
      </c>
      <c r="G31" s="50">
        <v>1286</v>
      </c>
      <c r="H31" s="62">
        <v>284</v>
      </c>
      <c r="I31" s="50">
        <f>J31+K31</f>
        <v>2568</v>
      </c>
      <c r="J31" s="50">
        <v>14</v>
      </c>
      <c r="K31" s="50">
        <v>2554</v>
      </c>
      <c r="L31" s="50">
        <v>367</v>
      </c>
      <c r="M31" s="50">
        <v>40</v>
      </c>
      <c r="N31" s="50">
        <v>44</v>
      </c>
      <c r="O31" s="52">
        <v>35</v>
      </c>
      <c r="P31" s="53">
        <v>133</v>
      </c>
      <c r="Q31" s="8">
        <v>69</v>
      </c>
      <c r="R31" s="58">
        <v>15</v>
      </c>
    </row>
    <row r="32" spans="1:18" ht="12" customHeight="1">
      <c r="A32" s="2">
        <v>16</v>
      </c>
      <c r="B32" s="65"/>
      <c r="C32" s="56" t="s">
        <v>43</v>
      </c>
      <c r="D32" s="51">
        <v>244</v>
      </c>
      <c r="E32" s="50">
        <v>239</v>
      </c>
      <c r="F32" s="50">
        <f>G32+H32</f>
        <v>210</v>
      </c>
      <c r="G32" s="50">
        <v>21</v>
      </c>
      <c r="H32" s="50">
        <v>189</v>
      </c>
      <c r="I32" s="50">
        <f>J32+K32</f>
        <v>28</v>
      </c>
      <c r="J32" s="60" t="s">
        <v>38</v>
      </c>
      <c r="K32" s="50">
        <v>28</v>
      </c>
      <c r="L32" s="50">
        <v>1</v>
      </c>
      <c r="M32" s="50">
        <v>0</v>
      </c>
      <c r="N32" s="50">
        <v>2</v>
      </c>
      <c r="O32" s="52">
        <v>3</v>
      </c>
      <c r="P32" s="69">
        <v>0</v>
      </c>
      <c r="Q32" s="70">
        <v>3</v>
      </c>
      <c r="R32" s="58">
        <v>16</v>
      </c>
    </row>
    <row r="33" spans="1:18" ht="12" customHeight="1">
      <c r="A33" s="2">
        <v>17</v>
      </c>
      <c r="B33" s="65"/>
      <c r="C33" s="56" t="s">
        <v>44</v>
      </c>
      <c r="D33" s="51">
        <v>6550</v>
      </c>
      <c r="E33" s="50">
        <v>6421</v>
      </c>
      <c r="F33" s="50">
        <f>G33+H33</f>
        <v>2605</v>
      </c>
      <c r="G33" s="50">
        <v>2410</v>
      </c>
      <c r="H33" s="50">
        <v>195</v>
      </c>
      <c r="I33" s="50">
        <f>J33+K33</f>
        <v>3260</v>
      </c>
      <c r="J33" s="50">
        <v>15</v>
      </c>
      <c r="K33" s="50">
        <v>3245</v>
      </c>
      <c r="L33" s="50">
        <v>497</v>
      </c>
      <c r="M33" s="50">
        <v>59</v>
      </c>
      <c r="N33" s="50">
        <v>116</v>
      </c>
      <c r="O33" s="52">
        <v>13</v>
      </c>
      <c r="P33" s="53">
        <v>29</v>
      </c>
      <c r="Q33" s="8">
        <v>68</v>
      </c>
      <c r="R33" s="58">
        <v>17</v>
      </c>
    </row>
    <row r="34" spans="1:18" ht="12" customHeight="1">
      <c r="A34" s="2">
        <v>18</v>
      </c>
      <c r="B34" s="65"/>
      <c r="C34" s="56" t="s">
        <v>45</v>
      </c>
      <c r="D34" s="51">
        <v>2457</v>
      </c>
      <c r="E34" s="50">
        <v>2378</v>
      </c>
      <c r="F34" s="50">
        <f>G34+H34</f>
        <v>993</v>
      </c>
      <c r="G34" s="50">
        <v>850</v>
      </c>
      <c r="H34" s="50">
        <v>143</v>
      </c>
      <c r="I34" s="50">
        <f>J34+K34</f>
        <v>1278</v>
      </c>
      <c r="J34" s="50">
        <v>14</v>
      </c>
      <c r="K34" s="50">
        <v>1264</v>
      </c>
      <c r="L34" s="50">
        <v>99</v>
      </c>
      <c r="M34" s="50">
        <v>8</v>
      </c>
      <c r="N34" s="50">
        <v>79</v>
      </c>
      <c r="O34" s="71">
        <v>0</v>
      </c>
      <c r="P34" s="53">
        <v>43</v>
      </c>
      <c r="Q34" s="8">
        <v>41</v>
      </c>
      <c r="R34" s="58">
        <v>18</v>
      </c>
    </row>
    <row r="35" spans="1:18" ht="12" customHeight="1">
      <c r="A35" s="2">
        <v>19</v>
      </c>
      <c r="B35" s="65"/>
      <c r="C35" s="56" t="s">
        <v>46</v>
      </c>
      <c r="D35" s="51">
        <v>5478</v>
      </c>
      <c r="E35" s="50">
        <v>5112</v>
      </c>
      <c r="F35" s="50">
        <f>G35+H35</f>
        <v>2620</v>
      </c>
      <c r="G35" s="50">
        <v>2509</v>
      </c>
      <c r="H35" s="50">
        <v>111</v>
      </c>
      <c r="I35" s="50">
        <f>J35+K35</f>
        <v>1977</v>
      </c>
      <c r="J35" s="50">
        <v>66</v>
      </c>
      <c r="K35" s="50">
        <v>1911</v>
      </c>
      <c r="L35" s="50">
        <v>442</v>
      </c>
      <c r="M35" s="50">
        <v>73</v>
      </c>
      <c r="N35" s="50">
        <v>349</v>
      </c>
      <c r="O35" s="72">
        <v>17</v>
      </c>
      <c r="P35" s="53">
        <v>81</v>
      </c>
      <c r="Q35" s="8">
        <v>75</v>
      </c>
      <c r="R35" s="58">
        <v>19</v>
      </c>
    </row>
    <row r="36" spans="2:18" ht="12" customHeight="1">
      <c r="B36" s="68"/>
      <c r="C36" s="66"/>
      <c r="D36" s="51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  <c r="P36" s="53"/>
      <c r="R36" s="58"/>
    </row>
    <row r="37" spans="1:18" s="40" customFormat="1" ht="12" customHeight="1">
      <c r="A37" s="67"/>
      <c r="B37" s="101" t="s">
        <v>47</v>
      </c>
      <c r="C37" s="102"/>
      <c r="D37" s="48">
        <f>SUM(D38:D39)</f>
        <v>12766</v>
      </c>
      <c r="E37" s="44">
        <f>SUM(E38:E39)</f>
        <v>11852</v>
      </c>
      <c r="F37" s="44">
        <f aca="true" t="shared" si="7" ref="F37:Q37">SUM(F38:F39)</f>
        <v>5999</v>
      </c>
      <c r="G37" s="44">
        <f t="shared" si="7"/>
        <v>5448</v>
      </c>
      <c r="H37" s="44">
        <f t="shared" si="7"/>
        <v>551</v>
      </c>
      <c r="I37" s="44">
        <f t="shared" si="7"/>
        <v>4573</v>
      </c>
      <c r="J37" s="44">
        <f t="shared" si="7"/>
        <v>40</v>
      </c>
      <c r="K37" s="44">
        <f t="shared" si="7"/>
        <v>4533</v>
      </c>
      <c r="L37" s="44">
        <f t="shared" si="7"/>
        <v>1083</v>
      </c>
      <c r="M37" s="44">
        <f t="shared" si="7"/>
        <v>197</v>
      </c>
      <c r="N37" s="44">
        <f t="shared" si="7"/>
        <v>843</v>
      </c>
      <c r="O37" s="44">
        <f t="shared" si="7"/>
        <v>71</v>
      </c>
      <c r="P37" s="48">
        <f t="shared" si="7"/>
        <v>214</v>
      </c>
      <c r="Q37" s="44">
        <f t="shared" si="7"/>
        <v>175</v>
      </c>
      <c r="R37" s="39" t="s">
        <v>48</v>
      </c>
    </row>
    <row r="38" spans="1:18" ht="12" customHeight="1">
      <c r="A38" s="2">
        <v>20</v>
      </c>
      <c r="B38" s="65"/>
      <c r="C38" s="56" t="s">
        <v>49</v>
      </c>
      <c r="D38" s="51">
        <v>3259</v>
      </c>
      <c r="E38" s="50">
        <v>2838</v>
      </c>
      <c r="F38" s="50">
        <f>G38+H38</f>
        <v>1312</v>
      </c>
      <c r="G38" s="50">
        <v>1135</v>
      </c>
      <c r="H38" s="50">
        <v>177</v>
      </c>
      <c r="I38" s="50">
        <f>J38+K38</f>
        <v>976</v>
      </c>
      <c r="J38" s="50">
        <v>3</v>
      </c>
      <c r="K38" s="50">
        <v>973</v>
      </c>
      <c r="L38" s="50">
        <v>428</v>
      </c>
      <c r="M38" s="73">
        <v>122</v>
      </c>
      <c r="N38" s="50">
        <v>398</v>
      </c>
      <c r="O38" s="52">
        <v>23</v>
      </c>
      <c r="P38" s="53">
        <v>29</v>
      </c>
      <c r="Q38" s="8">
        <v>12</v>
      </c>
      <c r="R38" s="58">
        <v>20</v>
      </c>
    </row>
    <row r="39" spans="1:18" ht="12" customHeight="1">
      <c r="A39" s="2">
        <v>21</v>
      </c>
      <c r="B39" s="65"/>
      <c r="C39" s="56" t="s">
        <v>50</v>
      </c>
      <c r="D39" s="51">
        <v>9507</v>
      </c>
      <c r="E39" s="50">
        <v>9014</v>
      </c>
      <c r="F39" s="50">
        <f>G39+H39</f>
        <v>4687</v>
      </c>
      <c r="G39" s="50">
        <v>4313</v>
      </c>
      <c r="H39" s="50">
        <v>374</v>
      </c>
      <c r="I39" s="50">
        <f>J39+K39</f>
        <v>3597</v>
      </c>
      <c r="J39" s="50">
        <v>37</v>
      </c>
      <c r="K39" s="50">
        <v>3560</v>
      </c>
      <c r="L39" s="50">
        <v>655</v>
      </c>
      <c r="M39" s="50">
        <v>75</v>
      </c>
      <c r="N39" s="50">
        <v>445</v>
      </c>
      <c r="O39" s="52">
        <v>48</v>
      </c>
      <c r="P39" s="53">
        <v>185</v>
      </c>
      <c r="Q39" s="8">
        <v>163</v>
      </c>
      <c r="R39" s="58">
        <v>21</v>
      </c>
    </row>
    <row r="40" spans="2:18" ht="12" customHeight="1">
      <c r="B40" s="68"/>
      <c r="C40" s="66"/>
      <c r="D40" s="51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2"/>
      <c r="P40" s="53"/>
      <c r="R40" s="58"/>
    </row>
    <row r="41" spans="1:18" s="40" customFormat="1" ht="12" customHeight="1">
      <c r="A41" s="67"/>
      <c r="B41" s="101" t="s">
        <v>51</v>
      </c>
      <c r="C41" s="102"/>
      <c r="D41" s="48">
        <f>SUM(D42:D45)</f>
        <v>27060</v>
      </c>
      <c r="E41" s="44">
        <f>SUM(E42:E45)</f>
        <v>20423</v>
      </c>
      <c r="F41" s="44">
        <f aca="true" t="shared" si="8" ref="F41:Q41">SUM(F42:F45)</f>
        <v>11098</v>
      </c>
      <c r="G41" s="44">
        <f t="shared" si="8"/>
        <v>10500</v>
      </c>
      <c r="H41" s="44">
        <f t="shared" si="8"/>
        <v>598</v>
      </c>
      <c r="I41" s="44">
        <f t="shared" si="8"/>
        <v>7595</v>
      </c>
      <c r="J41" s="44">
        <f t="shared" si="8"/>
        <v>142</v>
      </c>
      <c r="K41" s="44">
        <f t="shared" si="8"/>
        <v>7453</v>
      </c>
      <c r="L41" s="44">
        <f t="shared" si="8"/>
        <v>1549</v>
      </c>
      <c r="M41" s="44">
        <f t="shared" si="8"/>
        <v>181</v>
      </c>
      <c r="N41" s="44">
        <f t="shared" si="8"/>
        <v>6470</v>
      </c>
      <c r="O41" s="44">
        <f t="shared" si="8"/>
        <v>167</v>
      </c>
      <c r="P41" s="48">
        <f t="shared" si="8"/>
        <v>241</v>
      </c>
      <c r="Q41" s="44">
        <f t="shared" si="8"/>
        <v>515</v>
      </c>
      <c r="R41" s="74" t="s">
        <v>52</v>
      </c>
    </row>
    <row r="42" spans="1:18" ht="12" customHeight="1">
      <c r="A42" s="2">
        <v>22</v>
      </c>
      <c r="B42" s="65"/>
      <c r="C42" s="56" t="s">
        <v>53</v>
      </c>
      <c r="D42" s="51">
        <v>6426</v>
      </c>
      <c r="E42" s="50">
        <v>5998</v>
      </c>
      <c r="F42" s="50">
        <f>G42+H42</f>
        <v>2682</v>
      </c>
      <c r="G42" s="50">
        <v>2444</v>
      </c>
      <c r="H42" s="50">
        <v>238</v>
      </c>
      <c r="I42" s="50">
        <f>J42+K42</f>
        <v>2951</v>
      </c>
      <c r="J42" s="50">
        <v>3</v>
      </c>
      <c r="K42" s="50">
        <v>2948</v>
      </c>
      <c r="L42" s="50">
        <v>345</v>
      </c>
      <c r="M42" s="50">
        <v>20</v>
      </c>
      <c r="N42" s="50">
        <v>391</v>
      </c>
      <c r="O42" s="52">
        <v>37</v>
      </c>
      <c r="P42" s="53">
        <v>59</v>
      </c>
      <c r="Q42" s="8">
        <v>81</v>
      </c>
      <c r="R42" s="58">
        <v>22</v>
      </c>
    </row>
    <row r="43" spans="1:18" ht="12" customHeight="1">
      <c r="A43" s="2">
        <v>23</v>
      </c>
      <c r="B43" s="65"/>
      <c r="C43" s="56" t="s">
        <v>54</v>
      </c>
      <c r="D43" s="51">
        <v>2579</v>
      </c>
      <c r="E43" s="50">
        <v>2510</v>
      </c>
      <c r="F43" s="50">
        <f>G43+H43</f>
        <v>992</v>
      </c>
      <c r="G43" s="50">
        <v>757</v>
      </c>
      <c r="H43" s="50">
        <v>235</v>
      </c>
      <c r="I43" s="50">
        <f>J43+K43</f>
        <v>1134</v>
      </c>
      <c r="J43" s="50">
        <v>9</v>
      </c>
      <c r="K43" s="50">
        <v>1125</v>
      </c>
      <c r="L43" s="50">
        <v>364</v>
      </c>
      <c r="M43" s="50">
        <v>20</v>
      </c>
      <c r="N43" s="50">
        <v>64</v>
      </c>
      <c r="O43" s="52">
        <v>5</v>
      </c>
      <c r="P43" s="53">
        <v>36</v>
      </c>
      <c r="Q43" s="8">
        <v>37</v>
      </c>
      <c r="R43" s="58">
        <v>23</v>
      </c>
    </row>
    <row r="44" spans="1:18" ht="12" customHeight="1">
      <c r="A44" s="2">
        <v>24</v>
      </c>
      <c r="B44" s="65"/>
      <c r="C44" s="56" t="s">
        <v>55</v>
      </c>
      <c r="D44" s="51">
        <v>9219</v>
      </c>
      <c r="E44" s="50">
        <v>6742</v>
      </c>
      <c r="F44" s="50">
        <f>G44+H44</f>
        <v>3834</v>
      </c>
      <c r="G44" s="50">
        <v>3760</v>
      </c>
      <c r="H44" s="50">
        <v>74</v>
      </c>
      <c r="I44" s="50">
        <f>J44+K44</f>
        <v>2357</v>
      </c>
      <c r="J44" s="50">
        <v>76</v>
      </c>
      <c r="K44" s="50">
        <v>2281</v>
      </c>
      <c r="L44" s="50">
        <v>452</v>
      </c>
      <c r="M44" s="50">
        <v>99</v>
      </c>
      <c r="N44" s="50">
        <v>2422</v>
      </c>
      <c r="O44" s="52">
        <v>55</v>
      </c>
      <c r="P44" s="53">
        <v>69</v>
      </c>
      <c r="Q44" s="8">
        <v>177</v>
      </c>
      <c r="R44" s="58">
        <v>24</v>
      </c>
    </row>
    <row r="45" spans="1:18" ht="12" customHeight="1">
      <c r="A45" s="2">
        <v>25</v>
      </c>
      <c r="B45" s="65"/>
      <c r="C45" s="56" t="s">
        <v>56</v>
      </c>
      <c r="D45" s="51">
        <v>8836</v>
      </c>
      <c r="E45" s="50">
        <v>5173</v>
      </c>
      <c r="F45" s="50">
        <f>G45+H45</f>
        <v>3590</v>
      </c>
      <c r="G45" s="50">
        <v>3539</v>
      </c>
      <c r="H45" s="50">
        <v>51</v>
      </c>
      <c r="I45" s="50">
        <f>J45+K45</f>
        <v>1153</v>
      </c>
      <c r="J45" s="50">
        <v>54</v>
      </c>
      <c r="K45" s="50">
        <v>1099</v>
      </c>
      <c r="L45" s="50">
        <v>388</v>
      </c>
      <c r="M45" s="50">
        <v>42</v>
      </c>
      <c r="N45" s="50">
        <v>3593</v>
      </c>
      <c r="O45" s="52">
        <v>70</v>
      </c>
      <c r="P45" s="53">
        <v>77</v>
      </c>
      <c r="Q45" s="8">
        <v>220</v>
      </c>
      <c r="R45" s="58">
        <v>25</v>
      </c>
    </row>
    <row r="46" spans="2:18" ht="12" customHeight="1">
      <c r="B46" s="68"/>
      <c r="C46" s="66"/>
      <c r="D46" s="51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2"/>
      <c r="P46" s="53"/>
      <c r="R46" s="58"/>
    </row>
    <row r="47" spans="1:18" s="40" customFormat="1" ht="12" customHeight="1">
      <c r="A47" s="67"/>
      <c r="B47" s="101" t="s">
        <v>57</v>
      </c>
      <c r="C47" s="102"/>
      <c r="D47" s="48">
        <f>D48</f>
        <v>3112</v>
      </c>
      <c r="E47" s="44">
        <f>E48</f>
        <v>3068</v>
      </c>
      <c r="F47" s="44">
        <f aca="true" t="shared" si="9" ref="F47:Q47">F48</f>
        <v>2081</v>
      </c>
      <c r="G47" s="44">
        <f t="shared" si="9"/>
        <v>2014</v>
      </c>
      <c r="H47" s="44">
        <f t="shared" si="9"/>
        <v>67</v>
      </c>
      <c r="I47" s="44">
        <f t="shared" si="9"/>
        <v>941</v>
      </c>
      <c r="J47" s="44">
        <f t="shared" si="9"/>
        <v>9</v>
      </c>
      <c r="K47" s="44">
        <f t="shared" si="9"/>
        <v>932</v>
      </c>
      <c r="L47" s="44">
        <f t="shared" si="9"/>
        <v>34</v>
      </c>
      <c r="M47" s="44">
        <f t="shared" si="9"/>
        <v>12</v>
      </c>
      <c r="N47" s="44">
        <f t="shared" si="9"/>
        <v>42</v>
      </c>
      <c r="O47" s="44">
        <f t="shared" si="9"/>
        <v>2</v>
      </c>
      <c r="P47" s="48">
        <f t="shared" si="9"/>
        <v>25</v>
      </c>
      <c r="Q47" s="44">
        <f t="shared" si="9"/>
        <v>87</v>
      </c>
      <c r="R47" s="39" t="s">
        <v>58</v>
      </c>
    </row>
    <row r="48" spans="1:18" ht="12" customHeight="1">
      <c r="A48" s="2">
        <v>26</v>
      </c>
      <c r="B48" s="65"/>
      <c r="C48" s="56" t="s">
        <v>59</v>
      </c>
      <c r="D48" s="51">
        <v>3112</v>
      </c>
      <c r="E48" s="50">
        <v>3068</v>
      </c>
      <c r="F48" s="50">
        <f>G48+H48</f>
        <v>2081</v>
      </c>
      <c r="G48" s="50">
        <v>2014</v>
      </c>
      <c r="H48" s="50">
        <v>67</v>
      </c>
      <c r="I48" s="50">
        <f>J48+K48</f>
        <v>941</v>
      </c>
      <c r="J48" s="50">
        <v>9</v>
      </c>
      <c r="K48" s="50">
        <v>932</v>
      </c>
      <c r="L48" s="50">
        <v>34</v>
      </c>
      <c r="M48" s="73">
        <v>12</v>
      </c>
      <c r="N48" s="50">
        <v>42</v>
      </c>
      <c r="O48" s="52">
        <v>2</v>
      </c>
      <c r="P48" s="53">
        <v>25</v>
      </c>
      <c r="Q48" s="8">
        <v>87</v>
      </c>
      <c r="R48" s="58">
        <v>26</v>
      </c>
    </row>
    <row r="49" spans="2:18" ht="6" customHeight="1">
      <c r="B49" s="75"/>
      <c r="C49" s="76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80"/>
      <c r="Q49" s="75"/>
      <c r="R49" s="80"/>
    </row>
    <row r="50" spans="1:15" ht="12" customHeight="1">
      <c r="A50" s="81"/>
      <c r="B50" s="82" t="s">
        <v>60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83"/>
    </row>
    <row r="51" spans="2:15" ht="12" customHeight="1">
      <c r="B51" s="82" t="s">
        <v>61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83"/>
    </row>
    <row r="52" spans="2:15" ht="12" customHeight="1">
      <c r="B52" s="84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83"/>
    </row>
    <row r="53" spans="3:15" ht="12" customHeight="1">
      <c r="C53" s="85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83"/>
    </row>
    <row r="54" spans="1:18" s="1" customFormat="1" ht="18" customHeight="1">
      <c r="A54" s="103" t="s">
        <v>62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2:15" ht="12" customHeight="1" thickBot="1">
      <c r="B55" s="3"/>
      <c r="C55" s="4"/>
      <c r="D55" s="5"/>
      <c r="E55" s="5"/>
      <c r="F55" s="5"/>
      <c r="G55" s="5"/>
      <c r="H55" s="5"/>
      <c r="I55" s="5"/>
      <c r="J55" s="5"/>
      <c r="K55" s="5"/>
      <c r="L55" s="6"/>
      <c r="M55" s="7"/>
      <c r="N55" s="7"/>
      <c r="O55" s="7"/>
    </row>
    <row r="56" spans="1:18" s="17" customFormat="1" ht="16.5" customHeight="1" thickTop="1">
      <c r="A56" s="104" t="s">
        <v>1</v>
      </c>
      <c r="B56" s="104"/>
      <c r="C56" s="105"/>
      <c r="D56" s="9"/>
      <c r="E56" s="10" t="s">
        <v>63</v>
      </c>
      <c r="F56" s="11"/>
      <c r="G56" s="12"/>
      <c r="H56" s="11"/>
      <c r="I56" s="11"/>
      <c r="J56" s="11"/>
      <c r="K56" s="11"/>
      <c r="L56" s="11"/>
      <c r="M56" s="11"/>
      <c r="N56" s="13"/>
      <c r="O56" s="14"/>
      <c r="P56" s="86" t="s">
        <v>3</v>
      </c>
      <c r="Q56" s="87"/>
      <c r="R56" s="110" t="s">
        <v>4</v>
      </c>
    </row>
    <row r="57" spans="1:18" s="17" customFormat="1" ht="16.5" customHeight="1">
      <c r="A57" s="106"/>
      <c r="B57" s="106"/>
      <c r="C57" s="107"/>
      <c r="D57" s="18" t="s">
        <v>5</v>
      </c>
      <c r="E57" s="113" t="s">
        <v>5</v>
      </c>
      <c r="F57" s="19" t="s">
        <v>6</v>
      </c>
      <c r="G57" s="20"/>
      <c r="H57" s="20"/>
      <c r="I57" s="21" t="s">
        <v>7</v>
      </c>
      <c r="J57" s="11"/>
      <c r="K57" s="11"/>
      <c r="L57" s="115" t="s">
        <v>8</v>
      </c>
      <c r="M57" s="22" t="s">
        <v>9</v>
      </c>
      <c r="N57" s="22" t="s">
        <v>10</v>
      </c>
      <c r="O57" s="23" t="s">
        <v>11</v>
      </c>
      <c r="P57" s="116" t="s">
        <v>12</v>
      </c>
      <c r="Q57" s="118" t="s">
        <v>13</v>
      </c>
      <c r="R57" s="111"/>
    </row>
    <row r="58" spans="1:18" s="17" customFormat="1" ht="16.5" customHeight="1">
      <c r="A58" s="108"/>
      <c r="B58" s="108"/>
      <c r="C58" s="109"/>
      <c r="D58" s="24"/>
      <c r="E58" s="114"/>
      <c r="F58" s="24" t="s">
        <v>5</v>
      </c>
      <c r="G58" s="24" t="s">
        <v>14</v>
      </c>
      <c r="H58" s="24" t="s">
        <v>15</v>
      </c>
      <c r="I58" s="25" t="s">
        <v>5</v>
      </c>
      <c r="J58" s="26" t="s">
        <v>14</v>
      </c>
      <c r="K58" s="24" t="s">
        <v>15</v>
      </c>
      <c r="L58" s="114"/>
      <c r="M58" s="24" t="s">
        <v>16</v>
      </c>
      <c r="N58" s="27"/>
      <c r="O58" s="28"/>
      <c r="P58" s="117"/>
      <c r="Q58" s="119"/>
      <c r="R58" s="112"/>
    </row>
    <row r="59" spans="3:17" ht="6" customHeight="1">
      <c r="C59" s="85"/>
      <c r="D59" s="88"/>
      <c r="E59" s="89"/>
      <c r="F59" s="89"/>
      <c r="G59" s="89"/>
      <c r="H59" s="89"/>
      <c r="I59" s="89"/>
      <c r="J59" s="89"/>
      <c r="K59" s="89"/>
      <c r="L59" s="90"/>
      <c r="M59" s="89"/>
      <c r="N59" s="89"/>
      <c r="O59" s="91"/>
      <c r="Q59" s="92"/>
    </row>
    <row r="60" spans="1:18" s="40" customFormat="1" ht="12" customHeight="1">
      <c r="A60" s="67"/>
      <c r="B60" s="101" t="s">
        <v>64</v>
      </c>
      <c r="C60" s="102"/>
      <c r="D60" s="48">
        <f>SUM(D61:D68)</f>
        <v>52844</v>
      </c>
      <c r="E60" s="44">
        <f>SUM(E61:E68)</f>
        <v>52111</v>
      </c>
      <c r="F60" s="44">
        <f aca="true" t="shared" si="10" ref="F60:Q60">SUM(F61:F68)</f>
        <v>20236</v>
      </c>
      <c r="G60" s="44">
        <f t="shared" si="10"/>
        <v>18313</v>
      </c>
      <c r="H60" s="44">
        <f t="shared" si="10"/>
        <v>1923</v>
      </c>
      <c r="I60" s="44">
        <f t="shared" si="10"/>
        <v>31426</v>
      </c>
      <c r="J60" s="44">
        <f t="shared" si="10"/>
        <v>170</v>
      </c>
      <c r="K60" s="44">
        <f t="shared" si="10"/>
        <v>31256</v>
      </c>
      <c r="L60" s="44">
        <f t="shared" si="10"/>
        <v>241</v>
      </c>
      <c r="M60" s="44">
        <f t="shared" si="10"/>
        <v>208</v>
      </c>
      <c r="N60" s="44">
        <f t="shared" si="10"/>
        <v>582</v>
      </c>
      <c r="O60" s="44">
        <f t="shared" si="10"/>
        <v>151</v>
      </c>
      <c r="P60" s="48">
        <f t="shared" si="10"/>
        <v>672</v>
      </c>
      <c r="Q60" s="44">
        <f t="shared" si="10"/>
        <v>951</v>
      </c>
      <c r="R60" s="39" t="s">
        <v>65</v>
      </c>
    </row>
    <row r="61" spans="1:18" ht="12" customHeight="1">
      <c r="A61" s="93">
        <v>27</v>
      </c>
      <c r="C61" s="56" t="s">
        <v>66</v>
      </c>
      <c r="D61" s="51">
        <v>1014</v>
      </c>
      <c r="E61" s="50">
        <v>1006</v>
      </c>
      <c r="F61" s="50">
        <f>G61+H61</f>
        <v>639</v>
      </c>
      <c r="G61" s="50">
        <v>483</v>
      </c>
      <c r="H61" s="50">
        <v>156</v>
      </c>
      <c r="I61" s="50">
        <f aca="true" t="shared" si="11" ref="I61:I68">J61+K61</f>
        <v>361</v>
      </c>
      <c r="J61" s="60" t="s">
        <v>38</v>
      </c>
      <c r="K61" s="50">
        <v>361</v>
      </c>
      <c r="L61" s="50">
        <v>4</v>
      </c>
      <c r="M61" s="50">
        <v>2</v>
      </c>
      <c r="N61" s="50">
        <v>3</v>
      </c>
      <c r="O61" s="52">
        <v>5</v>
      </c>
      <c r="P61" s="94">
        <v>10</v>
      </c>
      <c r="Q61" s="95">
        <v>10</v>
      </c>
      <c r="R61" s="58" t="s">
        <v>67</v>
      </c>
    </row>
    <row r="62" spans="1:18" ht="12" customHeight="1">
      <c r="A62" s="93">
        <v>28</v>
      </c>
      <c r="C62" s="56" t="s">
        <v>68</v>
      </c>
      <c r="D62" s="51">
        <v>6855</v>
      </c>
      <c r="E62" s="50">
        <v>6767</v>
      </c>
      <c r="F62" s="50">
        <f aca="true" t="shared" si="12" ref="F62:F68">G62+H62</f>
        <v>2756</v>
      </c>
      <c r="G62" s="50">
        <v>2498</v>
      </c>
      <c r="H62" s="50">
        <v>258</v>
      </c>
      <c r="I62" s="50">
        <f t="shared" si="11"/>
        <v>3964</v>
      </c>
      <c r="J62" s="50">
        <v>76</v>
      </c>
      <c r="K62" s="50">
        <v>3888</v>
      </c>
      <c r="L62" s="50">
        <v>27</v>
      </c>
      <c r="M62" s="50">
        <v>20</v>
      </c>
      <c r="N62" s="50">
        <v>63</v>
      </c>
      <c r="O62" s="52">
        <v>25</v>
      </c>
      <c r="P62" s="53">
        <v>59</v>
      </c>
      <c r="Q62" s="8">
        <v>156</v>
      </c>
      <c r="R62" s="58" t="s">
        <v>69</v>
      </c>
    </row>
    <row r="63" spans="1:18" ht="12" customHeight="1">
      <c r="A63" s="93">
        <v>29</v>
      </c>
      <c r="C63" s="56" t="s">
        <v>70</v>
      </c>
      <c r="D63" s="51">
        <v>10981</v>
      </c>
      <c r="E63" s="50">
        <v>10804</v>
      </c>
      <c r="F63" s="50">
        <f t="shared" si="12"/>
        <v>4420</v>
      </c>
      <c r="G63" s="50">
        <v>4315</v>
      </c>
      <c r="H63" s="50">
        <v>105</v>
      </c>
      <c r="I63" s="50">
        <f t="shared" si="11"/>
        <v>6209</v>
      </c>
      <c r="J63" s="50">
        <v>42</v>
      </c>
      <c r="K63" s="50">
        <v>6167</v>
      </c>
      <c r="L63" s="50">
        <v>99</v>
      </c>
      <c r="M63" s="50">
        <v>76</v>
      </c>
      <c r="N63" s="50">
        <v>154</v>
      </c>
      <c r="O63" s="52">
        <v>23</v>
      </c>
      <c r="P63" s="53">
        <v>206</v>
      </c>
      <c r="Q63" s="8">
        <v>143</v>
      </c>
      <c r="R63" s="58" t="s">
        <v>71</v>
      </c>
    </row>
    <row r="64" spans="1:18" ht="12" customHeight="1">
      <c r="A64" s="93">
        <v>30</v>
      </c>
      <c r="C64" s="56" t="s">
        <v>72</v>
      </c>
      <c r="D64" s="51">
        <v>16460</v>
      </c>
      <c r="E64" s="50">
        <v>16321</v>
      </c>
      <c r="F64" s="50">
        <f t="shared" si="12"/>
        <v>4932</v>
      </c>
      <c r="G64" s="50">
        <v>4149</v>
      </c>
      <c r="H64" s="50">
        <v>783</v>
      </c>
      <c r="I64" s="50">
        <f t="shared" si="11"/>
        <v>11316</v>
      </c>
      <c r="J64" s="50">
        <v>44</v>
      </c>
      <c r="K64" s="50">
        <v>11272</v>
      </c>
      <c r="L64" s="50">
        <v>62</v>
      </c>
      <c r="M64" s="50">
        <v>11</v>
      </c>
      <c r="N64" s="50">
        <v>128</v>
      </c>
      <c r="O64" s="52">
        <v>11</v>
      </c>
      <c r="P64" s="53">
        <v>97</v>
      </c>
      <c r="Q64" s="8">
        <v>318</v>
      </c>
      <c r="R64" s="58" t="s">
        <v>73</v>
      </c>
    </row>
    <row r="65" spans="1:18" ht="12" customHeight="1">
      <c r="A65" s="93">
        <v>31</v>
      </c>
      <c r="C65" s="56" t="s">
        <v>74</v>
      </c>
      <c r="D65" s="51">
        <v>6599</v>
      </c>
      <c r="E65" s="50">
        <v>6583</v>
      </c>
      <c r="F65" s="50">
        <f t="shared" si="12"/>
        <v>3096</v>
      </c>
      <c r="G65" s="50">
        <v>2982</v>
      </c>
      <c r="H65" s="60">
        <v>114</v>
      </c>
      <c r="I65" s="50">
        <f t="shared" si="11"/>
        <v>3412</v>
      </c>
      <c r="J65" s="50">
        <v>4</v>
      </c>
      <c r="K65" s="50">
        <v>3408</v>
      </c>
      <c r="L65" s="50">
        <v>16</v>
      </c>
      <c r="M65" s="50">
        <v>59</v>
      </c>
      <c r="N65" s="50">
        <v>16</v>
      </c>
      <c r="O65" s="71" t="s">
        <v>38</v>
      </c>
      <c r="P65" s="53">
        <v>119</v>
      </c>
      <c r="Q65" s="8">
        <v>152</v>
      </c>
      <c r="R65" s="58" t="s">
        <v>75</v>
      </c>
    </row>
    <row r="66" spans="1:18" ht="12" customHeight="1">
      <c r="A66" s="93">
        <v>32</v>
      </c>
      <c r="C66" s="56" t="s">
        <v>76</v>
      </c>
      <c r="D66" s="51">
        <v>1341</v>
      </c>
      <c r="E66" s="50">
        <v>1335</v>
      </c>
      <c r="F66" s="50">
        <f t="shared" si="12"/>
        <v>630</v>
      </c>
      <c r="G66" s="50">
        <v>606</v>
      </c>
      <c r="H66" s="50">
        <v>24</v>
      </c>
      <c r="I66" s="50">
        <f t="shared" si="11"/>
        <v>693</v>
      </c>
      <c r="J66" s="50">
        <v>2</v>
      </c>
      <c r="K66" s="50">
        <v>691</v>
      </c>
      <c r="L66" s="50">
        <v>4</v>
      </c>
      <c r="M66" s="50">
        <v>8</v>
      </c>
      <c r="N66" s="50">
        <v>1</v>
      </c>
      <c r="O66" s="52">
        <v>5</v>
      </c>
      <c r="P66" s="53">
        <v>28</v>
      </c>
      <c r="Q66" s="96">
        <v>26</v>
      </c>
      <c r="R66" s="58" t="s">
        <v>77</v>
      </c>
    </row>
    <row r="67" spans="1:18" ht="12" customHeight="1">
      <c r="A67" s="93">
        <v>33</v>
      </c>
      <c r="C67" s="56" t="s">
        <v>78</v>
      </c>
      <c r="D67" s="51">
        <v>2242</v>
      </c>
      <c r="E67" s="50">
        <v>2123</v>
      </c>
      <c r="F67" s="50">
        <f t="shared" si="12"/>
        <v>907</v>
      </c>
      <c r="G67" s="50">
        <v>770</v>
      </c>
      <c r="H67" s="50">
        <v>137</v>
      </c>
      <c r="I67" s="50">
        <f t="shared" si="11"/>
        <v>1201</v>
      </c>
      <c r="J67" s="50">
        <v>2</v>
      </c>
      <c r="K67" s="50">
        <v>1199</v>
      </c>
      <c r="L67" s="50">
        <v>13</v>
      </c>
      <c r="M67" s="50">
        <v>2</v>
      </c>
      <c r="N67" s="50">
        <v>61</v>
      </c>
      <c r="O67" s="52">
        <v>58</v>
      </c>
      <c r="P67" s="94">
        <v>14</v>
      </c>
      <c r="Q67" s="96">
        <v>15</v>
      </c>
      <c r="R67" s="58" t="s">
        <v>79</v>
      </c>
    </row>
    <row r="68" spans="1:18" ht="12" customHeight="1">
      <c r="A68" s="93">
        <v>34</v>
      </c>
      <c r="C68" s="56" t="s">
        <v>80</v>
      </c>
      <c r="D68" s="51">
        <v>7352</v>
      </c>
      <c r="E68" s="50">
        <v>7172</v>
      </c>
      <c r="F68" s="50">
        <f t="shared" si="12"/>
        <v>2856</v>
      </c>
      <c r="G68" s="50">
        <v>2510</v>
      </c>
      <c r="H68" s="50">
        <v>346</v>
      </c>
      <c r="I68" s="50">
        <f t="shared" si="11"/>
        <v>4270</v>
      </c>
      <c r="J68" s="60" t="s">
        <v>38</v>
      </c>
      <c r="K68" s="50">
        <v>4270</v>
      </c>
      <c r="L68" s="50">
        <v>16</v>
      </c>
      <c r="M68" s="50">
        <v>30</v>
      </c>
      <c r="N68" s="50">
        <v>156</v>
      </c>
      <c r="O68" s="52">
        <v>24</v>
      </c>
      <c r="P68" s="53">
        <v>139</v>
      </c>
      <c r="Q68" s="8">
        <v>131</v>
      </c>
      <c r="R68" s="58" t="s">
        <v>81</v>
      </c>
    </row>
    <row r="69" spans="2:18" ht="12" customHeight="1">
      <c r="B69" s="68"/>
      <c r="C69" s="66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2"/>
      <c r="P69" s="53"/>
      <c r="R69" s="58"/>
    </row>
    <row r="70" spans="1:19" s="40" customFormat="1" ht="12" customHeight="1">
      <c r="A70" s="67"/>
      <c r="B70" s="101" t="s">
        <v>82</v>
      </c>
      <c r="C70" s="102"/>
      <c r="D70" s="48">
        <f>SUM(D71:D78)</f>
        <v>46364</v>
      </c>
      <c r="E70" s="44">
        <f>SUM(E71:E78)</f>
        <v>41686</v>
      </c>
      <c r="F70" s="44">
        <f aca="true" t="shared" si="13" ref="F70:Q70">SUM(F71:F78)</f>
        <v>15204</v>
      </c>
      <c r="G70" s="44">
        <f t="shared" si="13"/>
        <v>14205</v>
      </c>
      <c r="H70" s="44">
        <f t="shared" si="13"/>
        <v>999</v>
      </c>
      <c r="I70" s="44">
        <f t="shared" si="13"/>
        <v>24640</v>
      </c>
      <c r="J70" s="44">
        <f t="shared" si="13"/>
        <v>372</v>
      </c>
      <c r="K70" s="44">
        <f t="shared" si="13"/>
        <v>24268</v>
      </c>
      <c r="L70" s="44">
        <f t="shared" si="13"/>
        <v>1757</v>
      </c>
      <c r="M70" s="44">
        <f t="shared" si="13"/>
        <v>85</v>
      </c>
      <c r="N70" s="44">
        <f t="shared" si="13"/>
        <v>4600</v>
      </c>
      <c r="O70" s="44">
        <f t="shared" si="13"/>
        <v>78</v>
      </c>
      <c r="P70" s="48">
        <v>489</v>
      </c>
      <c r="Q70" s="44">
        <f t="shared" si="13"/>
        <v>1046</v>
      </c>
      <c r="R70" s="74" t="s">
        <v>83</v>
      </c>
      <c r="S70" s="97"/>
    </row>
    <row r="71" spans="1:18" ht="12" customHeight="1">
      <c r="A71" s="93">
        <v>35</v>
      </c>
      <c r="C71" s="56" t="s">
        <v>84</v>
      </c>
      <c r="D71" s="51">
        <v>9535</v>
      </c>
      <c r="E71" s="50">
        <v>8103</v>
      </c>
      <c r="F71" s="50">
        <f>G71+H71</f>
        <v>3641</v>
      </c>
      <c r="G71" s="50">
        <v>3327</v>
      </c>
      <c r="H71" s="50">
        <v>314</v>
      </c>
      <c r="I71" s="50">
        <f aca="true" t="shared" si="14" ref="I71:I78">J71+K71</f>
        <v>4035</v>
      </c>
      <c r="J71" s="50">
        <v>33</v>
      </c>
      <c r="K71" s="50">
        <v>4002</v>
      </c>
      <c r="L71" s="50">
        <v>409</v>
      </c>
      <c r="M71" s="60">
        <v>18</v>
      </c>
      <c r="N71" s="50">
        <v>1422</v>
      </c>
      <c r="O71" s="52">
        <v>10</v>
      </c>
      <c r="P71" s="53">
        <v>25</v>
      </c>
      <c r="Q71" s="8">
        <v>153</v>
      </c>
      <c r="R71" s="58" t="s">
        <v>85</v>
      </c>
    </row>
    <row r="72" spans="1:18" ht="12" customHeight="1">
      <c r="A72" s="93">
        <v>36</v>
      </c>
      <c r="C72" s="56" t="s">
        <v>86</v>
      </c>
      <c r="D72" s="51">
        <v>10494</v>
      </c>
      <c r="E72" s="50">
        <v>9243</v>
      </c>
      <c r="F72" s="50">
        <f aca="true" t="shared" si="15" ref="F72:F78">G72+H72</f>
        <v>3654</v>
      </c>
      <c r="G72" s="50">
        <v>3469</v>
      </c>
      <c r="H72" s="50">
        <v>185</v>
      </c>
      <c r="I72" s="50">
        <f t="shared" si="14"/>
        <v>5217</v>
      </c>
      <c r="J72" s="50">
        <v>229</v>
      </c>
      <c r="K72" s="50">
        <v>4988</v>
      </c>
      <c r="L72" s="50">
        <v>348</v>
      </c>
      <c r="M72" s="50">
        <v>24</v>
      </c>
      <c r="N72" s="50">
        <v>1234</v>
      </c>
      <c r="O72" s="52">
        <v>17</v>
      </c>
      <c r="P72" s="53">
        <v>96</v>
      </c>
      <c r="Q72" s="8">
        <v>286</v>
      </c>
      <c r="R72" s="58" t="s">
        <v>87</v>
      </c>
    </row>
    <row r="73" spans="1:18" ht="12" customHeight="1">
      <c r="A73" s="93">
        <v>37</v>
      </c>
      <c r="C73" s="56" t="s">
        <v>88</v>
      </c>
      <c r="D73" s="51">
        <v>3391</v>
      </c>
      <c r="E73" s="50">
        <v>3143</v>
      </c>
      <c r="F73" s="50">
        <f t="shared" si="15"/>
        <v>664</v>
      </c>
      <c r="G73" s="50">
        <v>627</v>
      </c>
      <c r="H73" s="50">
        <v>37</v>
      </c>
      <c r="I73" s="50">
        <f t="shared" si="14"/>
        <v>2384</v>
      </c>
      <c r="J73" s="50">
        <v>6</v>
      </c>
      <c r="K73" s="50">
        <v>2378</v>
      </c>
      <c r="L73" s="50">
        <v>91</v>
      </c>
      <c r="M73" s="50">
        <v>4</v>
      </c>
      <c r="N73" s="50">
        <v>247</v>
      </c>
      <c r="O73" s="52">
        <v>1</v>
      </c>
      <c r="P73" s="53">
        <v>41</v>
      </c>
      <c r="Q73" s="8">
        <v>26</v>
      </c>
      <c r="R73" s="58" t="s">
        <v>89</v>
      </c>
    </row>
    <row r="74" spans="1:18" ht="12" customHeight="1">
      <c r="A74" s="93">
        <v>38</v>
      </c>
      <c r="C74" s="56" t="s">
        <v>90</v>
      </c>
      <c r="D74" s="51">
        <v>7377</v>
      </c>
      <c r="E74" s="50">
        <v>7163</v>
      </c>
      <c r="F74" s="50">
        <f t="shared" si="15"/>
        <v>2158</v>
      </c>
      <c r="G74" s="50">
        <v>2043</v>
      </c>
      <c r="H74" s="50">
        <v>115</v>
      </c>
      <c r="I74" s="50">
        <f t="shared" si="14"/>
        <v>4762</v>
      </c>
      <c r="J74" s="50">
        <v>52</v>
      </c>
      <c r="K74" s="50">
        <v>4710</v>
      </c>
      <c r="L74" s="50">
        <v>237</v>
      </c>
      <c r="M74" s="50">
        <v>6</v>
      </c>
      <c r="N74" s="50">
        <v>211</v>
      </c>
      <c r="O74" s="52">
        <v>3</v>
      </c>
      <c r="P74" s="53">
        <v>146</v>
      </c>
      <c r="Q74" s="8">
        <v>376</v>
      </c>
      <c r="R74" s="58" t="s">
        <v>91</v>
      </c>
    </row>
    <row r="75" spans="1:18" ht="12" customHeight="1">
      <c r="A75" s="93">
        <v>39</v>
      </c>
      <c r="C75" s="56" t="s">
        <v>92</v>
      </c>
      <c r="D75" s="51">
        <v>4148</v>
      </c>
      <c r="E75" s="50">
        <v>3753</v>
      </c>
      <c r="F75" s="50">
        <f t="shared" si="15"/>
        <v>1134</v>
      </c>
      <c r="G75" s="50">
        <v>1100</v>
      </c>
      <c r="H75" s="50">
        <v>34</v>
      </c>
      <c r="I75" s="50">
        <f t="shared" si="14"/>
        <v>2410</v>
      </c>
      <c r="J75" s="50">
        <v>31</v>
      </c>
      <c r="K75" s="50">
        <v>2379</v>
      </c>
      <c r="L75" s="50">
        <v>203</v>
      </c>
      <c r="M75" s="73">
        <v>6</v>
      </c>
      <c r="N75" s="50">
        <v>394</v>
      </c>
      <c r="O75" s="52">
        <v>1</v>
      </c>
      <c r="P75" s="53">
        <v>105</v>
      </c>
      <c r="Q75" s="8">
        <v>73</v>
      </c>
      <c r="R75" s="58" t="s">
        <v>93</v>
      </c>
    </row>
    <row r="76" spans="1:18" ht="12" customHeight="1">
      <c r="A76" s="93">
        <v>40</v>
      </c>
      <c r="C76" s="56" t="s">
        <v>94</v>
      </c>
      <c r="D76" s="51">
        <v>7186</v>
      </c>
      <c r="E76" s="50">
        <v>6459</v>
      </c>
      <c r="F76" s="50">
        <f t="shared" si="15"/>
        <v>2416</v>
      </c>
      <c r="G76" s="50">
        <v>2183</v>
      </c>
      <c r="H76" s="50">
        <v>233</v>
      </c>
      <c r="I76" s="50">
        <f t="shared" si="14"/>
        <v>3756</v>
      </c>
      <c r="J76" s="50">
        <v>11</v>
      </c>
      <c r="K76" s="50">
        <v>3745</v>
      </c>
      <c r="L76" s="50">
        <v>266</v>
      </c>
      <c r="M76" s="50">
        <v>21</v>
      </c>
      <c r="N76" s="50">
        <v>692</v>
      </c>
      <c r="O76" s="52">
        <v>35</v>
      </c>
      <c r="P76" s="53">
        <v>68</v>
      </c>
      <c r="Q76" s="8">
        <v>108</v>
      </c>
      <c r="R76" s="58" t="s">
        <v>95</v>
      </c>
    </row>
    <row r="77" spans="1:18" ht="12" customHeight="1">
      <c r="A77" s="93">
        <v>41</v>
      </c>
      <c r="C77" s="56" t="s">
        <v>96</v>
      </c>
      <c r="D77" s="51">
        <v>1055</v>
      </c>
      <c r="E77" s="50">
        <v>983</v>
      </c>
      <c r="F77" s="50">
        <f t="shared" si="15"/>
        <v>535</v>
      </c>
      <c r="G77" s="50">
        <v>526</v>
      </c>
      <c r="H77" s="50">
        <v>9</v>
      </c>
      <c r="I77" s="50">
        <f t="shared" si="14"/>
        <v>373</v>
      </c>
      <c r="J77" s="60" t="s">
        <v>38</v>
      </c>
      <c r="K77" s="50">
        <v>373</v>
      </c>
      <c r="L77" s="50">
        <v>72</v>
      </c>
      <c r="M77" s="50">
        <v>3</v>
      </c>
      <c r="N77" s="50">
        <v>72</v>
      </c>
      <c r="O77" s="71" t="s">
        <v>38</v>
      </c>
      <c r="P77" s="63">
        <v>0</v>
      </c>
      <c r="Q77" s="8">
        <v>7</v>
      </c>
      <c r="R77" s="58" t="s">
        <v>97</v>
      </c>
    </row>
    <row r="78" spans="1:18" ht="12" customHeight="1">
      <c r="A78" s="93">
        <v>42</v>
      </c>
      <c r="C78" s="56" t="s">
        <v>98</v>
      </c>
      <c r="D78" s="51">
        <v>3178</v>
      </c>
      <c r="E78" s="50">
        <v>2839</v>
      </c>
      <c r="F78" s="50">
        <f t="shared" si="15"/>
        <v>1002</v>
      </c>
      <c r="G78" s="50">
        <v>930</v>
      </c>
      <c r="H78" s="50">
        <v>72</v>
      </c>
      <c r="I78" s="50">
        <f t="shared" si="14"/>
        <v>1703</v>
      </c>
      <c r="J78" s="50">
        <v>10</v>
      </c>
      <c r="K78" s="50">
        <v>1693</v>
      </c>
      <c r="L78" s="50">
        <v>131</v>
      </c>
      <c r="M78" s="50">
        <v>3</v>
      </c>
      <c r="N78" s="50">
        <v>328</v>
      </c>
      <c r="O78" s="52">
        <v>11</v>
      </c>
      <c r="P78" s="53">
        <v>9</v>
      </c>
      <c r="Q78" s="8">
        <v>17</v>
      </c>
      <c r="R78" s="58" t="s">
        <v>99</v>
      </c>
    </row>
    <row r="79" spans="2:18" ht="12" customHeight="1">
      <c r="B79" s="68"/>
      <c r="C79" s="66"/>
      <c r="D79" s="51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2"/>
      <c r="P79" s="53"/>
      <c r="R79" s="58"/>
    </row>
    <row r="80" spans="1:18" s="40" customFormat="1" ht="12" customHeight="1">
      <c r="A80" s="67"/>
      <c r="B80" s="101" t="s">
        <v>100</v>
      </c>
      <c r="C80" s="102"/>
      <c r="D80" s="48">
        <f>SUM(D81:D83)</f>
        <v>17443</v>
      </c>
      <c r="E80" s="44">
        <f>SUM(E81:E83)</f>
        <v>12060</v>
      </c>
      <c r="F80" s="44">
        <f aca="true" t="shared" si="16" ref="F80:Q80">SUM(F81:F83)</f>
        <v>6209</v>
      </c>
      <c r="G80" s="44">
        <f t="shared" si="16"/>
        <v>5994</v>
      </c>
      <c r="H80" s="44">
        <f t="shared" si="16"/>
        <v>215</v>
      </c>
      <c r="I80" s="44">
        <f t="shared" si="16"/>
        <v>5246</v>
      </c>
      <c r="J80" s="44">
        <f t="shared" si="16"/>
        <v>185</v>
      </c>
      <c r="K80" s="44">
        <f t="shared" si="16"/>
        <v>5061</v>
      </c>
      <c r="L80" s="44">
        <f t="shared" si="16"/>
        <v>503</v>
      </c>
      <c r="M80" s="44">
        <f t="shared" si="16"/>
        <v>102</v>
      </c>
      <c r="N80" s="44">
        <f t="shared" si="16"/>
        <v>5364</v>
      </c>
      <c r="O80" s="44">
        <f t="shared" si="16"/>
        <v>19</v>
      </c>
      <c r="P80" s="48">
        <f t="shared" si="16"/>
        <v>156</v>
      </c>
      <c r="Q80" s="44">
        <f t="shared" si="16"/>
        <v>370</v>
      </c>
      <c r="R80" s="39" t="s">
        <v>101</v>
      </c>
    </row>
    <row r="81" spans="1:18" ht="12" customHeight="1">
      <c r="A81" s="93">
        <v>43</v>
      </c>
      <c r="C81" s="56" t="s">
        <v>102</v>
      </c>
      <c r="D81" s="51">
        <v>2564</v>
      </c>
      <c r="E81" s="50">
        <v>2251</v>
      </c>
      <c r="F81" s="50">
        <f>G81+H81</f>
        <v>1491</v>
      </c>
      <c r="G81" s="50">
        <v>1491</v>
      </c>
      <c r="H81" s="60" t="s">
        <v>38</v>
      </c>
      <c r="I81" s="50">
        <f>J81+K81</f>
        <v>559</v>
      </c>
      <c r="J81" s="50">
        <v>57</v>
      </c>
      <c r="K81" s="50">
        <v>502</v>
      </c>
      <c r="L81" s="50">
        <v>190</v>
      </c>
      <c r="M81" s="50">
        <v>11</v>
      </c>
      <c r="N81" s="50">
        <v>301</v>
      </c>
      <c r="O81" s="52">
        <v>12</v>
      </c>
      <c r="P81" s="53">
        <v>45</v>
      </c>
      <c r="Q81" s="8">
        <v>119</v>
      </c>
      <c r="R81" s="58" t="s">
        <v>103</v>
      </c>
    </row>
    <row r="82" spans="1:18" ht="12" customHeight="1">
      <c r="A82" s="93">
        <v>44</v>
      </c>
      <c r="C82" s="56" t="s">
        <v>104</v>
      </c>
      <c r="D82" s="51">
        <v>8377</v>
      </c>
      <c r="E82" s="50">
        <v>4602</v>
      </c>
      <c r="F82" s="50">
        <f>G82+H82</f>
        <v>2448</v>
      </c>
      <c r="G82" s="50">
        <v>2368</v>
      </c>
      <c r="H82" s="50">
        <v>80</v>
      </c>
      <c r="I82" s="50">
        <f>J82+K82</f>
        <v>1889</v>
      </c>
      <c r="J82" s="50">
        <v>75</v>
      </c>
      <c r="K82" s="50">
        <v>1814</v>
      </c>
      <c r="L82" s="50">
        <v>195</v>
      </c>
      <c r="M82" s="50">
        <v>70</v>
      </c>
      <c r="N82" s="50">
        <v>3774</v>
      </c>
      <c r="O82" s="52">
        <v>1</v>
      </c>
      <c r="P82" s="53">
        <v>42</v>
      </c>
      <c r="Q82" s="8">
        <v>119</v>
      </c>
      <c r="R82" s="58" t="s">
        <v>105</v>
      </c>
    </row>
    <row r="83" spans="1:18" ht="12" customHeight="1">
      <c r="A83" s="93">
        <v>45</v>
      </c>
      <c r="C83" s="56" t="s">
        <v>106</v>
      </c>
      <c r="D83" s="51">
        <v>6502</v>
      </c>
      <c r="E83" s="50">
        <v>5207</v>
      </c>
      <c r="F83" s="50">
        <f>G83+H83</f>
        <v>2270</v>
      </c>
      <c r="G83" s="50">
        <v>2135</v>
      </c>
      <c r="H83" s="50">
        <v>135</v>
      </c>
      <c r="I83" s="50">
        <f>J83+K83</f>
        <v>2798</v>
      </c>
      <c r="J83" s="50">
        <v>53</v>
      </c>
      <c r="K83" s="50">
        <v>2745</v>
      </c>
      <c r="L83" s="50">
        <v>118</v>
      </c>
      <c r="M83" s="50">
        <v>21</v>
      </c>
      <c r="N83" s="50">
        <v>1289</v>
      </c>
      <c r="O83" s="52">
        <v>6</v>
      </c>
      <c r="P83" s="53">
        <v>69</v>
      </c>
      <c r="Q83" s="8">
        <v>132</v>
      </c>
      <c r="R83" s="58" t="s">
        <v>107</v>
      </c>
    </row>
    <row r="84" spans="2:18" ht="12" customHeight="1">
      <c r="B84" s="68"/>
      <c r="C84" s="66"/>
      <c r="D84" s="51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2"/>
      <c r="P84" s="53"/>
      <c r="R84" s="58"/>
    </row>
    <row r="85" spans="1:18" s="40" customFormat="1" ht="12" customHeight="1">
      <c r="A85" s="67"/>
      <c r="B85" s="101" t="s">
        <v>108</v>
      </c>
      <c r="C85" s="102"/>
      <c r="D85" s="48">
        <f>SUM(D86:D87)</f>
        <v>35689</v>
      </c>
      <c r="E85" s="44">
        <f>SUM(E86:E87)</f>
        <v>26924</v>
      </c>
      <c r="F85" s="44">
        <f aca="true" t="shared" si="17" ref="F85:Q85">SUM(F86:F87)</f>
        <v>17936</v>
      </c>
      <c r="G85" s="44">
        <f t="shared" si="17"/>
        <v>17116</v>
      </c>
      <c r="H85" s="44">
        <f t="shared" si="17"/>
        <v>820</v>
      </c>
      <c r="I85" s="44">
        <f t="shared" si="17"/>
        <v>8289</v>
      </c>
      <c r="J85" s="44">
        <f t="shared" si="17"/>
        <v>499</v>
      </c>
      <c r="K85" s="44">
        <f t="shared" si="17"/>
        <v>7790</v>
      </c>
      <c r="L85" s="44">
        <f t="shared" si="17"/>
        <v>557</v>
      </c>
      <c r="M85" s="44">
        <f t="shared" si="17"/>
        <v>142</v>
      </c>
      <c r="N85" s="44">
        <f t="shared" si="17"/>
        <v>8600</v>
      </c>
      <c r="O85" s="44">
        <f t="shared" si="17"/>
        <v>165</v>
      </c>
      <c r="P85" s="48">
        <f t="shared" si="17"/>
        <v>697</v>
      </c>
      <c r="Q85" s="44">
        <f t="shared" si="17"/>
        <v>852</v>
      </c>
      <c r="R85" s="39" t="s">
        <v>109</v>
      </c>
    </row>
    <row r="86" spans="1:18" ht="12" customHeight="1">
      <c r="A86" s="93">
        <v>46</v>
      </c>
      <c r="C86" s="56" t="s">
        <v>110</v>
      </c>
      <c r="D86" s="51">
        <v>17354</v>
      </c>
      <c r="E86" s="50">
        <v>11098</v>
      </c>
      <c r="F86" s="50">
        <f>G86+H86</f>
        <v>8257</v>
      </c>
      <c r="G86" s="50">
        <v>8227</v>
      </c>
      <c r="H86" s="50">
        <v>30</v>
      </c>
      <c r="I86" s="50">
        <f>J86+K86</f>
        <v>2473</v>
      </c>
      <c r="J86" s="50">
        <v>80</v>
      </c>
      <c r="K86" s="50">
        <v>2393</v>
      </c>
      <c r="L86" s="50">
        <v>274</v>
      </c>
      <c r="M86" s="50">
        <v>94</v>
      </c>
      <c r="N86" s="50">
        <v>6140</v>
      </c>
      <c r="O86" s="52">
        <v>116</v>
      </c>
      <c r="P86" s="53">
        <v>395</v>
      </c>
      <c r="Q86" s="8">
        <v>428</v>
      </c>
      <c r="R86" s="58" t="s">
        <v>111</v>
      </c>
    </row>
    <row r="87" spans="1:18" ht="12" customHeight="1">
      <c r="A87" s="93">
        <v>47</v>
      </c>
      <c r="C87" s="56" t="s">
        <v>112</v>
      </c>
      <c r="D87" s="51">
        <v>18335</v>
      </c>
      <c r="E87" s="50">
        <v>15826</v>
      </c>
      <c r="F87" s="50">
        <f>G87+H87</f>
        <v>9679</v>
      </c>
      <c r="G87" s="50">
        <v>8889</v>
      </c>
      <c r="H87" s="50">
        <v>790</v>
      </c>
      <c r="I87" s="50">
        <f>J87+K87</f>
        <v>5816</v>
      </c>
      <c r="J87" s="50">
        <v>419</v>
      </c>
      <c r="K87" s="50">
        <v>5397</v>
      </c>
      <c r="L87" s="50">
        <v>283</v>
      </c>
      <c r="M87" s="50">
        <v>48</v>
      </c>
      <c r="N87" s="50">
        <v>2460</v>
      </c>
      <c r="O87" s="52">
        <v>49</v>
      </c>
      <c r="P87" s="53">
        <v>302</v>
      </c>
      <c r="Q87" s="8">
        <v>424</v>
      </c>
      <c r="R87" s="58" t="s">
        <v>113</v>
      </c>
    </row>
    <row r="88" spans="2:18" ht="12" customHeight="1">
      <c r="B88" s="68"/>
      <c r="C88" s="66"/>
      <c r="D88" s="51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2"/>
      <c r="P88" s="53"/>
      <c r="R88" s="58"/>
    </row>
    <row r="89" spans="1:18" s="40" customFormat="1" ht="12" customHeight="1">
      <c r="A89" s="67"/>
      <c r="B89" s="101" t="s">
        <v>114</v>
      </c>
      <c r="C89" s="102"/>
      <c r="D89" s="48">
        <f>SUM(D90:D94)</f>
        <v>32642</v>
      </c>
      <c r="E89" s="44">
        <f>SUM(E90:E94)</f>
        <v>30644</v>
      </c>
      <c r="F89" s="44">
        <f aca="true" t="shared" si="18" ref="F89:Q89">SUM(F90:F94)</f>
        <v>24559</v>
      </c>
      <c r="G89" s="44">
        <f t="shared" si="18"/>
        <v>24293</v>
      </c>
      <c r="H89" s="44">
        <f t="shared" si="18"/>
        <v>266</v>
      </c>
      <c r="I89" s="44">
        <f t="shared" si="18"/>
        <v>5511</v>
      </c>
      <c r="J89" s="44">
        <f t="shared" si="18"/>
        <v>112</v>
      </c>
      <c r="K89" s="44">
        <f t="shared" si="18"/>
        <v>5399</v>
      </c>
      <c r="L89" s="44">
        <f t="shared" si="18"/>
        <v>400</v>
      </c>
      <c r="M89" s="44">
        <f t="shared" si="18"/>
        <v>174</v>
      </c>
      <c r="N89" s="44">
        <f t="shared" si="18"/>
        <v>1951</v>
      </c>
      <c r="O89" s="44">
        <f t="shared" si="18"/>
        <v>47</v>
      </c>
      <c r="P89" s="48">
        <f t="shared" si="18"/>
        <v>620</v>
      </c>
      <c r="Q89" s="44">
        <f t="shared" si="18"/>
        <v>552</v>
      </c>
      <c r="R89" s="39" t="s">
        <v>115</v>
      </c>
    </row>
    <row r="90" spans="1:18" ht="12" customHeight="1">
      <c r="A90" s="93">
        <v>48</v>
      </c>
      <c r="C90" s="56" t="s">
        <v>116</v>
      </c>
      <c r="D90" s="51">
        <v>7184</v>
      </c>
      <c r="E90" s="50">
        <v>6944</v>
      </c>
      <c r="F90" s="50">
        <f>G90+H90</f>
        <v>6128</v>
      </c>
      <c r="G90" s="50">
        <v>6107</v>
      </c>
      <c r="H90" s="50">
        <v>21</v>
      </c>
      <c r="I90" s="50">
        <f>J90+K90</f>
        <v>744</v>
      </c>
      <c r="J90" s="50">
        <v>16</v>
      </c>
      <c r="K90" s="50">
        <v>728</v>
      </c>
      <c r="L90" s="50">
        <v>38</v>
      </c>
      <c r="M90" s="50">
        <v>34</v>
      </c>
      <c r="N90" s="50">
        <v>234</v>
      </c>
      <c r="O90" s="52">
        <v>6</v>
      </c>
      <c r="P90" s="53">
        <v>81</v>
      </c>
      <c r="Q90" s="8">
        <v>124</v>
      </c>
      <c r="R90" s="58" t="s">
        <v>117</v>
      </c>
    </row>
    <row r="91" spans="1:18" ht="12" customHeight="1">
      <c r="A91" s="93">
        <v>49</v>
      </c>
      <c r="C91" s="56" t="s">
        <v>118</v>
      </c>
      <c r="D91" s="51">
        <v>6481</v>
      </c>
      <c r="E91" s="50">
        <v>6333</v>
      </c>
      <c r="F91" s="50">
        <f>G91+H91</f>
        <v>5359</v>
      </c>
      <c r="G91" s="50">
        <v>5345</v>
      </c>
      <c r="H91" s="50">
        <v>14</v>
      </c>
      <c r="I91" s="50">
        <f>J91+K91</f>
        <v>837</v>
      </c>
      <c r="J91" s="50">
        <v>6</v>
      </c>
      <c r="K91" s="50">
        <v>831</v>
      </c>
      <c r="L91" s="50">
        <v>92</v>
      </c>
      <c r="M91" s="50">
        <v>45</v>
      </c>
      <c r="N91" s="50">
        <v>143</v>
      </c>
      <c r="O91" s="52">
        <v>5</v>
      </c>
      <c r="P91" s="53">
        <v>160</v>
      </c>
      <c r="Q91" s="8">
        <v>160</v>
      </c>
      <c r="R91" s="58" t="s">
        <v>119</v>
      </c>
    </row>
    <row r="92" spans="1:18" ht="12" customHeight="1">
      <c r="A92" s="93">
        <v>50</v>
      </c>
      <c r="C92" s="56" t="s">
        <v>120</v>
      </c>
      <c r="D92" s="51">
        <v>7323</v>
      </c>
      <c r="E92" s="50">
        <v>6853</v>
      </c>
      <c r="F92" s="50">
        <f>G92+H92</f>
        <v>5834</v>
      </c>
      <c r="G92" s="50">
        <v>5824</v>
      </c>
      <c r="H92" s="50">
        <v>10</v>
      </c>
      <c r="I92" s="50">
        <f>J92+K92</f>
        <v>908</v>
      </c>
      <c r="J92" s="50">
        <v>15</v>
      </c>
      <c r="K92" s="50">
        <v>893</v>
      </c>
      <c r="L92" s="50">
        <v>59</v>
      </c>
      <c r="M92" s="50">
        <v>52</v>
      </c>
      <c r="N92" s="50">
        <v>465</v>
      </c>
      <c r="O92" s="52">
        <v>5</v>
      </c>
      <c r="P92" s="53">
        <v>190</v>
      </c>
      <c r="Q92" s="8">
        <v>128</v>
      </c>
      <c r="R92" s="58" t="s">
        <v>121</v>
      </c>
    </row>
    <row r="93" spans="1:18" ht="12" customHeight="1">
      <c r="A93" s="93">
        <v>51</v>
      </c>
      <c r="C93" s="56" t="s">
        <v>122</v>
      </c>
      <c r="D93" s="51">
        <v>3708</v>
      </c>
      <c r="E93" s="50">
        <v>3593</v>
      </c>
      <c r="F93" s="50">
        <f>G93+H93</f>
        <v>2753</v>
      </c>
      <c r="G93" s="50">
        <v>2720</v>
      </c>
      <c r="H93" s="60">
        <v>33</v>
      </c>
      <c r="I93" s="50">
        <f>J93+K93</f>
        <v>777</v>
      </c>
      <c r="J93" s="50">
        <v>1</v>
      </c>
      <c r="K93" s="50">
        <v>776</v>
      </c>
      <c r="L93" s="50">
        <v>47</v>
      </c>
      <c r="M93" s="50">
        <v>16</v>
      </c>
      <c r="N93" s="50">
        <v>101</v>
      </c>
      <c r="O93" s="52">
        <v>14</v>
      </c>
      <c r="P93" s="53">
        <v>43</v>
      </c>
      <c r="Q93" s="8">
        <v>40</v>
      </c>
      <c r="R93" s="58" t="s">
        <v>123</v>
      </c>
    </row>
    <row r="94" spans="1:18" ht="12" customHeight="1">
      <c r="A94" s="93">
        <v>52</v>
      </c>
      <c r="C94" s="56" t="s">
        <v>124</v>
      </c>
      <c r="D94" s="51">
        <v>7946</v>
      </c>
      <c r="E94" s="50">
        <v>6921</v>
      </c>
      <c r="F94" s="50">
        <f>G94+H94</f>
        <v>4485</v>
      </c>
      <c r="G94" s="50">
        <v>4297</v>
      </c>
      <c r="H94" s="50">
        <v>188</v>
      </c>
      <c r="I94" s="50">
        <f>J94+K94</f>
        <v>2245</v>
      </c>
      <c r="J94" s="50">
        <v>74</v>
      </c>
      <c r="K94" s="50">
        <v>2171</v>
      </c>
      <c r="L94" s="50">
        <v>164</v>
      </c>
      <c r="M94" s="50">
        <v>27</v>
      </c>
      <c r="N94" s="50">
        <v>1008</v>
      </c>
      <c r="O94" s="52">
        <v>17</v>
      </c>
      <c r="P94" s="53">
        <v>146</v>
      </c>
      <c r="Q94" s="8">
        <v>100</v>
      </c>
      <c r="R94" s="58" t="s">
        <v>125</v>
      </c>
    </row>
    <row r="95" spans="2:18" ht="12" customHeight="1">
      <c r="B95" s="68"/>
      <c r="C95" s="66"/>
      <c r="D95" s="51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2"/>
      <c r="P95" s="53"/>
      <c r="R95" s="58"/>
    </row>
    <row r="96" spans="1:18" s="40" customFormat="1" ht="12" customHeight="1">
      <c r="A96" s="67"/>
      <c r="B96" s="101" t="s">
        <v>126</v>
      </c>
      <c r="C96" s="102"/>
      <c r="D96" s="48">
        <f>SUM(D97:D100)</f>
        <v>34412</v>
      </c>
      <c r="E96" s="44">
        <f>SUM(E97:E100)</f>
        <v>33693</v>
      </c>
      <c r="F96" s="44">
        <f aca="true" t="shared" si="19" ref="F96:Q96">SUM(F97:F100)</f>
        <v>18205</v>
      </c>
      <c r="G96" s="44">
        <f t="shared" si="19"/>
        <v>17656</v>
      </c>
      <c r="H96" s="44">
        <f t="shared" si="19"/>
        <v>549</v>
      </c>
      <c r="I96" s="44">
        <f t="shared" si="19"/>
        <v>14484</v>
      </c>
      <c r="J96" s="44">
        <f t="shared" si="19"/>
        <v>14</v>
      </c>
      <c r="K96" s="44">
        <f t="shared" si="19"/>
        <v>14470</v>
      </c>
      <c r="L96" s="44">
        <f t="shared" si="19"/>
        <v>795</v>
      </c>
      <c r="M96" s="44">
        <f t="shared" si="19"/>
        <v>209</v>
      </c>
      <c r="N96" s="44">
        <f t="shared" si="19"/>
        <v>577</v>
      </c>
      <c r="O96" s="44">
        <f t="shared" si="19"/>
        <v>142</v>
      </c>
      <c r="P96" s="48">
        <f t="shared" si="19"/>
        <v>905</v>
      </c>
      <c r="Q96" s="44">
        <f t="shared" si="19"/>
        <v>528</v>
      </c>
      <c r="R96" s="39" t="s">
        <v>127</v>
      </c>
    </row>
    <row r="97" spans="1:18" ht="12" customHeight="1">
      <c r="A97" s="93">
        <v>53</v>
      </c>
      <c r="C97" s="56" t="s">
        <v>128</v>
      </c>
      <c r="D97" s="51">
        <v>2493</v>
      </c>
      <c r="E97" s="50">
        <v>2468</v>
      </c>
      <c r="F97" s="50">
        <f>G97+H97</f>
        <v>1056</v>
      </c>
      <c r="G97" s="50">
        <v>846</v>
      </c>
      <c r="H97" s="50">
        <v>210</v>
      </c>
      <c r="I97" s="50">
        <f>J97+K97</f>
        <v>1239</v>
      </c>
      <c r="J97" s="50">
        <v>0</v>
      </c>
      <c r="K97" s="50">
        <v>1239</v>
      </c>
      <c r="L97" s="50">
        <v>119</v>
      </c>
      <c r="M97" s="60">
        <v>54</v>
      </c>
      <c r="N97" s="50">
        <v>22</v>
      </c>
      <c r="O97" s="52">
        <v>3</v>
      </c>
      <c r="P97" s="53">
        <v>28</v>
      </c>
      <c r="Q97" s="8">
        <v>78</v>
      </c>
      <c r="R97" s="58" t="s">
        <v>129</v>
      </c>
    </row>
    <row r="98" spans="1:18" ht="12" customHeight="1">
      <c r="A98" s="93">
        <v>54</v>
      </c>
      <c r="C98" s="56" t="s">
        <v>130</v>
      </c>
      <c r="D98" s="51">
        <v>7321</v>
      </c>
      <c r="E98" s="50">
        <v>7205</v>
      </c>
      <c r="F98" s="50">
        <f>G98+H98</f>
        <v>3233</v>
      </c>
      <c r="G98" s="50">
        <v>3127</v>
      </c>
      <c r="H98" s="50">
        <v>106</v>
      </c>
      <c r="I98" s="50">
        <f>J98+K98</f>
        <v>3706</v>
      </c>
      <c r="J98" s="50">
        <v>5</v>
      </c>
      <c r="K98" s="50">
        <v>3701</v>
      </c>
      <c r="L98" s="50">
        <v>242</v>
      </c>
      <c r="M98" s="50">
        <v>24</v>
      </c>
      <c r="N98" s="50">
        <v>64</v>
      </c>
      <c r="O98" s="52">
        <v>52</v>
      </c>
      <c r="P98" s="53">
        <v>445</v>
      </c>
      <c r="Q98" s="8">
        <v>125</v>
      </c>
      <c r="R98" s="58" t="s">
        <v>131</v>
      </c>
    </row>
    <row r="99" spans="1:18" ht="12" customHeight="1">
      <c r="A99" s="93">
        <v>55</v>
      </c>
      <c r="C99" s="56" t="s">
        <v>132</v>
      </c>
      <c r="D99" s="51">
        <v>15432</v>
      </c>
      <c r="E99" s="50">
        <v>15050</v>
      </c>
      <c r="F99" s="50">
        <f>G99+H99</f>
        <v>7305</v>
      </c>
      <c r="G99" s="50">
        <v>7107</v>
      </c>
      <c r="H99" s="50">
        <v>198</v>
      </c>
      <c r="I99" s="50">
        <f>J99+K99</f>
        <v>7426</v>
      </c>
      <c r="J99" s="50">
        <v>8</v>
      </c>
      <c r="K99" s="50">
        <v>7418</v>
      </c>
      <c r="L99" s="50">
        <v>253</v>
      </c>
      <c r="M99" s="50">
        <v>66</v>
      </c>
      <c r="N99" s="50">
        <v>317</v>
      </c>
      <c r="O99" s="52">
        <v>65</v>
      </c>
      <c r="P99" s="53">
        <v>278</v>
      </c>
      <c r="Q99" s="8">
        <v>184</v>
      </c>
      <c r="R99" s="58" t="s">
        <v>133</v>
      </c>
    </row>
    <row r="100" spans="1:18" ht="12" customHeight="1">
      <c r="A100" s="93">
        <v>56</v>
      </c>
      <c r="C100" s="56" t="s">
        <v>134</v>
      </c>
      <c r="D100" s="51">
        <v>9166</v>
      </c>
      <c r="E100" s="50">
        <v>8970</v>
      </c>
      <c r="F100" s="50">
        <f>G100+H100</f>
        <v>6611</v>
      </c>
      <c r="G100" s="50">
        <v>6576</v>
      </c>
      <c r="H100" s="60">
        <v>35</v>
      </c>
      <c r="I100" s="50">
        <f>J100+K100</f>
        <v>2113</v>
      </c>
      <c r="J100" s="50">
        <v>1</v>
      </c>
      <c r="K100" s="50">
        <v>2112</v>
      </c>
      <c r="L100" s="50">
        <v>181</v>
      </c>
      <c r="M100" s="50">
        <v>65</v>
      </c>
      <c r="N100" s="50">
        <v>174</v>
      </c>
      <c r="O100" s="52">
        <v>22</v>
      </c>
      <c r="P100" s="53">
        <v>154</v>
      </c>
      <c r="Q100" s="8">
        <v>141</v>
      </c>
      <c r="R100" s="58" t="s">
        <v>135</v>
      </c>
    </row>
    <row r="101" spans="2:18" ht="12" customHeight="1">
      <c r="B101" s="68"/>
      <c r="C101" s="66"/>
      <c r="D101" s="51"/>
      <c r="E101" s="50"/>
      <c r="F101" s="50"/>
      <c r="G101" s="50"/>
      <c r="H101" s="60"/>
      <c r="I101" s="50"/>
      <c r="J101" s="50"/>
      <c r="K101" s="50"/>
      <c r="L101" s="50"/>
      <c r="M101" s="50"/>
      <c r="N101" s="50"/>
      <c r="O101" s="52"/>
      <c r="P101" s="53"/>
      <c r="R101" s="58"/>
    </row>
    <row r="102" spans="1:18" s="40" customFormat="1" ht="12" customHeight="1">
      <c r="A102" s="67"/>
      <c r="B102" s="101" t="s">
        <v>136</v>
      </c>
      <c r="C102" s="102"/>
      <c r="D102" s="48">
        <f>SUM(D103:D104)</f>
        <v>17039</v>
      </c>
      <c r="E102" s="44">
        <f>SUM(E103:E104)</f>
        <v>15272</v>
      </c>
      <c r="F102" s="44">
        <f aca="true" t="shared" si="20" ref="F102:Q102">SUM(F103:F104)</f>
        <v>5617</v>
      </c>
      <c r="G102" s="44">
        <f t="shared" si="20"/>
        <v>4500</v>
      </c>
      <c r="H102" s="44">
        <f t="shared" si="20"/>
        <v>1117</v>
      </c>
      <c r="I102" s="44">
        <f t="shared" si="20"/>
        <v>8622</v>
      </c>
      <c r="J102" s="44">
        <f t="shared" si="20"/>
        <v>6</v>
      </c>
      <c r="K102" s="44">
        <f t="shared" si="20"/>
        <v>8616</v>
      </c>
      <c r="L102" s="44">
        <f t="shared" si="20"/>
        <v>1001</v>
      </c>
      <c r="M102" s="44">
        <f t="shared" si="20"/>
        <v>32</v>
      </c>
      <c r="N102" s="44">
        <f t="shared" si="20"/>
        <v>1729</v>
      </c>
      <c r="O102" s="44">
        <f t="shared" si="20"/>
        <v>38</v>
      </c>
      <c r="P102" s="48">
        <f t="shared" si="20"/>
        <v>312</v>
      </c>
      <c r="Q102" s="44">
        <f t="shared" si="20"/>
        <v>304</v>
      </c>
      <c r="R102" s="39" t="s">
        <v>137</v>
      </c>
    </row>
    <row r="103" spans="1:18" ht="12" customHeight="1">
      <c r="A103" s="93">
        <v>57</v>
      </c>
      <c r="C103" s="56" t="s">
        <v>138</v>
      </c>
      <c r="D103" s="51">
        <v>8304</v>
      </c>
      <c r="E103" s="50">
        <v>7944</v>
      </c>
      <c r="F103" s="50">
        <f>G103+H103</f>
        <v>2667</v>
      </c>
      <c r="G103" s="50">
        <v>2331</v>
      </c>
      <c r="H103" s="50">
        <v>336</v>
      </c>
      <c r="I103" s="50">
        <f>J103+K103</f>
        <v>4913</v>
      </c>
      <c r="J103" s="60" t="s">
        <v>38</v>
      </c>
      <c r="K103" s="54">
        <v>4913</v>
      </c>
      <c r="L103" s="54">
        <v>352</v>
      </c>
      <c r="M103" s="54">
        <v>12</v>
      </c>
      <c r="N103" s="54">
        <v>348</v>
      </c>
      <c r="O103" s="52">
        <v>12</v>
      </c>
      <c r="P103" s="53">
        <v>124</v>
      </c>
      <c r="Q103" s="8">
        <v>155</v>
      </c>
      <c r="R103" s="58" t="s">
        <v>139</v>
      </c>
    </row>
    <row r="104" spans="1:18" ht="12" customHeight="1">
      <c r="A104" s="93">
        <v>58</v>
      </c>
      <c r="C104" s="57" t="s">
        <v>140</v>
      </c>
      <c r="D104" s="51">
        <v>8735</v>
      </c>
      <c r="E104" s="50">
        <v>7328</v>
      </c>
      <c r="F104" s="50">
        <f>G104+H104</f>
        <v>2950</v>
      </c>
      <c r="G104" s="50">
        <v>2169</v>
      </c>
      <c r="H104" s="50">
        <v>781</v>
      </c>
      <c r="I104" s="50">
        <f>J104+K104</f>
        <v>3709</v>
      </c>
      <c r="J104" s="50">
        <v>6</v>
      </c>
      <c r="K104" s="50">
        <v>3703</v>
      </c>
      <c r="L104" s="50">
        <v>649</v>
      </c>
      <c r="M104" s="50">
        <v>20</v>
      </c>
      <c r="N104" s="50">
        <v>1381</v>
      </c>
      <c r="O104" s="52">
        <v>26</v>
      </c>
      <c r="P104" s="53">
        <v>188</v>
      </c>
      <c r="Q104" s="8">
        <v>149</v>
      </c>
      <c r="R104" s="58" t="s">
        <v>141</v>
      </c>
    </row>
    <row r="105" spans="1:18" ht="6" customHeight="1">
      <c r="A105" s="98"/>
      <c r="B105" s="75"/>
      <c r="C105" s="76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9"/>
      <c r="P105" s="80"/>
      <c r="Q105" s="75"/>
      <c r="R105" s="80"/>
    </row>
    <row r="106" spans="3:15" ht="12" customHeight="1">
      <c r="C106" s="85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83"/>
    </row>
    <row r="107" spans="3:15" ht="12" customHeight="1">
      <c r="C107" s="50"/>
      <c r="D107" s="54"/>
      <c r="E107" s="54"/>
      <c r="F107" s="50"/>
      <c r="G107" s="50"/>
      <c r="H107" s="50"/>
      <c r="I107" s="50"/>
      <c r="J107" s="54"/>
      <c r="K107" s="54"/>
      <c r="L107" s="54"/>
      <c r="M107" s="54"/>
      <c r="N107" s="54"/>
      <c r="O107" s="99"/>
    </row>
    <row r="108" spans="4:15" ht="12" customHeight="1">
      <c r="D108" s="54"/>
      <c r="E108" s="54"/>
      <c r="F108" s="50"/>
      <c r="G108" s="50"/>
      <c r="H108" s="50"/>
      <c r="I108" s="50"/>
      <c r="J108" s="54"/>
      <c r="K108" s="54"/>
      <c r="L108" s="54"/>
      <c r="M108" s="54"/>
      <c r="N108" s="54"/>
      <c r="O108" s="99"/>
    </row>
    <row r="109" spans="3:9" ht="12" customHeight="1">
      <c r="C109" s="4"/>
      <c r="F109" s="4"/>
      <c r="G109" s="4"/>
      <c r="H109" s="4"/>
      <c r="I109" s="4"/>
    </row>
    <row r="110" spans="3:9" ht="12" customHeight="1">
      <c r="C110" s="4"/>
      <c r="G110" s="4"/>
      <c r="H110" s="4"/>
      <c r="I110" s="4"/>
    </row>
    <row r="111" spans="3:9" ht="12" customHeight="1">
      <c r="C111" s="4"/>
      <c r="G111" s="4"/>
      <c r="H111" s="4"/>
      <c r="I111" s="4"/>
    </row>
    <row r="112" spans="3:9" ht="12" customHeight="1">
      <c r="C112" s="4"/>
      <c r="G112" s="4"/>
      <c r="H112" s="4"/>
      <c r="I112" s="4"/>
    </row>
    <row r="113" spans="3:9" ht="12" customHeight="1">
      <c r="C113" s="4"/>
      <c r="G113" s="4"/>
      <c r="H113" s="4"/>
      <c r="I113" s="4"/>
    </row>
    <row r="114" spans="3:9" ht="12" customHeight="1">
      <c r="C114" s="4"/>
      <c r="G114" s="4"/>
      <c r="H114" s="4"/>
      <c r="I114" s="4"/>
    </row>
    <row r="115" spans="3:9" ht="12" customHeight="1">
      <c r="C115" s="4"/>
      <c r="G115" s="4"/>
      <c r="H115" s="4"/>
      <c r="I115" s="4"/>
    </row>
    <row r="116" spans="3:9" ht="12" customHeight="1">
      <c r="C116" s="4"/>
      <c r="G116" s="4"/>
      <c r="H116" s="4"/>
      <c r="I116" s="4"/>
    </row>
    <row r="117" spans="3:9" ht="12" customHeight="1">
      <c r="C117" s="4"/>
      <c r="G117" s="4"/>
      <c r="H117" s="4"/>
      <c r="I117" s="4"/>
    </row>
    <row r="118" spans="3:9" ht="12" customHeight="1">
      <c r="C118" s="4"/>
      <c r="G118" s="4"/>
      <c r="H118" s="4"/>
      <c r="I118" s="4"/>
    </row>
    <row r="119" spans="3:9" ht="12" customHeight="1">
      <c r="C119" s="4"/>
      <c r="G119" s="4"/>
      <c r="H119" s="4"/>
      <c r="I119" s="4"/>
    </row>
    <row r="120" spans="3:9" ht="12" customHeight="1">
      <c r="C120" s="4"/>
      <c r="G120" s="4"/>
      <c r="H120" s="4"/>
      <c r="I120" s="4"/>
    </row>
    <row r="121" spans="3:9" ht="12" customHeight="1">
      <c r="C121" s="4"/>
      <c r="G121" s="4"/>
      <c r="H121" s="4"/>
      <c r="I121" s="4"/>
    </row>
    <row r="122" spans="3:9" ht="12" customHeight="1">
      <c r="C122" s="4"/>
      <c r="G122" s="4"/>
      <c r="H122" s="4"/>
      <c r="I122" s="4"/>
    </row>
    <row r="123" spans="3:9" ht="12" customHeight="1">
      <c r="C123" s="4"/>
      <c r="G123" s="4"/>
      <c r="H123" s="4"/>
      <c r="I123" s="4"/>
    </row>
    <row r="124" spans="3:9" ht="12" customHeight="1">
      <c r="C124" s="4"/>
      <c r="G124" s="4"/>
      <c r="H124" s="4"/>
      <c r="I124" s="4"/>
    </row>
    <row r="125" spans="3:9" ht="12" customHeight="1">
      <c r="C125" s="4"/>
      <c r="G125" s="4"/>
      <c r="H125" s="4"/>
      <c r="I125" s="4"/>
    </row>
    <row r="126" spans="3:9" ht="12" customHeight="1">
      <c r="C126" s="4"/>
      <c r="G126" s="4"/>
      <c r="H126" s="4"/>
      <c r="I126" s="4"/>
    </row>
    <row r="127" spans="3:9" ht="12" customHeight="1">
      <c r="C127" s="4"/>
      <c r="G127" s="4"/>
      <c r="H127" s="4"/>
      <c r="I127" s="4"/>
    </row>
    <row r="128" spans="3:9" ht="12" customHeight="1">
      <c r="C128" s="4"/>
      <c r="G128" s="4"/>
      <c r="H128" s="4"/>
      <c r="I128" s="4"/>
    </row>
    <row r="129" spans="3:9" ht="12" customHeight="1">
      <c r="C129" s="4"/>
      <c r="G129" s="4"/>
      <c r="H129" s="4"/>
      <c r="I129" s="4"/>
    </row>
    <row r="130" spans="3:9" ht="12" customHeight="1">
      <c r="C130" s="4"/>
      <c r="G130" s="4"/>
      <c r="H130" s="4"/>
      <c r="I130" s="4"/>
    </row>
    <row r="131" spans="3:9" ht="12" customHeight="1">
      <c r="C131" s="4"/>
      <c r="G131" s="4"/>
      <c r="H131" s="4"/>
      <c r="I131" s="4"/>
    </row>
    <row r="132" spans="3:9" ht="12" customHeight="1">
      <c r="C132" s="4"/>
      <c r="G132" s="4"/>
      <c r="H132" s="4"/>
      <c r="I132" s="4"/>
    </row>
    <row r="133" spans="3:9" ht="12" customHeight="1">
      <c r="C133" s="4"/>
      <c r="G133" s="4"/>
      <c r="H133" s="4"/>
      <c r="I133" s="4"/>
    </row>
    <row r="134" spans="3:9" ht="12" customHeight="1">
      <c r="C134" s="4"/>
      <c r="G134" s="4"/>
      <c r="H134" s="4"/>
      <c r="I134" s="4"/>
    </row>
    <row r="135" spans="3:9" ht="12" customHeight="1">
      <c r="C135" s="4"/>
      <c r="G135" s="4"/>
      <c r="H135" s="4"/>
      <c r="I135" s="4"/>
    </row>
    <row r="136" spans="3:9" ht="12" customHeight="1">
      <c r="C136" s="4"/>
      <c r="G136" s="4"/>
      <c r="H136" s="4"/>
      <c r="I136" s="4"/>
    </row>
    <row r="137" spans="3:9" ht="12" customHeight="1">
      <c r="C137" s="4"/>
      <c r="G137" s="4"/>
      <c r="H137" s="4"/>
      <c r="I137" s="4"/>
    </row>
    <row r="138" spans="3:9" ht="12" customHeight="1">
      <c r="C138" s="4"/>
      <c r="G138" s="4"/>
      <c r="H138" s="4"/>
      <c r="I138" s="4"/>
    </row>
    <row r="139" spans="3:9" ht="12" customHeight="1">
      <c r="C139" s="4"/>
      <c r="G139" s="4"/>
      <c r="H139" s="4"/>
      <c r="I139" s="4"/>
    </row>
    <row r="140" spans="3:9" ht="12" customHeight="1">
      <c r="C140" s="4"/>
      <c r="G140" s="4"/>
      <c r="H140" s="4"/>
      <c r="I140" s="4"/>
    </row>
    <row r="141" spans="3:9" ht="12" customHeight="1">
      <c r="C141" s="4"/>
      <c r="G141" s="4"/>
      <c r="H141" s="4"/>
      <c r="I141" s="4"/>
    </row>
    <row r="142" spans="3:9" ht="12" customHeight="1">
      <c r="C142" s="4"/>
      <c r="G142" s="4"/>
      <c r="H142" s="4"/>
      <c r="I142" s="4"/>
    </row>
    <row r="143" spans="3:9" ht="12" customHeight="1">
      <c r="C143" s="4"/>
      <c r="G143" s="4"/>
      <c r="H143" s="4"/>
      <c r="I143" s="4"/>
    </row>
    <row r="144" spans="3:9" ht="12" customHeight="1">
      <c r="C144" s="4"/>
      <c r="G144" s="4"/>
      <c r="H144" s="4"/>
      <c r="I144" s="4"/>
    </row>
    <row r="145" spans="3:9" ht="12" customHeight="1">
      <c r="C145" s="4"/>
      <c r="G145" s="4"/>
      <c r="H145" s="4"/>
      <c r="I145" s="4"/>
    </row>
    <row r="146" spans="3:9" ht="12" customHeight="1">
      <c r="C146" s="4"/>
      <c r="G146" s="4"/>
      <c r="H146" s="4"/>
      <c r="I146" s="4"/>
    </row>
    <row r="147" spans="3:9" ht="12" customHeight="1">
      <c r="C147" s="4"/>
      <c r="G147" s="4"/>
      <c r="H147" s="4"/>
      <c r="I147" s="4"/>
    </row>
    <row r="148" spans="3:9" ht="12" customHeight="1">
      <c r="C148" s="4"/>
      <c r="G148" s="4"/>
      <c r="H148" s="4"/>
      <c r="I148" s="4"/>
    </row>
    <row r="149" spans="3:9" ht="12" customHeight="1">
      <c r="C149" s="4"/>
      <c r="G149" s="4"/>
      <c r="H149" s="4"/>
      <c r="I149" s="4"/>
    </row>
    <row r="150" spans="3:9" ht="12" customHeight="1">
      <c r="C150" s="4"/>
      <c r="G150" s="4"/>
      <c r="H150" s="4"/>
      <c r="I150" s="4"/>
    </row>
    <row r="151" spans="3:9" ht="12" customHeight="1">
      <c r="C151" s="4"/>
      <c r="G151" s="4"/>
      <c r="H151" s="4"/>
      <c r="I151" s="4"/>
    </row>
    <row r="152" spans="3:9" ht="12" customHeight="1">
      <c r="C152" s="4"/>
      <c r="G152" s="4"/>
      <c r="H152" s="4"/>
      <c r="I152" s="4"/>
    </row>
    <row r="153" ht="12" customHeight="1">
      <c r="C153" s="4"/>
    </row>
    <row r="154" ht="12" customHeight="1">
      <c r="C154" s="4"/>
    </row>
    <row r="155" ht="12" customHeight="1">
      <c r="C155" s="4"/>
    </row>
    <row r="156" ht="12" customHeight="1">
      <c r="C156" s="4"/>
    </row>
    <row r="157" ht="12" customHeight="1">
      <c r="C157" s="4"/>
    </row>
    <row r="158" ht="12" customHeight="1">
      <c r="C158" s="4"/>
    </row>
    <row r="159" ht="12" customHeight="1">
      <c r="C159" s="4"/>
    </row>
    <row r="160" ht="12" customHeight="1">
      <c r="C160" s="4"/>
    </row>
    <row r="161" ht="12" customHeight="1">
      <c r="C161" s="4"/>
    </row>
    <row r="162" ht="12" customHeight="1">
      <c r="C162" s="4"/>
    </row>
    <row r="163" ht="12" customHeight="1">
      <c r="C163" s="4"/>
    </row>
    <row r="164" ht="12" customHeight="1">
      <c r="C164" s="4"/>
    </row>
    <row r="165" ht="12" customHeight="1">
      <c r="C165" s="4"/>
    </row>
  </sheetData>
  <sheetProtection/>
  <mergeCells count="41">
    <mergeCell ref="A1:R1"/>
    <mergeCell ref="P2:Q2"/>
    <mergeCell ref="A3:C5"/>
    <mergeCell ref="R3:R5"/>
    <mergeCell ref="E4:E5"/>
    <mergeCell ref="L4:L5"/>
    <mergeCell ref="P4:P5"/>
    <mergeCell ref="Q4:Q5"/>
    <mergeCell ref="A7:C7"/>
    <mergeCell ref="A9:C9"/>
    <mergeCell ref="A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30:C30"/>
    <mergeCell ref="B37:C37"/>
    <mergeCell ref="B41:C41"/>
    <mergeCell ref="B47:C47"/>
    <mergeCell ref="A54:R54"/>
    <mergeCell ref="A56:C58"/>
    <mergeCell ref="R56:R58"/>
    <mergeCell ref="E57:E58"/>
    <mergeCell ref="L57:L58"/>
    <mergeCell ref="P57:P58"/>
    <mergeCell ref="Q57:Q58"/>
    <mergeCell ref="B102:C102"/>
    <mergeCell ref="B60:C60"/>
    <mergeCell ref="B70:C70"/>
    <mergeCell ref="B80:C80"/>
    <mergeCell ref="B85:C85"/>
    <mergeCell ref="B89:C89"/>
    <mergeCell ref="B96:C9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r:id="rId1"/>
  <rowBreaks count="1" manualBreakCount="1">
    <brk id="52" min="1" max="17" man="1"/>
  </rowBreaks>
  <colBreaks count="1" manualBreakCount="1">
    <brk id="9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2009-05-19T02:45:52Z</dcterms:created>
  <dcterms:modified xsi:type="dcterms:W3CDTF">2009-05-19T05:24:27Z</dcterms:modified>
  <cp:category/>
  <cp:version/>
  <cp:contentType/>
  <cp:contentStatus/>
</cp:coreProperties>
</file>