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'25.市町村別産業別'!$A$1:$T$119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<sst xmlns="http://schemas.openxmlformats.org/spreadsheetml/2006/main" count="122" uniqueCount="98">
  <si>
    <t>25．市　町　村　別 、 産　業　別　（　大　分　類　）　就　業　人　口</t>
  </si>
  <si>
    <t>昭和40年10月１日現在</t>
  </si>
  <si>
    <t>市　町　村</t>
  </si>
  <si>
    <t>総　　数</t>
  </si>
  <si>
    <t>第　　一　　次　　産　　業</t>
  </si>
  <si>
    <t>　　　第　　二　　次　　産　　業</t>
  </si>
  <si>
    <t>第　　　　　三　　　　　次　　　　　産　　　　　業</t>
  </si>
  <si>
    <t>分類不能</t>
  </si>
  <si>
    <t>計</t>
  </si>
  <si>
    <t>農　業</t>
  </si>
  <si>
    <t>林業・狩猟業</t>
  </si>
  <si>
    <t>漁業･水産　　養殖業</t>
  </si>
  <si>
    <t>鉱　業</t>
  </si>
  <si>
    <t>建 設 業</t>
  </si>
  <si>
    <t>製 造 業</t>
  </si>
  <si>
    <t>卸売小売業</t>
  </si>
  <si>
    <t>金融・保険・不動産業</t>
  </si>
  <si>
    <t>運輸・通信    業</t>
  </si>
  <si>
    <t>電気・ガス　・水道業</t>
  </si>
  <si>
    <t>サービス業</t>
  </si>
  <si>
    <t>公　　務</t>
  </si>
  <si>
    <t>の 産 業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</si>
  <si>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</si>
  <si>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</si>
  <si>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</si>
  <si>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</si>
  <si>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</si>
  <si>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</si>
  <si>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</si>
  <si>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</si>
  <si>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</si>
  <si>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</si>
  <si>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</si>
  <si>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</si>
  <si>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</si>
  <si>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</si>
  <si>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</si>
  <si>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</si>
  <si>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</si>
  <si>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</si>
  <si>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</si>
  <si>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</si>
  <si>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</si>
  <si>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</si>
  <si>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</si>
  <si>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</si>
  <si>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</si>
  <si>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</si>
  <si>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</si>
  <si>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</si>
  <si>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挾間町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</si>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</sst>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20" fillId="33" borderId="0" xfId="0" applyFont="1" applyFill="1" applyAlignment="1">
      <alignment/>
    </xf>
    <xf numFmtId="0" fontId="20" fillId="33" borderId="0" xfId="0" applyFont="1" applyFill="1" applyAlignment="1" applyProtection="1">
      <alignment/>
      <protection locked="0"/>
    </xf>
    <xf numFmtId="49" fontId="20" fillId="33" borderId="0" xfId="0" applyNumberFormat="1" applyFont="1" applyFill="1" applyAlignment="1" applyProtection="1">
      <alignment horizontal="right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0" fillId="33" borderId="13" xfId="0" applyFont="1" applyFill="1" applyBorder="1" applyAlignment="1" applyProtection="1">
      <alignment horizontal="centerContinuous" vertical="center"/>
      <protection locked="0"/>
    </xf>
    <xf numFmtId="0" fontId="20" fillId="33" borderId="14" xfId="0" applyFont="1" applyFill="1" applyBorder="1" applyAlignment="1" applyProtection="1">
      <alignment horizontal="centerContinuous"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4" xfId="0" applyFont="1" applyFill="1" applyBorder="1" applyAlignment="1" applyProtection="1">
      <alignment vertic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0" fontId="20" fillId="33" borderId="0" xfId="0" applyFont="1" applyFill="1" applyAlignment="1">
      <alignment vertical="center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18" xfId="0" applyFont="1" applyFill="1" applyBorder="1" applyAlignment="1" applyProtection="1">
      <alignment vertical="center" wrapText="1"/>
      <protection locked="0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top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distributed"/>
      <protection/>
    </xf>
    <xf numFmtId="0" fontId="1" fillId="0" borderId="0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41" fontId="21" fillId="33" borderId="19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20" fillId="0" borderId="0" xfId="0" applyFont="1" applyAlignment="1" applyProtection="1">
      <alignment horizontal="distributed"/>
      <protection/>
    </xf>
    <xf numFmtId="0" fontId="22" fillId="0" borderId="0" xfId="0" applyFont="1" applyBorder="1" applyAlignment="1">
      <alignment horizontal="distributed"/>
    </xf>
    <xf numFmtId="0" fontId="22" fillId="0" borderId="16" xfId="0" applyFont="1" applyBorder="1" applyAlignment="1">
      <alignment horizontal="distributed"/>
    </xf>
    <xf numFmtId="41" fontId="20" fillId="33" borderId="19" xfId="48" applyNumberFormat="1" applyFont="1" applyFill="1" applyBorder="1" applyAlignment="1">
      <alignment/>
    </xf>
    <xf numFmtId="41" fontId="20" fillId="33" borderId="0" xfId="48" applyNumberFormat="1" applyFont="1" applyFill="1" applyBorder="1" applyAlignment="1">
      <alignment/>
    </xf>
    <xf numFmtId="0" fontId="20" fillId="0" borderId="0" xfId="0" applyFont="1" applyAlignment="1" applyProtection="1">
      <alignment horizontal="distributed"/>
      <protection/>
    </xf>
    <xf numFmtId="0" fontId="20" fillId="0" borderId="0" xfId="0" applyFont="1" applyAlignment="1" applyProtection="1">
      <alignment horizontal="distributed"/>
      <protection locked="0"/>
    </xf>
    <xf numFmtId="0" fontId="20" fillId="0" borderId="16" xfId="0" applyFont="1" applyBorder="1" applyAlignment="1" applyProtection="1">
      <alignment horizontal="distributed"/>
      <protection locked="0"/>
    </xf>
    <xf numFmtId="0" fontId="20" fillId="0" borderId="0" xfId="0" applyFont="1" applyBorder="1" applyAlignment="1">
      <alignment horizontal="distributed"/>
    </xf>
    <xf numFmtId="0" fontId="20" fillId="0" borderId="16" xfId="0" applyFont="1" applyBorder="1" applyAlignment="1">
      <alignment horizontal="distributed"/>
    </xf>
    <xf numFmtId="41" fontId="20" fillId="33" borderId="0" xfId="48" applyNumberFormat="1" applyFont="1" applyFill="1" applyAlignment="1">
      <alignment/>
    </xf>
    <xf numFmtId="41" fontId="20" fillId="33" borderId="0" xfId="48" applyNumberFormat="1" applyFont="1" applyFill="1" applyAlignment="1" applyProtection="1">
      <alignment/>
      <protection locked="0"/>
    </xf>
    <xf numFmtId="38" fontId="20" fillId="0" borderId="0" xfId="48" applyFont="1" applyAlignment="1" applyProtection="1">
      <alignment horizontal="distributed"/>
      <protection locked="0"/>
    </xf>
    <xf numFmtId="38" fontId="20" fillId="0" borderId="16" xfId="48" applyFont="1" applyBorder="1" applyAlignment="1" applyProtection="1">
      <alignment horizontal="distributed"/>
      <protection locked="0"/>
    </xf>
    <xf numFmtId="41" fontId="20" fillId="33" borderId="0" xfId="48" applyNumberFormat="1" applyFont="1" applyFill="1" applyAlignment="1" applyProtection="1">
      <alignment horizontal="right"/>
      <protection locked="0"/>
    </xf>
    <xf numFmtId="0" fontId="20" fillId="0" borderId="16" xfId="0" applyFont="1" applyBorder="1" applyAlignment="1" applyProtection="1">
      <alignment horizontal="distributed"/>
      <protection/>
    </xf>
    <xf numFmtId="41" fontId="20" fillId="33" borderId="19" xfId="48" applyNumberFormat="1" applyFont="1" applyFill="1" applyBorder="1" applyAlignment="1" applyProtection="1">
      <alignment/>
      <protection/>
    </xf>
    <xf numFmtId="41" fontId="20" fillId="33" borderId="0" xfId="48" applyNumberFormat="1" applyFont="1" applyFill="1" applyAlignment="1" applyProtection="1">
      <alignment/>
      <protection/>
    </xf>
    <xf numFmtId="41" fontId="20" fillId="33" borderId="0" xfId="48" applyNumberFormat="1" applyFont="1" applyFill="1" applyAlignment="1" applyProtection="1">
      <alignment horizontal="right"/>
      <protection/>
    </xf>
    <xf numFmtId="41" fontId="20" fillId="33" borderId="0" xfId="48" applyNumberFormat="1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distributed"/>
      <protection locked="0"/>
    </xf>
    <xf numFmtId="0" fontId="20" fillId="0" borderId="16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>
      <alignment horizontal="distributed"/>
      <protection/>
    </xf>
    <xf numFmtId="38" fontId="20" fillId="0" borderId="0" xfId="48" applyFont="1" applyBorder="1" applyAlignment="1" applyProtection="1">
      <alignment horizontal="distributed"/>
      <protection locked="0"/>
    </xf>
    <xf numFmtId="41" fontId="20" fillId="33" borderId="0" xfId="48" applyNumberFormat="1" applyFont="1" applyFill="1" applyBorder="1" applyAlignment="1" applyProtection="1">
      <alignment/>
      <protection locked="0"/>
    </xf>
    <xf numFmtId="41" fontId="20" fillId="33" borderId="0" xfId="48" applyNumberFormat="1" applyFont="1" applyFill="1" applyBorder="1" applyAlignment="1" applyProtection="1">
      <alignment horizontal="right"/>
      <protection locked="0"/>
    </xf>
    <xf numFmtId="0" fontId="20" fillId="0" borderId="21" xfId="0" applyFont="1" applyBorder="1" applyAlignment="1" applyProtection="1">
      <alignment horizontal="distributed"/>
      <protection/>
    </xf>
    <xf numFmtId="38" fontId="20" fillId="0" borderId="21" xfId="48" applyFont="1" applyBorder="1" applyAlignment="1" applyProtection="1">
      <alignment horizontal="distributed"/>
      <protection locked="0"/>
    </xf>
    <xf numFmtId="41" fontId="20" fillId="33" borderId="24" xfId="48" applyNumberFormat="1" applyFont="1" applyFill="1" applyBorder="1" applyAlignment="1">
      <alignment/>
    </xf>
    <xf numFmtId="41" fontId="20" fillId="33" borderId="21" xfId="48" applyNumberFormat="1" applyFont="1" applyFill="1" applyBorder="1" applyAlignment="1">
      <alignment/>
    </xf>
    <xf numFmtId="41" fontId="20" fillId="33" borderId="21" xfId="48" applyNumberFormat="1" applyFont="1" applyFill="1" applyBorder="1" applyAlignment="1" applyProtection="1">
      <alignment/>
      <protection locked="0"/>
    </xf>
    <xf numFmtId="41" fontId="20" fillId="33" borderId="21" xfId="48" applyNumberFormat="1" applyFont="1" applyFill="1" applyBorder="1" applyAlignment="1" applyProtection="1">
      <alignment horizontal="right"/>
      <protection locked="0"/>
    </xf>
    <xf numFmtId="41" fontId="20" fillId="33" borderId="0" xfId="48" applyNumberFormat="1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38" fontId="20" fillId="0" borderId="0" xfId="48" applyFont="1" applyBorder="1" applyAlignment="1" applyProtection="1">
      <alignment horizontal="distributed"/>
      <protection locked="0"/>
    </xf>
    <xf numFmtId="0" fontId="22" fillId="0" borderId="0" xfId="0" applyFont="1" applyBorder="1" applyAlignment="1">
      <alignment horizontal="distributed"/>
    </xf>
    <xf numFmtId="38" fontId="20" fillId="0" borderId="0" xfId="48" applyFont="1" applyAlignment="1" applyProtection="1">
      <alignment horizontal="distributed"/>
      <protection locked="0"/>
    </xf>
    <xf numFmtId="38" fontId="20" fillId="0" borderId="16" xfId="48" applyFont="1" applyBorder="1" applyAlignment="1" applyProtection="1">
      <alignment horizontal="distributed"/>
      <protection locked="0"/>
    </xf>
    <xf numFmtId="0" fontId="20" fillId="33" borderId="0" xfId="0" applyFont="1" applyFill="1" applyBorder="1" applyAlignment="1">
      <alignment horizontal="distributed"/>
    </xf>
    <xf numFmtId="0" fontId="20" fillId="33" borderId="19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 horizontal="distributed"/>
    </xf>
    <xf numFmtId="0" fontId="20" fillId="33" borderId="0" xfId="0" applyFont="1" applyFill="1" applyBorder="1" applyAlignment="1">
      <alignment horizontal="distributed"/>
    </xf>
    <xf numFmtId="0" fontId="20" fillId="33" borderId="16" xfId="0" applyFont="1" applyFill="1" applyBorder="1" applyAlignment="1">
      <alignment horizontal="distributed"/>
    </xf>
    <xf numFmtId="0" fontId="20" fillId="33" borderId="16" xfId="0" applyFont="1" applyFill="1" applyBorder="1" applyAlignment="1">
      <alignment horizontal="distributed"/>
    </xf>
    <xf numFmtId="0" fontId="20" fillId="33" borderId="21" xfId="0" applyFont="1" applyFill="1" applyBorder="1" applyAlignment="1">
      <alignment horizontal="distributed"/>
    </xf>
    <xf numFmtId="0" fontId="20" fillId="33" borderId="22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10.50390625" style="3" customWidth="1"/>
    <col min="3" max="3" width="2.375" style="3" customWidth="1"/>
    <col min="4" max="5" width="9.375" style="3" bestFit="1" customWidth="1"/>
    <col min="6" max="6" width="10.75390625" style="3" bestFit="1" customWidth="1"/>
    <col min="7" max="7" width="12.00390625" style="3" customWidth="1"/>
    <col min="8" max="9" width="9.625" style="3" customWidth="1"/>
    <col min="10" max="10" width="7.625" style="3" bestFit="1" customWidth="1"/>
    <col min="11" max="11" width="8.50390625" style="3" bestFit="1" customWidth="1"/>
    <col min="12" max="12" width="8.625" style="3" customWidth="1"/>
    <col min="13" max="13" width="9.375" style="3" bestFit="1" customWidth="1"/>
    <col min="14" max="14" width="11.00390625" style="3" customWidth="1"/>
    <col min="15" max="15" width="11.75390625" style="3" customWidth="1"/>
    <col min="16" max="17" width="11.00390625" style="3" customWidth="1"/>
    <col min="18" max="18" width="10.625" style="3" customWidth="1"/>
    <col min="19" max="19" width="10.25390625" style="3" customWidth="1"/>
    <col min="20" max="20" width="11.50390625" style="3" customWidth="1"/>
    <col min="21" max="16384" width="9.00390625" style="3" customWidth="1"/>
  </cols>
  <sheetData>
    <row r="1" spans="2:20" s="1" customFormat="1" ht="16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1</v>
      </c>
    </row>
    <row r="3" spans="1:20" s="14" customFormat="1" ht="14.25" customHeight="1" thickTop="1">
      <c r="A3" s="6" t="s">
        <v>2</v>
      </c>
      <c r="B3" s="6"/>
      <c r="C3" s="7"/>
      <c r="D3" s="8" t="s">
        <v>3</v>
      </c>
      <c r="E3" s="9" t="s">
        <v>4</v>
      </c>
      <c r="F3" s="10"/>
      <c r="G3" s="10"/>
      <c r="H3" s="10"/>
      <c r="I3" s="11" t="s">
        <v>5</v>
      </c>
      <c r="J3" s="12"/>
      <c r="K3" s="12"/>
      <c r="L3" s="12"/>
      <c r="M3" s="9" t="s">
        <v>6</v>
      </c>
      <c r="N3" s="10"/>
      <c r="O3" s="10"/>
      <c r="P3" s="10"/>
      <c r="Q3" s="10"/>
      <c r="R3" s="10"/>
      <c r="S3" s="10"/>
      <c r="T3" s="13" t="s">
        <v>7</v>
      </c>
    </row>
    <row r="4" spans="1:20" s="14" customFormat="1" ht="13.5" customHeight="1">
      <c r="A4" s="15"/>
      <c r="B4" s="15"/>
      <c r="C4" s="16"/>
      <c r="D4" s="17"/>
      <c r="E4" s="18" t="s">
        <v>8</v>
      </c>
      <c r="F4" s="18" t="s">
        <v>9</v>
      </c>
      <c r="G4" s="19" t="s">
        <v>10</v>
      </c>
      <c r="H4" s="20" t="s">
        <v>11</v>
      </c>
      <c r="I4" s="18" t="s">
        <v>8</v>
      </c>
      <c r="J4" s="18" t="s">
        <v>12</v>
      </c>
      <c r="K4" s="18" t="s">
        <v>13</v>
      </c>
      <c r="L4" s="21" t="s">
        <v>14</v>
      </c>
      <c r="M4" s="18" t="s">
        <v>8</v>
      </c>
      <c r="N4" s="19" t="s">
        <v>15</v>
      </c>
      <c r="O4" s="20" t="s">
        <v>16</v>
      </c>
      <c r="P4" s="20" t="s">
        <v>17</v>
      </c>
      <c r="Q4" s="20" t="s">
        <v>18</v>
      </c>
      <c r="R4" s="18" t="s">
        <v>19</v>
      </c>
      <c r="S4" s="18" t="s">
        <v>20</v>
      </c>
      <c r="T4" s="22"/>
    </row>
    <row r="5" spans="1:20" s="14" customFormat="1" ht="12" customHeight="1">
      <c r="A5" s="23"/>
      <c r="B5" s="23"/>
      <c r="C5" s="24"/>
      <c r="D5" s="25"/>
      <c r="E5" s="25"/>
      <c r="F5" s="25"/>
      <c r="G5" s="26"/>
      <c r="H5" s="27"/>
      <c r="I5" s="25"/>
      <c r="J5" s="25"/>
      <c r="K5" s="25"/>
      <c r="L5" s="28"/>
      <c r="M5" s="25"/>
      <c r="N5" s="26"/>
      <c r="O5" s="27"/>
      <c r="P5" s="27"/>
      <c r="Q5" s="27"/>
      <c r="R5" s="25"/>
      <c r="S5" s="25"/>
      <c r="T5" s="29" t="s">
        <v>21</v>
      </c>
    </row>
    <row r="6" spans="2:20" s="14" customFormat="1" ht="6.75" customHeight="1">
      <c r="B6" s="30"/>
      <c r="C6" s="30"/>
      <c r="D6" s="31"/>
      <c r="E6" s="30"/>
      <c r="F6" s="30"/>
      <c r="G6" s="30"/>
      <c r="H6" s="30"/>
      <c r="I6" s="30"/>
      <c r="J6" s="30"/>
      <c r="K6" s="30"/>
      <c r="L6" s="30"/>
      <c r="M6" s="30"/>
      <c r="N6" s="32"/>
      <c r="O6" s="32"/>
      <c r="P6" s="32"/>
      <c r="Q6" s="30"/>
      <c r="R6" s="30"/>
      <c r="S6" s="32"/>
      <c r="T6" s="30"/>
    </row>
    <row r="7" spans="1:20" s="38" customFormat="1" ht="17.25" customHeight="1">
      <c r="A7" s="33" t="s">
        <v>22</v>
      </c>
      <c r="B7" s="34"/>
      <c r="C7" s="35"/>
      <c r="D7" s="36">
        <f>E7+I7+M7+T7</f>
        <v>556565</v>
      </c>
      <c r="E7" s="37">
        <f>SUM(F7:H7)</f>
        <v>234284</v>
      </c>
      <c r="F7" s="37">
        <f aca="true" t="shared" si="0" ref="F7:S7">SUM(F9:F11)</f>
        <v>217813</v>
      </c>
      <c r="G7" s="37">
        <f t="shared" si="0"/>
        <v>3345</v>
      </c>
      <c r="H7" s="37">
        <f t="shared" si="0"/>
        <v>13126</v>
      </c>
      <c r="I7" s="37">
        <f>SUM(J7:L7)</f>
        <v>99534</v>
      </c>
      <c r="J7" s="37">
        <f t="shared" si="0"/>
        <v>3306</v>
      </c>
      <c r="K7" s="37">
        <f t="shared" si="0"/>
        <v>42677</v>
      </c>
      <c r="L7" s="37">
        <f t="shared" si="0"/>
        <v>53551</v>
      </c>
      <c r="M7" s="37">
        <f>SUM(N7:S7)</f>
        <v>222649</v>
      </c>
      <c r="N7" s="37">
        <f t="shared" si="0"/>
        <v>84899</v>
      </c>
      <c r="O7" s="37">
        <f t="shared" si="0"/>
        <v>8933</v>
      </c>
      <c r="P7" s="37">
        <f t="shared" si="0"/>
        <v>29501</v>
      </c>
      <c r="Q7" s="37">
        <f t="shared" si="0"/>
        <v>2924</v>
      </c>
      <c r="R7" s="37">
        <f t="shared" si="0"/>
        <v>76005</v>
      </c>
      <c r="S7" s="37">
        <f t="shared" si="0"/>
        <v>20387</v>
      </c>
      <c r="T7" s="37">
        <f>SUM(T9:T11)</f>
        <v>98</v>
      </c>
    </row>
    <row r="8" spans="1:20" s="38" customFormat="1" ht="18" customHeight="1">
      <c r="A8" s="33"/>
      <c r="B8" s="34"/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8" customHeight="1">
      <c r="A9" s="39" t="s">
        <v>23</v>
      </c>
      <c r="B9" s="40"/>
      <c r="C9" s="41"/>
      <c r="D9" s="42">
        <v>313501</v>
      </c>
      <c r="E9" s="43">
        <v>90908</v>
      </c>
      <c r="F9" s="43">
        <f>SUM(F13:F22)</f>
        <v>75883</v>
      </c>
      <c r="G9" s="43">
        <f>SUM(G13:G22)</f>
        <v>933</v>
      </c>
      <c r="H9" s="43">
        <f>SUM(H13:H22)</f>
        <v>5695</v>
      </c>
      <c r="I9" s="43">
        <f>SUM(J9:L9)</f>
        <v>71501</v>
      </c>
      <c r="J9" s="43">
        <f aca="true" t="shared" si="1" ref="J9:T9">SUM(J13:J22)</f>
        <v>2142</v>
      </c>
      <c r="K9" s="43">
        <f t="shared" si="1"/>
        <v>28120</v>
      </c>
      <c r="L9" s="43">
        <f t="shared" si="1"/>
        <v>41239</v>
      </c>
      <c r="M9" s="43">
        <f>SUM(N9:S9)</f>
        <v>159427</v>
      </c>
      <c r="N9" s="43">
        <f t="shared" si="1"/>
        <v>63038</v>
      </c>
      <c r="O9" s="43">
        <f t="shared" si="1"/>
        <v>7389</v>
      </c>
      <c r="P9" s="43">
        <f t="shared" si="1"/>
        <v>20492</v>
      </c>
      <c r="Q9" s="43">
        <f t="shared" si="1"/>
        <v>2029</v>
      </c>
      <c r="R9" s="43">
        <f t="shared" si="1"/>
        <v>52887</v>
      </c>
      <c r="S9" s="43">
        <f t="shared" si="1"/>
        <v>13592</v>
      </c>
      <c r="T9" s="43">
        <f t="shared" si="1"/>
        <v>62</v>
      </c>
    </row>
    <row r="10" spans="1:20" ht="12" customHeight="1">
      <c r="A10" s="39"/>
      <c r="B10" s="40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8" customHeight="1">
      <c r="A11" s="39" t="s">
        <v>24</v>
      </c>
      <c r="B11" s="40"/>
      <c r="C11" s="41"/>
      <c r="D11" s="42">
        <f>E11+I11+M11+T11</f>
        <v>243064</v>
      </c>
      <c r="E11" s="43">
        <f>SUM(F11:H11)</f>
        <v>151773</v>
      </c>
      <c r="F11" s="43">
        <f>F24+F29+F36+F40+F46+F52+F66+F80+F86+F91+F100+F108</f>
        <v>141930</v>
      </c>
      <c r="G11" s="43">
        <f>G24+G29+G36+G40+G46+G52+G66+G80+G86+G91+G100+G108</f>
        <v>2412</v>
      </c>
      <c r="H11" s="43">
        <f>H24+H29+H36+H40+H46+H52+H66+H80+H86+H91+H100+H108</f>
        <v>7431</v>
      </c>
      <c r="I11" s="43">
        <f>SUM(J11:L11)</f>
        <v>28033</v>
      </c>
      <c r="J11" s="43">
        <f>J24+J29+J36+J40+J46+J52+J66+J80+J86+J91+J100+J108</f>
        <v>1164</v>
      </c>
      <c r="K11" s="43">
        <f>K24+K29+K36+K40+K46+K52+K66+K80+K86+K91+K100+K108</f>
        <v>14557</v>
      </c>
      <c r="L11" s="43">
        <f>L24+L29+L36+L40+L46+L52+L66+L80+L86+L91+L100+L108</f>
        <v>12312</v>
      </c>
      <c r="M11" s="43">
        <f>SUM(N11:S11)</f>
        <v>63222</v>
      </c>
      <c r="N11" s="43">
        <f aca="true" t="shared" si="2" ref="N11:T11">N24+N29+N36+N40+N46+N52+N66+N80+N86+N91+N100+N108</f>
        <v>21861</v>
      </c>
      <c r="O11" s="43">
        <f t="shared" si="2"/>
        <v>1544</v>
      </c>
      <c r="P11" s="43">
        <f t="shared" si="2"/>
        <v>9009</v>
      </c>
      <c r="Q11" s="43">
        <f t="shared" si="2"/>
        <v>895</v>
      </c>
      <c r="R11" s="43">
        <f t="shared" si="2"/>
        <v>23118</v>
      </c>
      <c r="S11" s="43">
        <f t="shared" si="2"/>
        <v>6795</v>
      </c>
      <c r="T11" s="43">
        <f t="shared" si="2"/>
        <v>36</v>
      </c>
    </row>
    <row r="12" spans="1:20" ht="18" customHeight="1">
      <c r="A12" s="44"/>
      <c r="B12" s="45"/>
      <c r="C12" s="46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12.75" customHeight="1">
      <c r="A13" s="44"/>
      <c r="B13" s="47" t="s">
        <v>25</v>
      </c>
      <c r="C13" s="48"/>
      <c r="D13" s="42">
        <f aca="true" t="shared" si="3" ref="D13:D22">E13+I13+M13+T13</f>
        <v>101769</v>
      </c>
      <c r="E13" s="49">
        <f>SUM(F13:H13)</f>
        <v>21571</v>
      </c>
      <c r="F13" s="50">
        <v>20668</v>
      </c>
      <c r="G13" s="50">
        <v>85</v>
      </c>
      <c r="H13" s="50">
        <v>818</v>
      </c>
      <c r="I13" s="49">
        <f>SUM(J13:L13)</f>
        <v>24489</v>
      </c>
      <c r="J13" s="50">
        <v>169</v>
      </c>
      <c r="K13" s="50">
        <v>10528</v>
      </c>
      <c r="L13" s="50">
        <v>13792</v>
      </c>
      <c r="M13" s="49">
        <f>SUM(N13:S13)</f>
        <v>55675</v>
      </c>
      <c r="N13" s="50">
        <v>22147</v>
      </c>
      <c r="O13" s="50">
        <v>3247</v>
      </c>
      <c r="P13" s="50">
        <v>8116</v>
      </c>
      <c r="Q13" s="50">
        <v>871</v>
      </c>
      <c r="R13" s="50">
        <v>15976</v>
      </c>
      <c r="S13" s="50">
        <v>5318</v>
      </c>
      <c r="T13" s="50">
        <v>34</v>
      </c>
    </row>
    <row r="14" spans="1:20" ht="12.75" customHeight="1">
      <c r="A14" s="44"/>
      <c r="B14" s="51" t="s">
        <v>26</v>
      </c>
      <c r="C14" s="52"/>
      <c r="D14" s="42">
        <v>56940</v>
      </c>
      <c r="E14" s="49">
        <f aca="true" t="shared" si="4" ref="E14:E103">SUM(F14:H14)</f>
        <v>4142</v>
      </c>
      <c r="F14" s="50">
        <v>3806</v>
      </c>
      <c r="G14" s="50">
        <v>30</v>
      </c>
      <c r="H14" s="50">
        <v>306</v>
      </c>
      <c r="I14" s="49">
        <f aca="true" t="shared" si="5" ref="I14:I103">SUM(J14:L14)</f>
        <v>10863</v>
      </c>
      <c r="J14" s="50">
        <v>95</v>
      </c>
      <c r="K14" s="50">
        <v>5065</v>
      </c>
      <c r="L14" s="50">
        <v>5703</v>
      </c>
      <c r="M14" s="49">
        <v>49700</v>
      </c>
      <c r="N14" s="50">
        <v>14552</v>
      </c>
      <c r="O14" s="50">
        <v>1696</v>
      </c>
      <c r="P14" s="50">
        <v>4024</v>
      </c>
      <c r="Q14" s="50">
        <v>361</v>
      </c>
      <c r="R14" s="50">
        <v>17329</v>
      </c>
      <c r="S14" s="50">
        <v>3964</v>
      </c>
      <c r="T14" s="50">
        <v>9</v>
      </c>
    </row>
    <row r="15" spans="1:20" ht="12.75" customHeight="1">
      <c r="A15" s="44"/>
      <c r="B15" s="51" t="s">
        <v>27</v>
      </c>
      <c r="C15" s="52"/>
      <c r="D15" s="42">
        <f t="shared" si="3"/>
        <v>27325</v>
      </c>
      <c r="E15" s="49">
        <f t="shared" si="4"/>
        <v>7813</v>
      </c>
      <c r="F15" s="50">
        <v>7159</v>
      </c>
      <c r="G15" s="50">
        <v>38</v>
      </c>
      <c r="H15" s="50">
        <v>616</v>
      </c>
      <c r="I15" s="49">
        <f t="shared" si="5"/>
        <v>6527</v>
      </c>
      <c r="J15" s="50">
        <v>33</v>
      </c>
      <c r="K15" s="50">
        <v>2004</v>
      </c>
      <c r="L15" s="50">
        <v>4490</v>
      </c>
      <c r="M15" s="49">
        <f aca="true" t="shared" si="6" ref="M15:M103">SUM(N15:S15)</f>
        <v>12980</v>
      </c>
      <c r="N15" s="50">
        <v>6048</v>
      </c>
      <c r="O15" s="50">
        <v>614</v>
      </c>
      <c r="P15" s="50">
        <v>1583</v>
      </c>
      <c r="Q15" s="50">
        <v>142</v>
      </c>
      <c r="R15" s="50">
        <v>3795</v>
      </c>
      <c r="S15" s="50">
        <v>798</v>
      </c>
      <c r="T15" s="50">
        <v>5</v>
      </c>
    </row>
    <row r="16" spans="1:20" ht="12.75" customHeight="1">
      <c r="A16" s="44"/>
      <c r="B16" s="51" t="s">
        <v>28</v>
      </c>
      <c r="C16" s="52"/>
      <c r="D16" s="42">
        <f t="shared" si="3"/>
        <v>30269</v>
      </c>
      <c r="E16" s="49">
        <f t="shared" si="4"/>
        <v>8889</v>
      </c>
      <c r="F16" s="50">
        <v>8370</v>
      </c>
      <c r="G16" s="50">
        <v>492</v>
      </c>
      <c r="H16" s="50">
        <v>27</v>
      </c>
      <c r="I16" s="49">
        <f t="shared" si="5"/>
        <v>8597</v>
      </c>
      <c r="J16" s="50">
        <v>348</v>
      </c>
      <c r="K16" s="50">
        <v>3296</v>
      </c>
      <c r="L16" s="50">
        <v>4953</v>
      </c>
      <c r="M16" s="49">
        <f t="shared" si="6"/>
        <v>12780</v>
      </c>
      <c r="N16" s="50">
        <v>5486</v>
      </c>
      <c r="O16" s="50">
        <v>470</v>
      </c>
      <c r="P16" s="50">
        <v>1410</v>
      </c>
      <c r="Q16" s="50">
        <v>225</v>
      </c>
      <c r="R16" s="50">
        <v>4324</v>
      </c>
      <c r="S16" s="50">
        <v>865</v>
      </c>
      <c r="T16" s="50">
        <v>3</v>
      </c>
    </row>
    <row r="17" spans="1:20" ht="12.75" customHeight="1">
      <c r="A17" s="44"/>
      <c r="B17" s="51" t="s">
        <v>29</v>
      </c>
      <c r="C17" s="52"/>
      <c r="D17" s="42">
        <f t="shared" si="3"/>
        <v>22890</v>
      </c>
      <c r="E17" s="49">
        <f t="shared" si="4"/>
        <v>5803</v>
      </c>
      <c r="F17" s="50">
        <v>4940</v>
      </c>
      <c r="G17" s="50">
        <v>157</v>
      </c>
      <c r="H17" s="50">
        <v>706</v>
      </c>
      <c r="I17" s="49">
        <f t="shared" si="5"/>
        <v>6553</v>
      </c>
      <c r="J17" s="50">
        <v>92</v>
      </c>
      <c r="K17" s="50">
        <v>2298</v>
      </c>
      <c r="L17" s="50">
        <v>4163</v>
      </c>
      <c r="M17" s="49">
        <f t="shared" si="6"/>
        <v>10533</v>
      </c>
      <c r="N17" s="50">
        <v>4371</v>
      </c>
      <c r="O17" s="50">
        <v>416</v>
      </c>
      <c r="P17" s="50">
        <v>1561</v>
      </c>
      <c r="Q17" s="50">
        <v>116</v>
      </c>
      <c r="R17" s="50">
        <v>3392</v>
      </c>
      <c r="S17" s="50">
        <v>677</v>
      </c>
      <c r="T17" s="50">
        <v>1</v>
      </c>
    </row>
    <row r="18" spans="1:20" ht="12.75" customHeight="1">
      <c r="A18" s="44"/>
      <c r="B18" s="51" t="s">
        <v>30</v>
      </c>
      <c r="C18" s="52"/>
      <c r="D18" s="42">
        <f t="shared" si="3"/>
        <v>19388</v>
      </c>
      <c r="E18" s="49">
        <f t="shared" si="4"/>
        <v>6981</v>
      </c>
      <c r="F18" s="50">
        <v>5854</v>
      </c>
      <c r="G18" s="50">
        <v>19</v>
      </c>
      <c r="H18" s="50">
        <v>1108</v>
      </c>
      <c r="I18" s="49">
        <f t="shared" si="5"/>
        <v>5136</v>
      </c>
      <c r="J18" s="50">
        <v>144</v>
      </c>
      <c r="K18" s="50">
        <v>1396</v>
      </c>
      <c r="L18" s="50">
        <v>3596</v>
      </c>
      <c r="M18" s="49">
        <f t="shared" si="6"/>
        <v>7270</v>
      </c>
      <c r="N18" s="50">
        <v>2818</v>
      </c>
      <c r="O18" s="50">
        <v>275</v>
      </c>
      <c r="P18" s="50">
        <v>1173</v>
      </c>
      <c r="Q18" s="50">
        <v>112</v>
      </c>
      <c r="R18" s="50">
        <v>2334</v>
      </c>
      <c r="S18" s="50">
        <v>558</v>
      </c>
      <c r="T18" s="50">
        <v>1</v>
      </c>
    </row>
    <row r="19" spans="1:20" ht="12.75" customHeight="1">
      <c r="A19" s="44"/>
      <c r="B19" s="51" t="s">
        <v>31</v>
      </c>
      <c r="C19" s="52"/>
      <c r="D19" s="42">
        <v>15114</v>
      </c>
      <c r="E19" s="49">
        <f t="shared" si="4"/>
        <v>4314</v>
      </c>
      <c r="F19" s="50">
        <v>2865</v>
      </c>
      <c r="G19" s="50">
        <v>14</v>
      </c>
      <c r="H19" s="50">
        <v>1435</v>
      </c>
      <c r="I19" s="49">
        <v>5537</v>
      </c>
      <c r="J19" s="50">
        <v>1210</v>
      </c>
      <c r="K19" s="50">
        <v>1845</v>
      </c>
      <c r="L19" s="50">
        <v>2483</v>
      </c>
      <c r="M19" s="49">
        <f t="shared" si="6"/>
        <v>5261</v>
      </c>
      <c r="N19" s="50">
        <v>2113</v>
      </c>
      <c r="O19" s="50">
        <v>192</v>
      </c>
      <c r="P19" s="50">
        <v>1043</v>
      </c>
      <c r="Q19" s="50">
        <v>45</v>
      </c>
      <c r="R19" s="50">
        <v>1508</v>
      </c>
      <c r="S19" s="50">
        <v>360</v>
      </c>
      <c r="T19" s="53">
        <v>1</v>
      </c>
    </row>
    <row r="20" spans="1:20" ht="12.75" customHeight="1">
      <c r="A20" s="44"/>
      <c r="B20" s="51" t="s">
        <v>32</v>
      </c>
      <c r="C20" s="52"/>
      <c r="D20" s="42">
        <f t="shared" si="3"/>
        <v>14742</v>
      </c>
      <c r="E20" s="49">
        <f t="shared" si="4"/>
        <v>8330</v>
      </c>
      <c r="F20" s="50">
        <v>8250</v>
      </c>
      <c r="G20" s="50">
        <v>77</v>
      </c>
      <c r="H20" s="50">
        <v>3</v>
      </c>
      <c r="I20" s="49">
        <f t="shared" si="5"/>
        <v>1290</v>
      </c>
      <c r="J20" s="50">
        <v>32</v>
      </c>
      <c r="K20" s="50">
        <v>548</v>
      </c>
      <c r="L20" s="50">
        <v>710</v>
      </c>
      <c r="M20" s="49">
        <f t="shared" si="6"/>
        <v>5120</v>
      </c>
      <c r="N20" s="50">
        <v>2133</v>
      </c>
      <c r="O20" s="50">
        <v>174</v>
      </c>
      <c r="P20" s="50">
        <v>595</v>
      </c>
      <c r="Q20" s="50">
        <v>70</v>
      </c>
      <c r="R20" s="50">
        <v>1740</v>
      </c>
      <c r="S20" s="50">
        <v>408</v>
      </c>
      <c r="T20" s="53">
        <v>2</v>
      </c>
    </row>
    <row r="21" spans="1:20" ht="12.75" customHeight="1">
      <c r="A21" s="44"/>
      <c r="B21" s="51" t="s">
        <v>33</v>
      </c>
      <c r="C21" s="52"/>
      <c r="D21" s="42">
        <f t="shared" si="3"/>
        <v>12969</v>
      </c>
      <c r="E21" s="49">
        <f t="shared" si="4"/>
        <v>7313</v>
      </c>
      <c r="F21" s="50">
        <v>7228</v>
      </c>
      <c r="G21" s="50">
        <v>16</v>
      </c>
      <c r="H21" s="50">
        <v>69</v>
      </c>
      <c r="I21" s="49">
        <f t="shared" si="5"/>
        <v>1522</v>
      </c>
      <c r="J21" s="50">
        <v>9</v>
      </c>
      <c r="K21" s="50">
        <v>637</v>
      </c>
      <c r="L21" s="50">
        <v>876</v>
      </c>
      <c r="M21" s="49">
        <f t="shared" si="6"/>
        <v>4131</v>
      </c>
      <c r="N21" s="50">
        <v>1756</v>
      </c>
      <c r="O21" s="50">
        <v>163</v>
      </c>
      <c r="P21" s="50">
        <v>468</v>
      </c>
      <c r="Q21" s="50">
        <v>39</v>
      </c>
      <c r="R21" s="50">
        <v>1361</v>
      </c>
      <c r="S21" s="50">
        <v>344</v>
      </c>
      <c r="T21" s="53">
        <v>3</v>
      </c>
    </row>
    <row r="22" spans="1:20" ht="12.75" customHeight="1">
      <c r="A22" s="44"/>
      <c r="B22" s="51" t="s">
        <v>34</v>
      </c>
      <c r="C22" s="52"/>
      <c r="D22" s="42">
        <f t="shared" si="3"/>
        <v>12095</v>
      </c>
      <c r="E22" s="49">
        <f t="shared" si="4"/>
        <v>7355</v>
      </c>
      <c r="F22" s="50">
        <v>6743</v>
      </c>
      <c r="G22" s="50">
        <v>5</v>
      </c>
      <c r="H22" s="50">
        <v>607</v>
      </c>
      <c r="I22" s="49">
        <f t="shared" si="5"/>
        <v>986</v>
      </c>
      <c r="J22" s="53">
        <v>10</v>
      </c>
      <c r="K22" s="50">
        <v>503</v>
      </c>
      <c r="L22" s="50">
        <v>473</v>
      </c>
      <c r="M22" s="49">
        <f t="shared" si="6"/>
        <v>3751</v>
      </c>
      <c r="N22" s="50">
        <v>1614</v>
      </c>
      <c r="O22" s="50">
        <v>142</v>
      </c>
      <c r="P22" s="50">
        <v>519</v>
      </c>
      <c r="Q22" s="50">
        <v>48</v>
      </c>
      <c r="R22" s="50">
        <v>1128</v>
      </c>
      <c r="S22" s="50">
        <v>300</v>
      </c>
      <c r="T22" s="50">
        <v>3</v>
      </c>
    </row>
    <row r="23" spans="1:20" ht="12.75" customHeight="1">
      <c r="A23" s="44"/>
      <c r="B23" s="44"/>
      <c r="C23" s="54"/>
      <c r="D23" s="42"/>
      <c r="E23" s="49"/>
      <c r="F23" s="50"/>
      <c r="G23" s="50"/>
      <c r="H23" s="50"/>
      <c r="I23" s="49"/>
      <c r="J23" s="50"/>
      <c r="K23" s="50"/>
      <c r="L23" s="50"/>
      <c r="M23" s="49"/>
      <c r="N23" s="50"/>
      <c r="O23" s="50"/>
      <c r="P23" s="50"/>
      <c r="Q23" s="50"/>
      <c r="R23" s="50"/>
      <c r="S23" s="50"/>
      <c r="T23" s="53"/>
    </row>
    <row r="24" spans="1:20" s="59" customFormat="1" ht="12.75" customHeight="1">
      <c r="A24" s="51" t="s">
        <v>35</v>
      </c>
      <c r="B24" s="40"/>
      <c r="C24" s="41"/>
      <c r="D24" s="55">
        <f>E24+I24+M24+T24</f>
        <v>8422</v>
      </c>
      <c r="E24" s="56">
        <f t="shared" si="4"/>
        <v>6084</v>
      </c>
      <c r="F24" s="56">
        <f>SUM(F25:F27)</f>
        <v>5889</v>
      </c>
      <c r="G24" s="56">
        <f>SUM(G25:G27)</f>
        <v>21</v>
      </c>
      <c r="H24" s="56">
        <f>SUM(H25:H27)</f>
        <v>174</v>
      </c>
      <c r="I24" s="56">
        <f t="shared" si="5"/>
        <v>717</v>
      </c>
      <c r="J24" s="56">
        <f>SUM(J25:J27)</f>
        <v>6</v>
      </c>
      <c r="K24" s="56">
        <f>SUM(K25:K27)</f>
        <v>523</v>
      </c>
      <c r="L24" s="56">
        <f>SUM(L25:L27)</f>
        <v>188</v>
      </c>
      <c r="M24" s="56">
        <f t="shared" si="6"/>
        <v>1621</v>
      </c>
      <c r="N24" s="57">
        <f aca="true" t="shared" si="7" ref="N24:T24">SUM(N25:N27)</f>
        <v>572</v>
      </c>
      <c r="O24" s="56">
        <f t="shared" si="7"/>
        <v>33</v>
      </c>
      <c r="P24" s="56">
        <f t="shared" si="7"/>
        <v>248</v>
      </c>
      <c r="Q24" s="56">
        <f t="shared" si="7"/>
        <v>12</v>
      </c>
      <c r="R24" s="56">
        <f t="shared" si="7"/>
        <v>591</v>
      </c>
      <c r="S24" s="56">
        <f>SUM(S25:S28)</f>
        <v>165</v>
      </c>
      <c r="T24" s="58">
        <f t="shared" si="7"/>
        <v>0</v>
      </c>
    </row>
    <row r="25" spans="1:20" ht="12.75" customHeight="1">
      <c r="A25" s="44"/>
      <c r="B25" s="51" t="s">
        <v>36</v>
      </c>
      <c r="C25" s="52"/>
      <c r="D25" s="42">
        <f>E25+I25+M25+T25</f>
        <v>1936</v>
      </c>
      <c r="E25" s="49">
        <f t="shared" si="4"/>
        <v>1603</v>
      </c>
      <c r="F25" s="50">
        <v>1600</v>
      </c>
      <c r="G25" s="50">
        <v>3</v>
      </c>
      <c r="H25" s="53">
        <v>0</v>
      </c>
      <c r="I25" s="49">
        <f t="shared" si="5"/>
        <v>42</v>
      </c>
      <c r="J25" s="53">
        <v>0</v>
      </c>
      <c r="K25" s="50">
        <v>25</v>
      </c>
      <c r="L25" s="50">
        <v>17</v>
      </c>
      <c r="M25" s="49">
        <f t="shared" si="6"/>
        <v>291</v>
      </c>
      <c r="N25" s="53">
        <v>86</v>
      </c>
      <c r="O25" s="50">
        <v>7</v>
      </c>
      <c r="P25" s="50">
        <v>28</v>
      </c>
      <c r="Q25" s="50">
        <v>2</v>
      </c>
      <c r="R25" s="50">
        <v>127</v>
      </c>
      <c r="S25" s="50">
        <v>41</v>
      </c>
      <c r="T25" s="53">
        <v>0</v>
      </c>
    </row>
    <row r="26" spans="1:20" ht="12.75" customHeight="1">
      <c r="A26" s="44"/>
      <c r="B26" s="51" t="s">
        <v>37</v>
      </c>
      <c r="C26" s="52"/>
      <c r="D26" s="42">
        <f>E26+I26+M26+T26</f>
        <v>3343</v>
      </c>
      <c r="E26" s="49">
        <f t="shared" si="4"/>
        <v>2472</v>
      </c>
      <c r="F26" s="50">
        <v>2424</v>
      </c>
      <c r="G26" s="50">
        <v>5</v>
      </c>
      <c r="H26" s="50">
        <v>43</v>
      </c>
      <c r="I26" s="49">
        <f t="shared" si="5"/>
        <v>263</v>
      </c>
      <c r="J26" s="50">
        <v>6</v>
      </c>
      <c r="K26" s="50">
        <v>177</v>
      </c>
      <c r="L26" s="50">
        <v>80</v>
      </c>
      <c r="M26" s="49">
        <f t="shared" si="6"/>
        <v>608</v>
      </c>
      <c r="N26" s="53">
        <v>230</v>
      </c>
      <c r="O26" s="50">
        <v>14</v>
      </c>
      <c r="P26" s="50">
        <v>77</v>
      </c>
      <c r="Q26" s="50">
        <v>7</v>
      </c>
      <c r="R26" s="50">
        <v>218</v>
      </c>
      <c r="S26" s="50">
        <v>62</v>
      </c>
      <c r="T26" s="50">
        <v>0</v>
      </c>
    </row>
    <row r="27" spans="1:20" ht="12.75" customHeight="1">
      <c r="A27" s="44"/>
      <c r="B27" s="51" t="s">
        <v>38</v>
      </c>
      <c r="C27" s="52"/>
      <c r="D27" s="42">
        <f>E27+I27+M27+T27</f>
        <v>3143</v>
      </c>
      <c r="E27" s="49">
        <f t="shared" si="4"/>
        <v>2009</v>
      </c>
      <c r="F27" s="50">
        <v>1865</v>
      </c>
      <c r="G27" s="50">
        <v>13</v>
      </c>
      <c r="H27" s="50">
        <v>131</v>
      </c>
      <c r="I27" s="49">
        <f t="shared" si="5"/>
        <v>412</v>
      </c>
      <c r="J27" s="50">
        <v>0</v>
      </c>
      <c r="K27" s="50">
        <v>321</v>
      </c>
      <c r="L27" s="50">
        <v>91</v>
      </c>
      <c r="M27" s="49">
        <f t="shared" si="6"/>
        <v>722</v>
      </c>
      <c r="N27" s="53">
        <v>256</v>
      </c>
      <c r="O27" s="50">
        <v>12</v>
      </c>
      <c r="P27" s="50">
        <v>143</v>
      </c>
      <c r="Q27" s="53">
        <v>3</v>
      </c>
      <c r="R27" s="50">
        <v>246</v>
      </c>
      <c r="S27" s="50">
        <v>62</v>
      </c>
      <c r="T27" s="53">
        <v>0</v>
      </c>
    </row>
    <row r="28" spans="1:20" ht="12.75" customHeight="1">
      <c r="A28" s="44"/>
      <c r="B28" s="44"/>
      <c r="C28" s="54"/>
      <c r="D28" s="42"/>
      <c r="E28" s="49"/>
      <c r="F28" s="50"/>
      <c r="G28" s="50"/>
      <c r="H28" s="50"/>
      <c r="I28" s="49"/>
      <c r="J28" s="50"/>
      <c r="K28" s="50"/>
      <c r="L28" s="50"/>
      <c r="M28" s="49"/>
      <c r="N28" s="53"/>
      <c r="O28" s="50"/>
      <c r="P28" s="50"/>
      <c r="Q28" s="53"/>
      <c r="R28" s="50"/>
      <c r="S28" s="50"/>
      <c r="T28" s="53"/>
    </row>
    <row r="29" spans="1:20" s="59" customFormat="1" ht="12.75" customHeight="1">
      <c r="A29" s="51" t="s">
        <v>39</v>
      </c>
      <c r="B29" s="40"/>
      <c r="C29" s="41"/>
      <c r="D29" s="55">
        <f aca="true" t="shared" si="8" ref="D29:D34">E29+I29+M29+T29</f>
        <v>29320</v>
      </c>
      <c r="E29" s="56">
        <f t="shared" si="4"/>
        <v>20405</v>
      </c>
      <c r="F29" s="56">
        <f>SUM(F30:F34)</f>
        <v>19326</v>
      </c>
      <c r="G29" s="56">
        <f>SUM(G30:G34)</f>
        <v>66</v>
      </c>
      <c r="H29" s="56">
        <f>SUM(H30:H34)</f>
        <v>1013</v>
      </c>
      <c r="I29" s="56">
        <f t="shared" si="5"/>
        <v>2172</v>
      </c>
      <c r="J29" s="56">
        <f aca="true" t="shared" si="9" ref="J29:T29">SUM(J30:J34)</f>
        <v>102</v>
      </c>
      <c r="K29" s="56">
        <f t="shared" si="9"/>
        <v>1299</v>
      </c>
      <c r="L29" s="56">
        <f t="shared" si="9"/>
        <v>771</v>
      </c>
      <c r="M29" s="56">
        <f t="shared" si="9"/>
        <v>6742</v>
      </c>
      <c r="N29" s="56">
        <f t="shared" si="9"/>
        <v>2559</v>
      </c>
      <c r="O29" s="56">
        <f t="shared" si="9"/>
        <v>163</v>
      </c>
      <c r="P29" s="56">
        <f t="shared" si="9"/>
        <v>830</v>
      </c>
      <c r="Q29" s="56">
        <f t="shared" si="9"/>
        <v>58</v>
      </c>
      <c r="R29" s="56">
        <f t="shared" si="9"/>
        <v>2544</v>
      </c>
      <c r="S29" s="56">
        <f t="shared" si="9"/>
        <v>588</v>
      </c>
      <c r="T29" s="56">
        <f t="shared" si="9"/>
        <v>1</v>
      </c>
    </row>
    <row r="30" spans="1:20" ht="12.75" customHeight="1">
      <c r="A30" s="44"/>
      <c r="B30" s="51" t="s">
        <v>40</v>
      </c>
      <c r="C30" s="52"/>
      <c r="D30" s="42">
        <f t="shared" si="8"/>
        <v>5029</v>
      </c>
      <c r="E30" s="49">
        <f t="shared" si="4"/>
        <v>3523</v>
      </c>
      <c r="F30" s="50">
        <v>3357</v>
      </c>
      <c r="G30" s="50">
        <v>28</v>
      </c>
      <c r="H30" s="50">
        <v>138</v>
      </c>
      <c r="I30" s="49">
        <f t="shared" si="5"/>
        <v>419</v>
      </c>
      <c r="J30" s="50">
        <v>9</v>
      </c>
      <c r="K30" s="50">
        <v>268</v>
      </c>
      <c r="L30" s="50">
        <v>142</v>
      </c>
      <c r="M30" s="49">
        <f t="shared" si="6"/>
        <v>1087</v>
      </c>
      <c r="N30" s="50">
        <v>425</v>
      </c>
      <c r="O30" s="50">
        <v>22</v>
      </c>
      <c r="P30" s="50">
        <v>104</v>
      </c>
      <c r="Q30" s="50">
        <v>4</v>
      </c>
      <c r="R30" s="50">
        <v>430</v>
      </c>
      <c r="S30" s="50">
        <v>102</v>
      </c>
      <c r="T30" s="50">
        <v>0</v>
      </c>
    </row>
    <row r="31" spans="1:20" ht="12.75" customHeight="1">
      <c r="A31" s="44"/>
      <c r="B31" s="51" t="s">
        <v>41</v>
      </c>
      <c r="C31" s="52"/>
      <c r="D31" s="42">
        <f t="shared" si="8"/>
        <v>2060</v>
      </c>
      <c r="E31" s="49">
        <f t="shared" si="4"/>
        <v>1214</v>
      </c>
      <c r="F31" s="50">
        <v>721</v>
      </c>
      <c r="G31" s="53">
        <v>0</v>
      </c>
      <c r="H31" s="50">
        <v>493</v>
      </c>
      <c r="I31" s="49">
        <f t="shared" si="5"/>
        <v>277</v>
      </c>
      <c r="J31" s="50">
        <v>47</v>
      </c>
      <c r="K31" s="50">
        <v>182</v>
      </c>
      <c r="L31" s="50">
        <v>48</v>
      </c>
      <c r="M31" s="49">
        <f t="shared" si="6"/>
        <v>569</v>
      </c>
      <c r="N31" s="50">
        <v>174</v>
      </c>
      <c r="O31" s="50">
        <v>2</v>
      </c>
      <c r="P31" s="50">
        <v>162</v>
      </c>
      <c r="Q31" s="53">
        <v>6</v>
      </c>
      <c r="R31" s="50">
        <v>191</v>
      </c>
      <c r="S31" s="50">
        <v>34</v>
      </c>
      <c r="T31" s="53">
        <v>0</v>
      </c>
    </row>
    <row r="32" spans="1:20" ht="12.75" customHeight="1">
      <c r="A32" s="44"/>
      <c r="B32" s="51" t="s">
        <v>42</v>
      </c>
      <c r="C32" s="52"/>
      <c r="D32" s="42">
        <f t="shared" si="8"/>
        <v>11493</v>
      </c>
      <c r="E32" s="49">
        <f t="shared" si="4"/>
        <v>7544</v>
      </c>
      <c r="F32" s="50">
        <v>7260</v>
      </c>
      <c r="G32" s="50">
        <v>18</v>
      </c>
      <c r="H32" s="50">
        <v>266</v>
      </c>
      <c r="I32" s="49">
        <f t="shared" si="5"/>
        <v>895</v>
      </c>
      <c r="J32" s="50">
        <v>35</v>
      </c>
      <c r="K32" s="50">
        <v>506</v>
      </c>
      <c r="L32" s="50">
        <v>354</v>
      </c>
      <c r="M32" s="49">
        <f t="shared" si="6"/>
        <v>3053</v>
      </c>
      <c r="N32" s="50">
        <v>1245</v>
      </c>
      <c r="O32" s="50">
        <v>92</v>
      </c>
      <c r="P32" s="50">
        <v>348</v>
      </c>
      <c r="Q32" s="50">
        <v>40</v>
      </c>
      <c r="R32" s="50">
        <v>1073</v>
      </c>
      <c r="S32" s="50">
        <v>255</v>
      </c>
      <c r="T32" s="50">
        <v>1</v>
      </c>
    </row>
    <row r="33" spans="1:20" ht="12.75" customHeight="1">
      <c r="A33" s="44"/>
      <c r="B33" s="51" t="s">
        <v>43</v>
      </c>
      <c r="C33" s="52"/>
      <c r="D33" s="42">
        <f t="shared" si="8"/>
        <v>3561</v>
      </c>
      <c r="E33" s="49">
        <f t="shared" si="4"/>
        <v>2803</v>
      </c>
      <c r="F33" s="50">
        <v>2755</v>
      </c>
      <c r="G33" s="50">
        <v>9</v>
      </c>
      <c r="H33" s="50">
        <v>39</v>
      </c>
      <c r="I33" s="49">
        <f t="shared" si="5"/>
        <v>135</v>
      </c>
      <c r="J33" s="53">
        <v>5</v>
      </c>
      <c r="K33" s="50">
        <v>83</v>
      </c>
      <c r="L33" s="50">
        <v>47</v>
      </c>
      <c r="M33" s="49">
        <f t="shared" si="6"/>
        <v>623</v>
      </c>
      <c r="N33" s="50">
        <v>213</v>
      </c>
      <c r="O33" s="50">
        <v>12</v>
      </c>
      <c r="P33" s="50">
        <v>75</v>
      </c>
      <c r="Q33" s="50">
        <v>0</v>
      </c>
      <c r="R33" s="50">
        <v>247</v>
      </c>
      <c r="S33" s="50">
        <v>76</v>
      </c>
      <c r="T33" s="50">
        <v>0</v>
      </c>
    </row>
    <row r="34" spans="1:20" ht="12.75" customHeight="1">
      <c r="A34" s="44"/>
      <c r="B34" s="51" t="s">
        <v>44</v>
      </c>
      <c r="C34" s="52"/>
      <c r="D34" s="42">
        <f t="shared" si="8"/>
        <v>7177</v>
      </c>
      <c r="E34" s="49">
        <f t="shared" si="4"/>
        <v>5321</v>
      </c>
      <c r="F34" s="50">
        <v>5233</v>
      </c>
      <c r="G34" s="50">
        <v>11</v>
      </c>
      <c r="H34" s="50">
        <v>77</v>
      </c>
      <c r="I34" s="49">
        <f t="shared" si="5"/>
        <v>446</v>
      </c>
      <c r="J34" s="50">
        <v>6</v>
      </c>
      <c r="K34" s="50">
        <v>260</v>
      </c>
      <c r="L34" s="50">
        <v>180</v>
      </c>
      <c r="M34" s="49">
        <f t="shared" si="6"/>
        <v>1410</v>
      </c>
      <c r="N34" s="50">
        <v>502</v>
      </c>
      <c r="O34" s="50">
        <v>35</v>
      </c>
      <c r="P34" s="50">
        <v>141</v>
      </c>
      <c r="Q34" s="50">
        <v>8</v>
      </c>
      <c r="R34" s="50">
        <v>603</v>
      </c>
      <c r="S34" s="50">
        <v>121</v>
      </c>
      <c r="T34" s="53">
        <v>0</v>
      </c>
    </row>
    <row r="35" spans="1:20" ht="12.75" customHeight="1">
      <c r="A35" s="44"/>
      <c r="B35" s="44"/>
      <c r="C35" s="54"/>
      <c r="D35" s="42"/>
      <c r="E35" s="49"/>
      <c r="F35" s="50"/>
      <c r="G35" s="50"/>
      <c r="H35" s="50"/>
      <c r="I35" s="49"/>
      <c r="J35" s="50"/>
      <c r="K35" s="50"/>
      <c r="L35" s="50"/>
      <c r="M35" s="49"/>
      <c r="N35" s="50"/>
      <c r="O35" s="50"/>
      <c r="P35" s="50"/>
      <c r="Q35" s="50"/>
      <c r="R35" s="50"/>
      <c r="S35" s="50"/>
      <c r="T35" s="53"/>
    </row>
    <row r="36" spans="1:20" s="59" customFormat="1" ht="12.75" customHeight="1">
      <c r="A36" s="51" t="s">
        <v>45</v>
      </c>
      <c r="B36" s="40"/>
      <c r="C36" s="41"/>
      <c r="D36" s="55">
        <f>E36+I36+M36+T36</f>
        <v>16372</v>
      </c>
      <c r="E36" s="56">
        <f t="shared" si="4"/>
        <v>9825</v>
      </c>
      <c r="F36" s="56">
        <f>F37+F38</f>
        <v>9443</v>
      </c>
      <c r="G36" s="56">
        <f>G37+G38</f>
        <v>17</v>
      </c>
      <c r="H36" s="56">
        <f>H37+H38</f>
        <v>365</v>
      </c>
      <c r="I36" s="56">
        <f t="shared" si="5"/>
        <v>1962</v>
      </c>
      <c r="J36" s="56">
        <f>J37+J38</f>
        <v>34</v>
      </c>
      <c r="K36" s="56">
        <f>K37+K38</f>
        <v>1088</v>
      </c>
      <c r="L36" s="56">
        <f>SUM(L37:L38)</f>
        <v>840</v>
      </c>
      <c r="M36" s="56">
        <f>SUM(M37:M38)</f>
        <v>4584</v>
      </c>
      <c r="N36" s="56">
        <f aca="true" t="shared" si="10" ref="N36:T36">N37+N38</f>
        <v>1612</v>
      </c>
      <c r="O36" s="56">
        <f t="shared" si="10"/>
        <v>107</v>
      </c>
      <c r="P36" s="56">
        <f t="shared" si="10"/>
        <v>655</v>
      </c>
      <c r="Q36" s="56">
        <f>SUM(Q37:Q38)</f>
        <v>64</v>
      </c>
      <c r="R36" s="56">
        <f t="shared" si="10"/>
        <v>1677</v>
      </c>
      <c r="S36" s="56">
        <f t="shared" si="10"/>
        <v>469</v>
      </c>
      <c r="T36" s="56">
        <f t="shared" si="10"/>
        <v>1</v>
      </c>
    </row>
    <row r="37" spans="1:20" ht="12.75" customHeight="1">
      <c r="A37" s="44"/>
      <c r="B37" s="51" t="s">
        <v>46</v>
      </c>
      <c r="C37" s="52"/>
      <c r="D37" s="42">
        <f>E37+I37+M37+T37</f>
        <v>9583</v>
      </c>
      <c r="E37" s="49">
        <f t="shared" si="4"/>
        <v>5353</v>
      </c>
      <c r="F37" s="50">
        <v>4985</v>
      </c>
      <c r="G37" s="50">
        <v>6</v>
      </c>
      <c r="H37" s="50">
        <v>362</v>
      </c>
      <c r="I37" s="49">
        <f t="shared" si="5"/>
        <v>1210</v>
      </c>
      <c r="J37" s="50">
        <v>12</v>
      </c>
      <c r="K37" s="50">
        <v>569</v>
      </c>
      <c r="L37" s="50">
        <v>629</v>
      </c>
      <c r="M37" s="49">
        <f t="shared" si="6"/>
        <v>3020</v>
      </c>
      <c r="N37" s="50">
        <v>1109</v>
      </c>
      <c r="O37" s="50">
        <v>78</v>
      </c>
      <c r="P37" s="50">
        <v>407</v>
      </c>
      <c r="Q37" s="50">
        <v>53</v>
      </c>
      <c r="R37" s="50">
        <v>1056</v>
      </c>
      <c r="S37" s="50">
        <v>317</v>
      </c>
      <c r="T37" s="50">
        <v>0</v>
      </c>
    </row>
    <row r="38" spans="1:20" ht="12.75" customHeight="1">
      <c r="A38" s="44"/>
      <c r="B38" s="51" t="s">
        <v>47</v>
      </c>
      <c r="C38" s="52"/>
      <c r="D38" s="42">
        <f>E38+I38+M38+T38</f>
        <v>6789</v>
      </c>
      <c r="E38" s="49">
        <f t="shared" si="4"/>
        <v>4472</v>
      </c>
      <c r="F38" s="50">
        <v>4458</v>
      </c>
      <c r="G38" s="50">
        <v>11</v>
      </c>
      <c r="H38" s="53">
        <v>3</v>
      </c>
      <c r="I38" s="49">
        <f t="shared" si="5"/>
        <v>752</v>
      </c>
      <c r="J38" s="50">
        <v>22</v>
      </c>
      <c r="K38" s="50">
        <v>519</v>
      </c>
      <c r="L38" s="50">
        <v>211</v>
      </c>
      <c r="M38" s="49">
        <f t="shared" si="6"/>
        <v>1564</v>
      </c>
      <c r="N38" s="50">
        <v>503</v>
      </c>
      <c r="O38" s="50">
        <v>29</v>
      </c>
      <c r="P38" s="50">
        <v>248</v>
      </c>
      <c r="Q38" s="50">
        <v>11</v>
      </c>
      <c r="R38" s="50">
        <v>621</v>
      </c>
      <c r="S38" s="50">
        <v>152</v>
      </c>
      <c r="T38" s="50">
        <v>1</v>
      </c>
    </row>
    <row r="39" spans="1:20" ht="12.75" customHeight="1">
      <c r="A39" s="44"/>
      <c r="B39" s="44"/>
      <c r="C39" s="54"/>
      <c r="D39" s="42"/>
      <c r="E39" s="49"/>
      <c r="F39" s="50"/>
      <c r="G39" s="50"/>
      <c r="H39" s="53"/>
      <c r="I39" s="49"/>
      <c r="J39" s="50"/>
      <c r="K39" s="50"/>
      <c r="L39" s="50"/>
      <c r="M39" s="49"/>
      <c r="N39" s="50"/>
      <c r="O39" s="50"/>
      <c r="P39" s="50"/>
      <c r="Q39" s="50"/>
      <c r="R39" s="50"/>
      <c r="S39" s="50"/>
      <c r="T39" s="50"/>
    </row>
    <row r="40" spans="1:20" s="59" customFormat="1" ht="12.75" customHeight="1">
      <c r="A40" s="51" t="s">
        <v>48</v>
      </c>
      <c r="B40" s="40"/>
      <c r="C40" s="41"/>
      <c r="D40" s="55">
        <f>E40+I40+M40+T40</f>
        <v>21849</v>
      </c>
      <c r="E40" s="56">
        <f t="shared" si="4"/>
        <v>12646</v>
      </c>
      <c r="F40" s="56">
        <f>SUM(F41:F44)</f>
        <v>12526</v>
      </c>
      <c r="G40" s="56">
        <f>SUM(G41:G44)</f>
        <v>98</v>
      </c>
      <c r="H40" s="56">
        <f>SUM(H41:H44)</f>
        <v>22</v>
      </c>
      <c r="I40" s="56">
        <f t="shared" si="5"/>
        <v>2235</v>
      </c>
      <c r="J40" s="56">
        <f>SUM(J41:J44)</f>
        <v>64</v>
      </c>
      <c r="K40" s="56">
        <f>SUM(K41:K44)</f>
        <v>1225</v>
      </c>
      <c r="L40" s="56">
        <f>SUM(L41:L44)</f>
        <v>946</v>
      </c>
      <c r="M40" s="56">
        <f>SUM(M41:M44)</f>
        <v>6964</v>
      </c>
      <c r="N40" s="56">
        <f aca="true" t="shared" si="11" ref="N40:S40">SUM(N41:N44)</f>
        <v>2084</v>
      </c>
      <c r="O40" s="56">
        <f t="shared" si="11"/>
        <v>145</v>
      </c>
      <c r="P40" s="56">
        <f t="shared" si="11"/>
        <v>835</v>
      </c>
      <c r="Q40" s="56">
        <f t="shared" si="11"/>
        <v>210</v>
      </c>
      <c r="R40" s="56">
        <f t="shared" si="11"/>
        <v>2443</v>
      </c>
      <c r="S40" s="56">
        <f t="shared" si="11"/>
        <v>1247</v>
      </c>
      <c r="T40" s="56">
        <f>SUM(T41:T44)</f>
        <v>4</v>
      </c>
    </row>
    <row r="41" spans="1:20" ht="12.75" customHeight="1">
      <c r="A41" s="44"/>
      <c r="B41" s="51" t="s">
        <v>49</v>
      </c>
      <c r="C41" s="52"/>
      <c r="D41" s="42">
        <f>E41+I41+M41+T41</f>
        <v>3688</v>
      </c>
      <c r="E41" s="49">
        <f t="shared" si="4"/>
        <v>2665</v>
      </c>
      <c r="F41" s="50">
        <v>2658</v>
      </c>
      <c r="G41" s="50">
        <v>6</v>
      </c>
      <c r="H41" s="53">
        <v>1</v>
      </c>
      <c r="I41" s="49">
        <f t="shared" si="5"/>
        <v>256</v>
      </c>
      <c r="J41" s="50">
        <v>12</v>
      </c>
      <c r="K41" s="50">
        <v>102</v>
      </c>
      <c r="L41" s="50">
        <v>142</v>
      </c>
      <c r="M41" s="49">
        <f t="shared" si="6"/>
        <v>766</v>
      </c>
      <c r="N41" s="50">
        <v>273</v>
      </c>
      <c r="O41" s="50">
        <v>19</v>
      </c>
      <c r="P41" s="50">
        <v>126</v>
      </c>
      <c r="Q41" s="50">
        <v>9</v>
      </c>
      <c r="R41" s="50">
        <v>243</v>
      </c>
      <c r="S41" s="50">
        <v>96</v>
      </c>
      <c r="T41" s="53">
        <v>1</v>
      </c>
    </row>
    <row r="42" spans="1:20" ht="12.75" customHeight="1">
      <c r="A42" s="44"/>
      <c r="B42" s="51" t="s">
        <v>50</v>
      </c>
      <c r="C42" s="52"/>
      <c r="D42" s="42">
        <f>E42+I42+M42+T42</f>
        <v>4921</v>
      </c>
      <c r="E42" s="49">
        <f t="shared" si="4"/>
        <v>3040</v>
      </c>
      <c r="F42" s="50">
        <v>3037</v>
      </c>
      <c r="G42" s="50">
        <v>1</v>
      </c>
      <c r="H42" s="50">
        <v>2</v>
      </c>
      <c r="I42" s="49">
        <f t="shared" si="5"/>
        <v>529</v>
      </c>
      <c r="J42" s="50">
        <v>2</v>
      </c>
      <c r="K42" s="50">
        <v>265</v>
      </c>
      <c r="L42" s="50">
        <v>262</v>
      </c>
      <c r="M42" s="49">
        <f t="shared" si="6"/>
        <v>1352</v>
      </c>
      <c r="N42" s="50">
        <v>440</v>
      </c>
      <c r="O42" s="50">
        <v>35</v>
      </c>
      <c r="P42" s="50">
        <v>237</v>
      </c>
      <c r="Q42" s="50">
        <v>86</v>
      </c>
      <c r="R42" s="50">
        <v>404</v>
      </c>
      <c r="S42" s="50">
        <v>150</v>
      </c>
      <c r="T42" s="50">
        <v>0</v>
      </c>
    </row>
    <row r="43" spans="1:20" ht="12.75" customHeight="1">
      <c r="A43" s="44"/>
      <c r="B43" s="51" t="s">
        <v>51</v>
      </c>
      <c r="C43" s="52"/>
      <c r="D43" s="42">
        <f>E43+I43+M43+T43</f>
        <v>6903</v>
      </c>
      <c r="E43" s="49">
        <f t="shared" si="4"/>
        <v>4556</v>
      </c>
      <c r="F43" s="50">
        <v>4525</v>
      </c>
      <c r="G43" s="50">
        <v>29</v>
      </c>
      <c r="H43" s="50">
        <v>2</v>
      </c>
      <c r="I43" s="49">
        <f t="shared" si="5"/>
        <v>633</v>
      </c>
      <c r="J43" s="50">
        <v>40</v>
      </c>
      <c r="K43" s="50">
        <v>290</v>
      </c>
      <c r="L43" s="50">
        <v>303</v>
      </c>
      <c r="M43" s="49">
        <f t="shared" si="6"/>
        <v>1711</v>
      </c>
      <c r="N43" s="50">
        <v>601</v>
      </c>
      <c r="O43" s="50">
        <v>38</v>
      </c>
      <c r="P43" s="50">
        <v>214</v>
      </c>
      <c r="Q43" s="50">
        <v>75</v>
      </c>
      <c r="R43" s="50">
        <v>569</v>
      </c>
      <c r="S43" s="50">
        <v>214</v>
      </c>
      <c r="T43" s="50">
        <v>3</v>
      </c>
    </row>
    <row r="44" spans="1:20" ht="12.75" customHeight="1">
      <c r="A44" s="44"/>
      <c r="B44" s="51" t="s">
        <v>52</v>
      </c>
      <c r="C44" s="52"/>
      <c r="D44" s="42">
        <f>E44+I44+M44+T44</f>
        <v>6337</v>
      </c>
      <c r="E44" s="49">
        <f t="shared" si="4"/>
        <v>2385</v>
      </c>
      <c r="F44" s="50">
        <v>2306</v>
      </c>
      <c r="G44" s="50">
        <v>62</v>
      </c>
      <c r="H44" s="50">
        <v>17</v>
      </c>
      <c r="I44" s="49">
        <f t="shared" si="5"/>
        <v>817</v>
      </c>
      <c r="J44" s="53">
        <v>10</v>
      </c>
      <c r="K44" s="50">
        <v>568</v>
      </c>
      <c r="L44" s="50">
        <v>239</v>
      </c>
      <c r="M44" s="49">
        <f t="shared" si="6"/>
        <v>3135</v>
      </c>
      <c r="N44" s="50">
        <v>770</v>
      </c>
      <c r="O44" s="50">
        <v>53</v>
      </c>
      <c r="P44" s="50">
        <v>258</v>
      </c>
      <c r="Q44" s="50">
        <v>40</v>
      </c>
      <c r="R44" s="50">
        <v>1227</v>
      </c>
      <c r="S44" s="50">
        <v>787</v>
      </c>
      <c r="T44" s="50">
        <v>0</v>
      </c>
    </row>
    <row r="45" spans="1:20" ht="12.75" customHeight="1">
      <c r="A45" s="44"/>
      <c r="B45" s="60"/>
      <c r="C45" s="61"/>
      <c r="D45" s="42"/>
      <c r="E45" s="49"/>
      <c r="F45" s="50"/>
      <c r="G45" s="50"/>
      <c r="H45" s="50"/>
      <c r="I45" s="49"/>
      <c r="J45" s="53"/>
      <c r="K45" s="50"/>
      <c r="L45" s="50"/>
      <c r="M45" s="49"/>
      <c r="N45" s="50"/>
      <c r="O45" s="50"/>
      <c r="P45" s="50"/>
      <c r="Q45" s="50"/>
      <c r="R45" s="50"/>
      <c r="S45" s="50"/>
      <c r="T45" s="50"/>
    </row>
    <row r="46" spans="1:20" s="59" customFormat="1" ht="12.75" customHeight="1">
      <c r="A46" s="51" t="s">
        <v>53</v>
      </c>
      <c r="B46" s="40"/>
      <c r="C46" s="41"/>
      <c r="D46" s="55">
        <f>E46+I46+M46+T46</f>
        <v>9464</v>
      </c>
      <c r="E46" s="56">
        <f t="shared" si="4"/>
        <v>2848</v>
      </c>
      <c r="F46" s="56">
        <f>F47</f>
        <v>1867</v>
      </c>
      <c r="G46" s="56">
        <f>G47</f>
        <v>9</v>
      </c>
      <c r="H46" s="56">
        <f>H47</f>
        <v>972</v>
      </c>
      <c r="I46" s="56">
        <f t="shared" si="5"/>
        <v>3519</v>
      </c>
      <c r="J46" s="57">
        <f>J47</f>
        <v>3</v>
      </c>
      <c r="K46" s="56">
        <f>K47</f>
        <v>1189</v>
      </c>
      <c r="L46" s="56">
        <f>L47</f>
        <v>2327</v>
      </c>
      <c r="M46" s="56">
        <f>SUM(M47)</f>
        <v>3095</v>
      </c>
      <c r="N46" s="56">
        <f aca="true" t="shared" si="12" ref="N46:T46">N47</f>
        <v>1062</v>
      </c>
      <c r="O46" s="56">
        <f t="shared" si="12"/>
        <v>91</v>
      </c>
      <c r="P46" s="56">
        <f t="shared" si="12"/>
        <v>670</v>
      </c>
      <c r="Q46" s="56">
        <f t="shared" si="12"/>
        <v>28</v>
      </c>
      <c r="R46" s="56">
        <f t="shared" si="12"/>
        <v>991</v>
      </c>
      <c r="S46" s="56">
        <f t="shared" si="12"/>
        <v>253</v>
      </c>
      <c r="T46" s="56">
        <f t="shared" si="12"/>
        <v>2</v>
      </c>
    </row>
    <row r="47" spans="1:20" ht="12.75" customHeight="1">
      <c r="A47" s="62"/>
      <c r="B47" s="63" t="s">
        <v>54</v>
      </c>
      <c r="C47" s="52"/>
      <c r="D47" s="42">
        <f>E47+I47+M47+T47</f>
        <v>9464</v>
      </c>
      <c r="E47" s="43">
        <f t="shared" si="4"/>
        <v>2848</v>
      </c>
      <c r="F47" s="64">
        <v>1867</v>
      </c>
      <c r="G47" s="64">
        <v>9</v>
      </c>
      <c r="H47" s="64">
        <v>972</v>
      </c>
      <c r="I47" s="43">
        <f t="shared" si="5"/>
        <v>3519</v>
      </c>
      <c r="J47" s="65">
        <v>3</v>
      </c>
      <c r="K47" s="64">
        <v>1189</v>
      </c>
      <c r="L47" s="64">
        <v>2327</v>
      </c>
      <c r="M47" s="43">
        <f t="shared" si="6"/>
        <v>3095</v>
      </c>
      <c r="N47" s="64">
        <v>1062</v>
      </c>
      <c r="O47" s="64">
        <v>91</v>
      </c>
      <c r="P47" s="64">
        <v>670</v>
      </c>
      <c r="Q47" s="64">
        <v>28</v>
      </c>
      <c r="R47" s="64">
        <v>991</v>
      </c>
      <c r="S47" s="64">
        <v>253</v>
      </c>
      <c r="T47" s="65">
        <v>2</v>
      </c>
    </row>
    <row r="48" spans="1:20" ht="12.75" customHeight="1" thickBot="1">
      <c r="A48" s="66"/>
      <c r="B48" s="67"/>
      <c r="C48" s="67"/>
      <c r="D48" s="68"/>
      <c r="E48" s="69"/>
      <c r="F48" s="70"/>
      <c r="G48" s="70"/>
      <c r="H48" s="70"/>
      <c r="I48" s="69"/>
      <c r="J48" s="71"/>
      <c r="K48" s="70"/>
      <c r="L48" s="70"/>
      <c r="M48" s="69"/>
      <c r="N48" s="70"/>
      <c r="O48" s="70"/>
      <c r="P48" s="70"/>
      <c r="Q48" s="70"/>
      <c r="R48" s="70"/>
      <c r="S48" s="70"/>
      <c r="T48" s="71"/>
    </row>
    <row r="49" spans="1:20" s="14" customFormat="1" ht="14.25" customHeight="1" thickTop="1">
      <c r="A49" s="6" t="s">
        <v>2</v>
      </c>
      <c r="B49" s="6"/>
      <c r="C49" s="7"/>
      <c r="D49" s="8" t="s">
        <v>3</v>
      </c>
      <c r="E49" s="9" t="s">
        <v>4</v>
      </c>
      <c r="F49" s="10"/>
      <c r="G49" s="10"/>
      <c r="H49" s="10"/>
      <c r="I49" s="11" t="s">
        <v>5</v>
      </c>
      <c r="J49" s="12"/>
      <c r="K49" s="12"/>
      <c r="L49" s="12"/>
      <c r="M49" s="9" t="s">
        <v>6</v>
      </c>
      <c r="N49" s="10"/>
      <c r="O49" s="10"/>
      <c r="P49" s="10"/>
      <c r="Q49" s="10"/>
      <c r="R49" s="10"/>
      <c r="S49" s="10"/>
      <c r="T49" s="13" t="s">
        <v>7</v>
      </c>
    </row>
    <row r="50" spans="1:20" s="14" customFormat="1" ht="13.5" customHeight="1">
      <c r="A50" s="15"/>
      <c r="B50" s="15"/>
      <c r="C50" s="16"/>
      <c r="D50" s="17"/>
      <c r="E50" s="18" t="s">
        <v>8</v>
      </c>
      <c r="F50" s="18" t="s">
        <v>9</v>
      </c>
      <c r="G50" s="19" t="s">
        <v>10</v>
      </c>
      <c r="H50" s="20" t="s">
        <v>11</v>
      </c>
      <c r="I50" s="18" t="s">
        <v>8</v>
      </c>
      <c r="J50" s="18" t="s">
        <v>12</v>
      </c>
      <c r="K50" s="18" t="s">
        <v>13</v>
      </c>
      <c r="L50" s="21" t="s">
        <v>14</v>
      </c>
      <c r="M50" s="18" t="s">
        <v>8</v>
      </c>
      <c r="N50" s="19" t="s">
        <v>15</v>
      </c>
      <c r="O50" s="20" t="s">
        <v>16</v>
      </c>
      <c r="P50" s="20" t="s">
        <v>17</v>
      </c>
      <c r="Q50" s="20" t="s">
        <v>18</v>
      </c>
      <c r="R50" s="18" t="s">
        <v>19</v>
      </c>
      <c r="S50" s="18" t="s">
        <v>20</v>
      </c>
      <c r="T50" s="22"/>
    </row>
    <row r="51" spans="1:20" s="14" customFormat="1" ht="12" customHeight="1">
      <c r="A51" s="23"/>
      <c r="B51" s="23"/>
      <c r="C51" s="24"/>
      <c r="D51" s="25"/>
      <c r="E51" s="25"/>
      <c r="F51" s="25"/>
      <c r="G51" s="26"/>
      <c r="H51" s="27"/>
      <c r="I51" s="25"/>
      <c r="J51" s="25"/>
      <c r="K51" s="25"/>
      <c r="L51" s="28"/>
      <c r="M51" s="25"/>
      <c r="N51" s="26"/>
      <c r="O51" s="27"/>
      <c r="P51" s="27"/>
      <c r="Q51" s="27"/>
      <c r="R51" s="25"/>
      <c r="S51" s="25"/>
      <c r="T51" s="29" t="s">
        <v>21</v>
      </c>
    </row>
    <row r="52" spans="1:20" s="73" customFormat="1" ht="12.75" customHeight="1">
      <c r="A52" s="63" t="s">
        <v>55</v>
      </c>
      <c r="B52" s="40"/>
      <c r="C52" s="41"/>
      <c r="D52" s="55">
        <f>E52+I52+M52+T52</f>
        <v>23215</v>
      </c>
      <c r="E52" s="72">
        <f t="shared" si="4"/>
        <v>14031</v>
      </c>
      <c r="F52" s="72">
        <f>SUM(F54:F64)</f>
        <v>9425</v>
      </c>
      <c r="G52" s="72">
        <f>SUM(G54:G64)</f>
        <v>733</v>
      </c>
      <c r="H52" s="72">
        <f>SUM(H54:H64)</f>
        <v>3873</v>
      </c>
      <c r="I52" s="72">
        <f t="shared" si="5"/>
        <v>3987</v>
      </c>
      <c r="J52" s="72">
        <f>SUM(J54:J64)</f>
        <v>108</v>
      </c>
      <c r="K52" s="72">
        <f>SUM(K54:K64)</f>
        <v>2574</v>
      </c>
      <c r="L52" s="72">
        <f>SUM(L54:L64)</f>
        <v>1305</v>
      </c>
      <c r="M52" s="72">
        <f t="shared" si="6"/>
        <v>5194</v>
      </c>
      <c r="N52" s="72">
        <f aca="true" t="shared" si="13" ref="N52:S52">SUM(N54:N64)</f>
        <v>1710</v>
      </c>
      <c r="O52" s="72">
        <f t="shared" si="13"/>
        <v>59</v>
      </c>
      <c r="P52" s="72">
        <f t="shared" si="13"/>
        <v>975</v>
      </c>
      <c r="Q52" s="72">
        <f t="shared" si="13"/>
        <v>40</v>
      </c>
      <c r="R52" s="72">
        <f t="shared" si="13"/>
        <v>1953</v>
      </c>
      <c r="S52" s="72">
        <f t="shared" si="13"/>
        <v>457</v>
      </c>
      <c r="T52" s="72">
        <f>SUM(T54:T64)</f>
        <v>3</v>
      </c>
    </row>
    <row r="53" spans="1:20" s="73" customFormat="1" ht="12.75" customHeight="1">
      <c r="A53" s="74"/>
      <c r="B53" s="75"/>
      <c r="C53" s="41"/>
      <c r="D53" s="55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1:20" ht="12.75" customHeight="1">
      <c r="A54" s="44"/>
      <c r="B54" s="51" t="s">
        <v>56</v>
      </c>
      <c r="C54" s="52"/>
      <c r="D54" s="42">
        <f>E54+I54+M54+T54</f>
        <v>1605</v>
      </c>
      <c r="E54" s="49">
        <f t="shared" si="4"/>
        <v>695</v>
      </c>
      <c r="F54" s="50">
        <v>656</v>
      </c>
      <c r="G54" s="53">
        <v>0</v>
      </c>
      <c r="H54" s="50">
        <v>39</v>
      </c>
      <c r="I54" s="49">
        <f t="shared" si="5"/>
        <v>462</v>
      </c>
      <c r="J54" s="50">
        <v>27</v>
      </c>
      <c r="K54" s="50">
        <v>378</v>
      </c>
      <c r="L54" s="50">
        <v>57</v>
      </c>
      <c r="M54" s="49">
        <f t="shared" si="6"/>
        <v>448</v>
      </c>
      <c r="N54" s="50">
        <v>173</v>
      </c>
      <c r="O54" s="50">
        <v>4</v>
      </c>
      <c r="P54" s="50">
        <v>68</v>
      </c>
      <c r="Q54" s="50">
        <v>3</v>
      </c>
      <c r="R54" s="50">
        <v>163</v>
      </c>
      <c r="S54" s="50">
        <v>37</v>
      </c>
      <c r="T54" s="53">
        <v>0</v>
      </c>
    </row>
    <row r="55" spans="1:20" ht="12.75" customHeight="1">
      <c r="A55" s="44"/>
      <c r="B55" s="51" t="s">
        <v>57</v>
      </c>
      <c r="C55" s="52"/>
      <c r="D55" s="42">
        <f>E55+I55+M55+T55</f>
        <v>3643</v>
      </c>
      <c r="E55" s="49">
        <f t="shared" si="4"/>
        <v>1956</v>
      </c>
      <c r="F55" s="50">
        <v>1914</v>
      </c>
      <c r="G55" s="50">
        <v>38</v>
      </c>
      <c r="H55" s="50">
        <v>4</v>
      </c>
      <c r="I55" s="49">
        <f t="shared" si="5"/>
        <v>826</v>
      </c>
      <c r="J55" s="50">
        <v>11</v>
      </c>
      <c r="K55" s="50">
        <v>410</v>
      </c>
      <c r="L55" s="50">
        <v>405</v>
      </c>
      <c r="M55" s="49">
        <f t="shared" si="6"/>
        <v>860</v>
      </c>
      <c r="N55" s="50">
        <v>334</v>
      </c>
      <c r="O55" s="50">
        <v>12</v>
      </c>
      <c r="P55" s="50">
        <v>140</v>
      </c>
      <c r="Q55" s="50">
        <v>3</v>
      </c>
      <c r="R55" s="50">
        <v>291</v>
      </c>
      <c r="S55" s="50">
        <v>80</v>
      </c>
      <c r="T55" s="53">
        <v>1</v>
      </c>
    </row>
    <row r="56" spans="1:20" ht="12.75" customHeight="1">
      <c r="A56" s="44"/>
      <c r="B56" s="76"/>
      <c r="C56" s="77"/>
      <c r="D56" s="42"/>
      <c r="E56" s="49"/>
      <c r="F56" s="50"/>
      <c r="G56" s="50"/>
      <c r="H56" s="50"/>
      <c r="I56" s="49"/>
      <c r="J56" s="50"/>
      <c r="K56" s="50"/>
      <c r="L56" s="50"/>
      <c r="M56" s="49"/>
      <c r="N56" s="50"/>
      <c r="O56" s="50"/>
      <c r="P56" s="50"/>
      <c r="Q56" s="50"/>
      <c r="R56" s="50"/>
      <c r="S56" s="50"/>
      <c r="T56" s="53"/>
    </row>
    <row r="57" spans="1:20" ht="12.75" customHeight="1">
      <c r="A57" s="44"/>
      <c r="B57" s="51" t="s">
        <v>58</v>
      </c>
      <c r="C57" s="52"/>
      <c r="D57" s="42">
        <f>E57+I57+M57+T57</f>
        <v>1763</v>
      </c>
      <c r="E57" s="49">
        <f t="shared" si="4"/>
        <v>1152</v>
      </c>
      <c r="F57" s="50">
        <v>906</v>
      </c>
      <c r="G57" s="50">
        <v>246</v>
      </c>
      <c r="H57" s="50">
        <v>0</v>
      </c>
      <c r="I57" s="49">
        <f t="shared" si="5"/>
        <v>290</v>
      </c>
      <c r="J57" s="50">
        <v>20</v>
      </c>
      <c r="K57" s="50">
        <v>155</v>
      </c>
      <c r="L57" s="50">
        <v>115</v>
      </c>
      <c r="M57" s="49">
        <f t="shared" si="6"/>
        <v>321</v>
      </c>
      <c r="N57" s="50">
        <v>113</v>
      </c>
      <c r="O57" s="50">
        <v>2</v>
      </c>
      <c r="P57" s="50">
        <v>47</v>
      </c>
      <c r="Q57" s="53">
        <v>1</v>
      </c>
      <c r="R57" s="50">
        <v>121</v>
      </c>
      <c r="S57" s="50">
        <v>37</v>
      </c>
      <c r="T57" s="53">
        <v>0</v>
      </c>
    </row>
    <row r="58" spans="1:20" ht="12.75" customHeight="1">
      <c r="A58" s="44"/>
      <c r="B58" s="51" t="s">
        <v>59</v>
      </c>
      <c r="C58" s="52"/>
      <c r="D58" s="42">
        <f>E58+I58+M58+T58</f>
        <v>3953</v>
      </c>
      <c r="E58" s="49">
        <f t="shared" si="4"/>
        <v>2376</v>
      </c>
      <c r="F58" s="50">
        <v>2080</v>
      </c>
      <c r="G58" s="50">
        <v>296</v>
      </c>
      <c r="H58" s="50">
        <v>0</v>
      </c>
      <c r="I58" s="49">
        <f t="shared" si="5"/>
        <v>651</v>
      </c>
      <c r="J58" s="50">
        <v>25</v>
      </c>
      <c r="K58" s="50">
        <v>542</v>
      </c>
      <c r="L58" s="50">
        <v>84</v>
      </c>
      <c r="M58" s="49">
        <f t="shared" si="6"/>
        <v>926</v>
      </c>
      <c r="N58" s="50">
        <v>319</v>
      </c>
      <c r="O58" s="50">
        <v>21</v>
      </c>
      <c r="P58" s="50">
        <v>158</v>
      </c>
      <c r="Q58" s="50">
        <v>26</v>
      </c>
      <c r="R58" s="50">
        <v>326</v>
      </c>
      <c r="S58" s="50">
        <v>76</v>
      </c>
      <c r="T58" s="50">
        <v>0</v>
      </c>
    </row>
    <row r="59" spans="1:20" ht="12.75" customHeight="1">
      <c r="A59" s="44"/>
      <c r="B59" s="76"/>
      <c r="C59" s="77"/>
      <c r="D59" s="42"/>
      <c r="E59" s="49"/>
      <c r="F59" s="50"/>
      <c r="G59" s="50"/>
      <c r="H59" s="50"/>
      <c r="I59" s="49"/>
      <c r="J59" s="50"/>
      <c r="K59" s="50"/>
      <c r="L59" s="50"/>
      <c r="M59" s="49"/>
      <c r="N59" s="50"/>
      <c r="O59" s="50"/>
      <c r="P59" s="50"/>
      <c r="Q59" s="50"/>
      <c r="R59" s="50"/>
      <c r="S59" s="50"/>
      <c r="T59" s="50"/>
    </row>
    <row r="60" spans="1:20" ht="12.75" customHeight="1">
      <c r="A60" s="44"/>
      <c r="B60" s="51" t="s">
        <v>60</v>
      </c>
      <c r="C60" s="52"/>
      <c r="D60" s="42">
        <f>E60+I60+M60+T60</f>
        <v>2193</v>
      </c>
      <c r="E60" s="49">
        <f t="shared" si="4"/>
        <v>1277</v>
      </c>
      <c r="F60" s="50">
        <v>1213</v>
      </c>
      <c r="G60" s="50">
        <v>60</v>
      </c>
      <c r="H60" s="50">
        <v>4</v>
      </c>
      <c r="I60" s="49">
        <f t="shared" si="5"/>
        <v>447</v>
      </c>
      <c r="J60" s="50">
        <v>10</v>
      </c>
      <c r="K60" s="50">
        <v>259</v>
      </c>
      <c r="L60" s="50">
        <v>178</v>
      </c>
      <c r="M60" s="49">
        <f t="shared" si="6"/>
        <v>469</v>
      </c>
      <c r="N60" s="50">
        <v>145</v>
      </c>
      <c r="O60" s="50">
        <v>8</v>
      </c>
      <c r="P60" s="50">
        <v>113</v>
      </c>
      <c r="Q60" s="50">
        <v>1</v>
      </c>
      <c r="R60" s="50">
        <v>148</v>
      </c>
      <c r="S60" s="50">
        <v>54</v>
      </c>
      <c r="T60" s="53">
        <v>0</v>
      </c>
    </row>
    <row r="61" spans="1:20" ht="12.75" customHeight="1">
      <c r="A61" s="44"/>
      <c r="B61" s="51" t="s">
        <v>61</v>
      </c>
      <c r="C61" s="52"/>
      <c r="D61" s="42">
        <f>E61+I61+M61+T61</f>
        <v>2510</v>
      </c>
      <c r="E61" s="49">
        <f t="shared" si="4"/>
        <v>1642</v>
      </c>
      <c r="F61" s="50">
        <v>626</v>
      </c>
      <c r="G61" s="53">
        <v>8</v>
      </c>
      <c r="H61" s="50">
        <v>1008</v>
      </c>
      <c r="I61" s="49">
        <f t="shared" si="5"/>
        <v>303</v>
      </c>
      <c r="J61" s="50">
        <v>1</v>
      </c>
      <c r="K61" s="50">
        <v>240</v>
      </c>
      <c r="L61" s="50">
        <v>62</v>
      </c>
      <c r="M61" s="49">
        <f t="shared" si="6"/>
        <v>565</v>
      </c>
      <c r="N61" s="50">
        <v>147</v>
      </c>
      <c r="O61" s="50">
        <v>1</v>
      </c>
      <c r="P61" s="50">
        <v>156</v>
      </c>
      <c r="Q61" s="53">
        <v>2</v>
      </c>
      <c r="R61" s="50">
        <v>218</v>
      </c>
      <c r="S61" s="50">
        <v>41</v>
      </c>
      <c r="T61" s="53">
        <v>0</v>
      </c>
    </row>
    <row r="62" spans="1:20" ht="12.75" customHeight="1">
      <c r="A62" s="44"/>
      <c r="B62" s="76"/>
      <c r="C62" s="77"/>
      <c r="D62" s="42"/>
      <c r="E62" s="49"/>
      <c r="F62" s="50"/>
      <c r="G62" s="53"/>
      <c r="H62" s="50"/>
      <c r="I62" s="49"/>
      <c r="J62" s="50"/>
      <c r="K62" s="50"/>
      <c r="L62" s="50"/>
      <c r="M62" s="49"/>
      <c r="N62" s="50"/>
      <c r="O62" s="50"/>
      <c r="P62" s="50"/>
      <c r="Q62" s="53"/>
      <c r="R62" s="50"/>
      <c r="S62" s="50"/>
      <c r="T62" s="53"/>
    </row>
    <row r="63" spans="1:20" ht="12.75" customHeight="1">
      <c r="A63" s="44"/>
      <c r="B63" s="51" t="s">
        <v>62</v>
      </c>
      <c r="C63" s="52"/>
      <c r="D63" s="42">
        <f>E63+I63+M63+T63</f>
        <v>1470</v>
      </c>
      <c r="E63" s="49">
        <f t="shared" si="4"/>
        <v>811</v>
      </c>
      <c r="F63" s="50">
        <v>516</v>
      </c>
      <c r="G63" s="53">
        <v>5</v>
      </c>
      <c r="H63" s="50">
        <v>290</v>
      </c>
      <c r="I63" s="49">
        <f t="shared" si="5"/>
        <v>275</v>
      </c>
      <c r="J63" s="50">
        <v>8</v>
      </c>
      <c r="K63" s="50">
        <v>124</v>
      </c>
      <c r="L63" s="50">
        <v>143</v>
      </c>
      <c r="M63" s="49">
        <f t="shared" si="6"/>
        <v>384</v>
      </c>
      <c r="N63" s="53">
        <v>114</v>
      </c>
      <c r="O63" s="50">
        <v>5</v>
      </c>
      <c r="P63" s="50">
        <v>103</v>
      </c>
      <c r="Q63" s="50">
        <v>1</v>
      </c>
      <c r="R63" s="50">
        <v>131</v>
      </c>
      <c r="S63" s="50">
        <v>30</v>
      </c>
      <c r="T63" s="53">
        <v>0</v>
      </c>
    </row>
    <row r="64" spans="1:20" ht="12.75" customHeight="1">
      <c r="A64" s="44"/>
      <c r="B64" s="51" t="s">
        <v>63</v>
      </c>
      <c r="C64" s="52"/>
      <c r="D64" s="42">
        <f>E64+I64+M64+T64</f>
        <v>6078</v>
      </c>
      <c r="E64" s="49">
        <f t="shared" si="4"/>
        <v>4122</v>
      </c>
      <c r="F64" s="50">
        <v>1514</v>
      </c>
      <c r="G64" s="50">
        <v>80</v>
      </c>
      <c r="H64" s="50">
        <v>2528</v>
      </c>
      <c r="I64" s="49">
        <f t="shared" si="5"/>
        <v>733</v>
      </c>
      <c r="J64" s="53">
        <v>6</v>
      </c>
      <c r="K64" s="50">
        <v>466</v>
      </c>
      <c r="L64" s="50">
        <v>261</v>
      </c>
      <c r="M64" s="49">
        <f t="shared" si="6"/>
        <v>1221</v>
      </c>
      <c r="N64" s="50">
        <v>365</v>
      </c>
      <c r="O64" s="50">
        <v>6</v>
      </c>
      <c r="P64" s="50">
        <v>190</v>
      </c>
      <c r="Q64" s="50">
        <v>3</v>
      </c>
      <c r="R64" s="50">
        <v>555</v>
      </c>
      <c r="S64" s="50">
        <v>102</v>
      </c>
      <c r="T64" s="53">
        <v>2</v>
      </c>
    </row>
    <row r="65" spans="1:20" ht="12.75" customHeight="1">
      <c r="A65" s="44"/>
      <c r="B65" s="76"/>
      <c r="C65" s="77"/>
      <c r="D65" s="42"/>
      <c r="E65" s="49"/>
      <c r="F65" s="50"/>
      <c r="G65" s="50"/>
      <c r="H65" s="50"/>
      <c r="I65" s="49"/>
      <c r="J65" s="53"/>
      <c r="K65" s="50"/>
      <c r="L65" s="50"/>
      <c r="M65" s="49"/>
      <c r="N65" s="50"/>
      <c r="O65" s="50"/>
      <c r="P65" s="50"/>
      <c r="Q65" s="50"/>
      <c r="R65" s="50"/>
      <c r="S65" s="50"/>
      <c r="T65" s="53"/>
    </row>
    <row r="66" spans="1:20" s="59" customFormat="1" ht="12.75" customHeight="1">
      <c r="A66" s="51" t="s">
        <v>64</v>
      </c>
      <c r="B66" s="40"/>
      <c r="C66" s="41"/>
      <c r="D66" s="55">
        <f>E66+I66+M66+T66</f>
        <v>38428</v>
      </c>
      <c r="E66" s="56">
        <f t="shared" si="4"/>
        <v>25288</v>
      </c>
      <c r="F66" s="56">
        <f>SUM(F68:F78)</f>
        <v>24933</v>
      </c>
      <c r="G66" s="56">
        <f>SUM(G68:G78)</f>
        <v>339</v>
      </c>
      <c r="H66" s="56">
        <f>SUM(H68:H78)</f>
        <v>16</v>
      </c>
      <c r="I66" s="56">
        <f t="shared" si="5"/>
        <v>3138</v>
      </c>
      <c r="J66" s="56">
        <f>SUM(J68:J78)</f>
        <v>253</v>
      </c>
      <c r="K66" s="56">
        <f>SUM(K68:K78)</f>
        <v>1706</v>
      </c>
      <c r="L66" s="56">
        <f>SUM(L68:L78)</f>
        <v>1179</v>
      </c>
      <c r="M66" s="56">
        <f t="shared" si="6"/>
        <v>9995</v>
      </c>
      <c r="N66" s="56">
        <f aca="true" t="shared" si="14" ref="N66:T66">SUM(N68:N78)</f>
        <v>3637</v>
      </c>
      <c r="O66" s="56">
        <f t="shared" si="14"/>
        <v>266</v>
      </c>
      <c r="P66" s="56">
        <f t="shared" si="14"/>
        <v>1229</v>
      </c>
      <c r="Q66" s="56">
        <f t="shared" si="14"/>
        <v>159</v>
      </c>
      <c r="R66" s="56">
        <f t="shared" si="14"/>
        <v>3656</v>
      </c>
      <c r="S66" s="56">
        <f t="shared" si="14"/>
        <v>1048</v>
      </c>
      <c r="T66" s="56">
        <f t="shared" si="14"/>
        <v>7</v>
      </c>
    </row>
    <row r="67" spans="1:20" s="59" customFormat="1" ht="12.75" customHeight="1">
      <c r="A67" s="76"/>
      <c r="B67" s="75"/>
      <c r="C67" s="41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2.75" customHeight="1">
      <c r="A68" s="44"/>
      <c r="B68" s="51" t="s">
        <v>65</v>
      </c>
      <c r="C68" s="52"/>
      <c r="D68" s="42">
        <f>E68+I68+M68+T68</f>
        <v>6461</v>
      </c>
      <c r="E68" s="49">
        <f t="shared" si="4"/>
        <v>4575</v>
      </c>
      <c r="F68" s="50">
        <v>4500</v>
      </c>
      <c r="G68" s="50">
        <v>72</v>
      </c>
      <c r="H68" s="53">
        <v>3</v>
      </c>
      <c r="I68" s="49">
        <f t="shared" si="5"/>
        <v>588</v>
      </c>
      <c r="J68" s="50">
        <v>71</v>
      </c>
      <c r="K68" s="50">
        <v>262</v>
      </c>
      <c r="L68" s="50">
        <v>255</v>
      </c>
      <c r="M68" s="49">
        <f t="shared" si="6"/>
        <v>1297</v>
      </c>
      <c r="N68" s="50">
        <v>514</v>
      </c>
      <c r="O68" s="50">
        <v>22</v>
      </c>
      <c r="P68" s="50">
        <v>163</v>
      </c>
      <c r="Q68" s="50">
        <v>10</v>
      </c>
      <c r="R68" s="50">
        <v>442</v>
      </c>
      <c r="S68" s="50">
        <v>146</v>
      </c>
      <c r="T68" s="50">
        <v>1</v>
      </c>
    </row>
    <row r="69" spans="1:20" ht="12.75" customHeight="1">
      <c r="A69" s="44"/>
      <c r="B69" s="51" t="s">
        <v>66</v>
      </c>
      <c r="C69" s="52"/>
      <c r="D69" s="42">
        <f>E69+I69+M69+T69</f>
        <v>9513</v>
      </c>
      <c r="E69" s="49">
        <f t="shared" si="4"/>
        <v>5152</v>
      </c>
      <c r="F69" s="50">
        <v>5051</v>
      </c>
      <c r="G69" s="50">
        <v>99</v>
      </c>
      <c r="H69" s="50">
        <v>2</v>
      </c>
      <c r="I69" s="49">
        <f t="shared" si="5"/>
        <v>912</v>
      </c>
      <c r="J69" s="50">
        <v>34</v>
      </c>
      <c r="K69" s="50">
        <v>601</v>
      </c>
      <c r="L69" s="50">
        <v>277</v>
      </c>
      <c r="M69" s="49">
        <f t="shared" si="6"/>
        <v>3447</v>
      </c>
      <c r="N69" s="50">
        <v>1339</v>
      </c>
      <c r="O69" s="50">
        <v>115</v>
      </c>
      <c r="P69" s="50">
        <v>364</v>
      </c>
      <c r="Q69" s="50">
        <v>35</v>
      </c>
      <c r="R69" s="50">
        <v>1232</v>
      </c>
      <c r="S69" s="50">
        <v>362</v>
      </c>
      <c r="T69" s="50">
        <v>2</v>
      </c>
    </row>
    <row r="70" spans="1:20" ht="12.75" customHeight="1">
      <c r="A70" s="44"/>
      <c r="B70" s="76"/>
      <c r="C70" s="77"/>
      <c r="D70" s="42"/>
      <c r="E70" s="49"/>
      <c r="F70" s="50"/>
      <c r="G70" s="50"/>
      <c r="H70" s="50"/>
      <c r="I70" s="49"/>
      <c r="J70" s="50"/>
      <c r="K70" s="50"/>
      <c r="L70" s="50"/>
      <c r="M70" s="49"/>
      <c r="N70" s="50"/>
      <c r="O70" s="50"/>
      <c r="P70" s="50"/>
      <c r="Q70" s="50"/>
      <c r="R70" s="50"/>
      <c r="S70" s="50"/>
      <c r="T70" s="50"/>
    </row>
    <row r="71" spans="1:20" ht="12.75" customHeight="1">
      <c r="A71" s="44"/>
      <c r="B71" s="51" t="s">
        <v>67</v>
      </c>
      <c r="C71" s="52"/>
      <c r="D71" s="42">
        <f>E71+I71+M71+T71</f>
        <v>2401</v>
      </c>
      <c r="E71" s="49">
        <f t="shared" si="4"/>
        <v>1701</v>
      </c>
      <c r="F71" s="50">
        <v>1680</v>
      </c>
      <c r="G71" s="50">
        <v>21</v>
      </c>
      <c r="H71" s="53">
        <v>0</v>
      </c>
      <c r="I71" s="49">
        <f t="shared" si="5"/>
        <v>113</v>
      </c>
      <c r="J71" s="53">
        <v>7</v>
      </c>
      <c r="K71" s="50">
        <v>62</v>
      </c>
      <c r="L71" s="50">
        <v>44</v>
      </c>
      <c r="M71" s="49">
        <f t="shared" si="6"/>
        <v>586</v>
      </c>
      <c r="N71" s="50">
        <v>216</v>
      </c>
      <c r="O71" s="50">
        <v>8</v>
      </c>
      <c r="P71" s="50">
        <v>108</v>
      </c>
      <c r="Q71" s="50">
        <v>18</v>
      </c>
      <c r="R71" s="50">
        <v>173</v>
      </c>
      <c r="S71" s="50">
        <v>63</v>
      </c>
      <c r="T71" s="50">
        <v>1</v>
      </c>
    </row>
    <row r="72" spans="1:20" ht="12.75" customHeight="1">
      <c r="A72" s="44"/>
      <c r="B72" s="51" t="s">
        <v>68</v>
      </c>
      <c r="C72" s="52"/>
      <c r="D72" s="42">
        <f>E72+I72+M72+T72</f>
        <v>6365</v>
      </c>
      <c r="E72" s="49">
        <f t="shared" si="4"/>
        <v>4313</v>
      </c>
      <c r="F72" s="50">
        <v>4200</v>
      </c>
      <c r="G72" s="50">
        <v>112</v>
      </c>
      <c r="H72" s="53">
        <v>1</v>
      </c>
      <c r="I72" s="49">
        <f t="shared" si="5"/>
        <v>563</v>
      </c>
      <c r="J72" s="50">
        <v>121</v>
      </c>
      <c r="K72" s="50">
        <v>262</v>
      </c>
      <c r="L72" s="50">
        <v>180</v>
      </c>
      <c r="M72" s="49">
        <f t="shared" si="6"/>
        <v>1489</v>
      </c>
      <c r="N72" s="50">
        <v>491</v>
      </c>
      <c r="O72" s="50">
        <v>41</v>
      </c>
      <c r="P72" s="50">
        <v>168</v>
      </c>
      <c r="Q72" s="50">
        <v>24</v>
      </c>
      <c r="R72" s="50">
        <v>634</v>
      </c>
      <c r="S72" s="50">
        <v>131</v>
      </c>
      <c r="T72" s="53">
        <v>0</v>
      </c>
    </row>
    <row r="73" spans="1:20" ht="12.75" customHeight="1">
      <c r="A73" s="44"/>
      <c r="B73" s="76"/>
      <c r="C73" s="77"/>
      <c r="D73" s="42"/>
      <c r="E73" s="49"/>
      <c r="F73" s="50"/>
      <c r="G73" s="50"/>
      <c r="H73" s="53"/>
      <c r="I73" s="49"/>
      <c r="J73" s="50"/>
      <c r="K73" s="50"/>
      <c r="L73" s="50"/>
      <c r="M73" s="49"/>
      <c r="N73" s="50"/>
      <c r="O73" s="50"/>
      <c r="P73" s="50"/>
      <c r="Q73" s="50"/>
      <c r="R73" s="50"/>
      <c r="S73" s="50"/>
      <c r="T73" s="53"/>
    </row>
    <row r="74" spans="1:20" ht="12.75" customHeight="1">
      <c r="A74" s="44"/>
      <c r="B74" s="51" t="s">
        <v>69</v>
      </c>
      <c r="C74" s="52"/>
      <c r="D74" s="42">
        <f>E74+I74+M74+T74</f>
        <v>3331</v>
      </c>
      <c r="E74" s="49">
        <f t="shared" si="4"/>
        <v>2362</v>
      </c>
      <c r="F74" s="50">
        <v>2340</v>
      </c>
      <c r="G74" s="50">
        <v>22</v>
      </c>
      <c r="H74" s="53">
        <v>0</v>
      </c>
      <c r="I74" s="49">
        <f t="shared" si="5"/>
        <v>227</v>
      </c>
      <c r="J74" s="50">
        <v>5</v>
      </c>
      <c r="K74" s="50">
        <v>120</v>
      </c>
      <c r="L74" s="50">
        <v>102</v>
      </c>
      <c r="M74" s="49">
        <f t="shared" si="6"/>
        <v>741</v>
      </c>
      <c r="N74" s="50">
        <v>212</v>
      </c>
      <c r="O74" s="50">
        <v>25</v>
      </c>
      <c r="P74" s="50">
        <v>136</v>
      </c>
      <c r="Q74" s="53">
        <v>7</v>
      </c>
      <c r="R74" s="50">
        <v>282</v>
      </c>
      <c r="S74" s="50">
        <v>79</v>
      </c>
      <c r="T74" s="53">
        <v>1</v>
      </c>
    </row>
    <row r="75" spans="1:20" ht="12.75" customHeight="1">
      <c r="A75" s="44"/>
      <c r="B75" s="51" t="s">
        <v>70</v>
      </c>
      <c r="C75" s="52"/>
      <c r="D75" s="42">
        <f>E75+I75+M75+T75</f>
        <v>5302</v>
      </c>
      <c r="E75" s="49">
        <f t="shared" si="4"/>
        <v>3938</v>
      </c>
      <c r="F75" s="50">
        <v>3931</v>
      </c>
      <c r="G75" s="50">
        <v>7</v>
      </c>
      <c r="H75" s="53">
        <v>0</v>
      </c>
      <c r="I75" s="49">
        <f t="shared" si="5"/>
        <v>303</v>
      </c>
      <c r="J75" s="50">
        <v>6</v>
      </c>
      <c r="K75" s="50">
        <v>183</v>
      </c>
      <c r="L75" s="50">
        <v>114</v>
      </c>
      <c r="M75" s="49">
        <f t="shared" si="6"/>
        <v>1061</v>
      </c>
      <c r="N75" s="50">
        <v>343</v>
      </c>
      <c r="O75" s="50">
        <v>27</v>
      </c>
      <c r="P75" s="50">
        <v>133</v>
      </c>
      <c r="Q75" s="50">
        <v>35</v>
      </c>
      <c r="R75" s="50">
        <v>414</v>
      </c>
      <c r="S75" s="50">
        <v>109</v>
      </c>
      <c r="T75" s="53">
        <v>0</v>
      </c>
    </row>
    <row r="76" spans="1:20" ht="12.75" customHeight="1">
      <c r="A76" s="44"/>
      <c r="B76" s="76"/>
      <c r="C76" s="77"/>
      <c r="D76" s="42"/>
      <c r="E76" s="49"/>
      <c r="F76" s="50"/>
      <c r="G76" s="50"/>
      <c r="H76" s="53"/>
      <c r="I76" s="49"/>
      <c r="J76" s="50"/>
      <c r="K76" s="50"/>
      <c r="L76" s="50"/>
      <c r="M76" s="49"/>
      <c r="N76" s="50"/>
      <c r="O76" s="50"/>
      <c r="P76" s="50"/>
      <c r="Q76" s="50"/>
      <c r="R76" s="50"/>
      <c r="S76" s="50"/>
      <c r="T76" s="53"/>
    </row>
    <row r="77" spans="1:20" ht="12.75" customHeight="1">
      <c r="A77" s="44"/>
      <c r="B77" s="51" t="s">
        <v>71</v>
      </c>
      <c r="C77" s="52"/>
      <c r="D77" s="42">
        <f>E77+I77+M77+T77</f>
        <v>1916</v>
      </c>
      <c r="E77" s="49">
        <f t="shared" si="4"/>
        <v>1412</v>
      </c>
      <c r="F77" s="50">
        <v>1407</v>
      </c>
      <c r="G77" s="53">
        <v>5</v>
      </c>
      <c r="H77" s="53">
        <v>0</v>
      </c>
      <c r="I77" s="49">
        <f t="shared" si="5"/>
        <v>94</v>
      </c>
      <c r="J77" s="53">
        <v>3</v>
      </c>
      <c r="K77" s="50">
        <v>53</v>
      </c>
      <c r="L77" s="50">
        <v>38</v>
      </c>
      <c r="M77" s="49">
        <f t="shared" si="6"/>
        <v>409</v>
      </c>
      <c r="N77" s="50">
        <v>140</v>
      </c>
      <c r="O77" s="50">
        <v>8</v>
      </c>
      <c r="P77" s="50">
        <v>37</v>
      </c>
      <c r="Q77" s="50">
        <v>4</v>
      </c>
      <c r="R77" s="50">
        <v>170</v>
      </c>
      <c r="S77" s="50">
        <v>50</v>
      </c>
      <c r="T77" s="53">
        <v>1</v>
      </c>
    </row>
    <row r="78" spans="1:20" ht="12.75" customHeight="1">
      <c r="A78" s="44"/>
      <c r="B78" s="51" t="s">
        <v>72</v>
      </c>
      <c r="C78" s="52"/>
      <c r="D78" s="42">
        <f>E78+I78+M78+T78</f>
        <v>3139</v>
      </c>
      <c r="E78" s="49">
        <f t="shared" si="4"/>
        <v>1835</v>
      </c>
      <c r="F78" s="50">
        <v>1824</v>
      </c>
      <c r="G78" s="50">
        <v>1</v>
      </c>
      <c r="H78" s="50">
        <v>10</v>
      </c>
      <c r="I78" s="49">
        <f t="shared" si="5"/>
        <v>338</v>
      </c>
      <c r="J78" s="53">
        <v>6</v>
      </c>
      <c r="K78" s="50">
        <v>163</v>
      </c>
      <c r="L78" s="50">
        <v>169</v>
      </c>
      <c r="M78" s="49">
        <f t="shared" si="6"/>
        <v>965</v>
      </c>
      <c r="N78" s="50">
        <v>382</v>
      </c>
      <c r="O78" s="50">
        <v>20</v>
      </c>
      <c r="P78" s="50">
        <v>120</v>
      </c>
      <c r="Q78" s="50">
        <v>26</v>
      </c>
      <c r="R78" s="50">
        <v>309</v>
      </c>
      <c r="S78" s="50">
        <v>108</v>
      </c>
      <c r="T78" s="53">
        <v>1</v>
      </c>
    </row>
    <row r="79" spans="1:20" ht="12.75" customHeight="1">
      <c r="A79" s="44"/>
      <c r="B79" s="76"/>
      <c r="C79" s="77"/>
      <c r="D79" s="42"/>
      <c r="E79" s="49"/>
      <c r="F79" s="50"/>
      <c r="G79" s="50"/>
      <c r="H79" s="50"/>
      <c r="I79" s="49"/>
      <c r="J79" s="53"/>
      <c r="K79" s="50"/>
      <c r="L79" s="50"/>
      <c r="M79" s="49"/>
      <c r="N79" s="50"/>
      <c r="O79" s="50"/>
      <c r="P79" s="50"/>
      <c r="Q79" s="50"/>
      <c r="R79" s="50"/>
      <c r="S79" s="50"/>
      <c r="T79" s="53"/>
    </row>
    <row r="80" spans="1:20" s="59" customFormat="1" ht="12.75" customHeight="1">
      <c r="A80" s="51" t="s">
        <v>73</v>
      </c>
      <c r="B80" s="40"/>
      <c r="C80" s="41"/>
      <c r="D80" s="55">
        <f>E80+I80+M80+T80</f>
        <v>9237</v>
      </c>
      <c r="E80" s="56">
        <f t="shared" si="4"/>
        <v>7017</v>
      </c>
      <c r="F80" s="56">
        <f>SUM(F82:F84)</f>
        <v>6998</v>
      </c>
      <c r="G80" s="56">
        <f>SUM(G82:G84)</f>
        <v>19</v>
      </c>
      <c r="H80" s="56">
        <f>SUM(H82:H84)</f>
        <v>0</v>
      </c>
      <c r="I80" s="56">
        <f t="shared" si="5"/>
        <v>376</v>
      </c>
      <c r="J80" s="57">
        <f>SUM(J82:J84)</f>
        <v>6</v>
      </c>
      <c r="K80" s="56">
        <f>SUM(K82:K84)</f>
        <v>245</v>
      </c>
      <c r="L80" s="56">
        <f>SUM(L82:L84)</f>
        <v>125</v>
      </c>
      <c r="M80" s="56">
        <f t="shared" si="6"/>
        <v>1843</v>
      </c>
      <c r="N80" s="56">
        <f aca="true" t="shared" si="15" ref="N80:S80">SUM(N82:N84)</f>
        <v>659</v>
      </c>
      <c r="O80" s="56">
        <f t="shared" si="15"/>
        <v>45</v>
      </c>
      <c r="P80" s="56">
        <f t="shared" si="15"/>
        <v>189</v>
      </c>
      <c r="Q80" s="56">
        <f t="shared" si="15"/>
        <v>18</v>
      </c>
      <c r="R80" s="56">
        <f t="shared" si="15"/>
        <v>726</v>
      </c>
      <c r="S80" s="56">
        <f t="shared" si="15"/>
        <v>206</v>
      </c>
      <c r="T80" s="57">
        <f>SUM(T82:T84)</f>
        <v>1</v>
      </c>
    </row>
    <row r="81" spans="1:20" s="59" customFormat="1" ht="12.75" customHeight="1">
      <c r="A81" s="76"/>
      <c r="B81" s="75"/>
      <c r="C81" s="41"/>
      <c r="D81" s="55"/>
      <c r="E81" s="56"/>
      <c r="F81" s="56"/>
      <c r="G81" s="56"/>
      <c r="H81" s="56"/>
      <c r="I81" s="56"/>
      <c r="J81" s="57"/>
      <c r="K81" s="56"/>
      <c r="L81" s="56"/>
      <c r="M81" s="56"/>
      <c r="N81" s="56"/>
      <c r="O81" s="56"/>
      <c r="P81" s="56"/>
      <c r="Q81" s="56"/>
      <c r="R81" s="56"/>
      <c r="S81" s="56"/>
      <c r="T81" s="57"/>
    </row>
    <row r="82" spans="1:20" ht="12.75" customHeight="1">
      <c r="A82" s="44"/>
      <c r="B82" s="51" t="s">
        <v>74</v>
      </c>
      <c r="C82" s="52"/>
      <c r="D82" s="42">
        <f>E82+I82+M82+T82</f>
        <v>2915</v>
      </c>
      <c r="E82" s="49">
        <f t="shared" si="4"/>
        <v>2309</v>
      </c>
      <c r="F82" s="50">
        <v>2300</v>
      </c>
      <c r="G82" s="50">
        <v>9</v>
      </c>
      <c r="H82" s="53">
        <v>0</v>
      </c>
      <c r="I82" s="49">
        <f t="shared" si="5"/>
        <v>108</v>
      </c>
      <c r="J82" s="53">
        <v>2</v>
      </c>
      <c r="K82" s="50">
        <v>72</v>
      </c>
      <c r="L82" s="50">
        <v>34</v>
      </c>
      <c r="M82" s="49">
        <f t="shared" si="6"/>
        <v>498</v>
      </c>
      <c r="N82" s="50">
        <v>202</v>
      </c>
      <c r="O82" s="50">
        <v>11</v>
      </c>
      <c r="P82" s="50">
        <v>46</v>
      </c>
      <c r="Q82" s="53">
        <v>6</v>
      </c>
      <c r="R82" s="50">
        <v>170</v>
      </c>
      <c r="S82" s="50">
        <v>63</v>
      </c>
      <c r="T82" s="53">
        <v>0</v>
      </c>
    </row>
    <row r="83" spans="1:20" ht="12.75" customHeight="1">
      <c r="A83" s="44"/>
      <c r="B83" s="51" t="s">
        <v>75</v>
      </c>
      <c r="C83" s="52"/>
      <c r="D83" s="42">
        <f>E83+I83+M83+T83</f>
        <v>3817</v>
      </c>
      <c r="E83" s="49">
        <f t="shared" si="4"/>
        <v>2836</v>
      </c>
      <c r="F83" s="50">
        <v>2830</v>
      </c>
      <c r="G83" s="50">
        <v>6</v>
      </c>
      <c r="H83" s="53">
        <v>0</v>
      </c>
      <c r="I83" s="49">
        <f t="shared" si="5"/>
        <v>192</v>
      </c>
      <c r="J83" s="53">
        <v>3</v>
      </c>
      <c r="K83" s="50">
        <v>122</v>
      </c>
      <c r="L83" s="50">
        <v>67</v>
      </c>
      <c r="M83" s="49">
        <f t="shared" si="6"/>
        <v>788</v>
      </c>
      <c r="N83" s="50">
        <v>263</v>
      </c>
      <c r="O83" s="50">
        <v>20</v>
      </c>
      <c r="P83" s="50">
        <v>67</v>
      </c>
      <c r="Q83" s="53">
        <v>5</v>
      </c>
      <c r="R83" s="50">
        <v>341</v>
      </c>
      <c r="S83" s="50">
        <v>92</v>
      </c>
      <c r="T83" s="53">
        <v>1</v>
      </c>
    </row>
    <row r="84" spans="1:20" ht="12.75" customHeight="1">
      <c r="A84" s="44"/>
      <c r="B84" s="51" t="s">
        <v>76</v>
      </c>
      <c r="C84" s="52"/>
      <c r="D84" s="42">
        <f>E84+I84+M84+T84</f>
        <v>2505</v>
      </c>
      <c r="E84" s="49">
        <f t="shared" si="4"/>
        <v>1872</v>
      </c>
      <c r="F84" s="50">
        <v>1868</v>
      </c>
      <c r="G84" s="50">
        <v>4</v>
      </c>
      <c r="H84" s="53">
        <v>0</v>
      </c>
      <c r="I84" s="49">
        <f t="shared" si="5"/>
        <v>76</v>
      </c>
      <c r="J84" s="53">
        <v>1</v>
      </c>
      <c r="K84" s="50">
        <v>51</v>
      </c>
      <c r="L84" s="50">
        <v>24</v>
      </c>
      <c r="M84" s="49">
        <f t="shared" si="6"/>
        <v>557</v>
      </c>
      <c r="N84" s="53">
        <v>194</v>
      </c>
      <c r="O84" s="50">
        <v>14</v>
      </c>
      <c r="P84" s="50">
        <v>76</v>
      </c>
      <c r="Q84" s="50">
        <v>7</v>
      </c>
      <c r="R84" s="50">
        <v>215</v>
      </c>
      <c r="S84" s="50">
        <v>51</v>
      </c>
      <c r="T84" s="53">
        <v>0</v>
      </c>
    </row>
    <row r="85" spans="1:20" ht="12.75" customHeight="1">
      <c r="A85" s="44"/>
      <c r="B85" s="76"/>
      <c r="C85" s="77"/>
      <c r="D85" s="42"/>
      <c r="E85" s="49"/>
      <c r="F85" s="50"/>
      <c r="G85" s="50"/>
      <c r="H85" s="53"/>
      <c r="I85" s="49"/>
      <c r="J85" s="53"/>
      <c r="K85" s="50"/>
      <c r="L85" s="50"/>
      <c r="M85" s="49"/>
      <c r="N85" s="53"/>
      <c r="O85" s="50"/>
      <c r="P85" s="50"/>
      <c r="Q85" s="50"/>
      <c r="R85" s="50"/>
      <c r="S85" s="50"/>
      <c r="T85" s="53"/>
    </row>
    <row r="86" spans="1:20" s="59" customFormat="1" ht="12.75" customHeight="1">
      <c r="A86" s="51" t="s">
        <v>77</v>
      </c>
      <c r="B86" s="40"/>
      <c r="C86" s="41"/>
      <c r="D86" s="55">
        <f>E86+I86+M86+T86</f>
        <v>20923</v>
      </c>
      <c r="E86" s="56">
        <f t="shared" si="4"/>
        <v>12014</v>
      </c>
      <c r="F86" s="56">
        <f>F88+F89</f>
        <v>11813</v>
      </c>
      <c r="G86" s="56">
        <f>G88+G89</f>
        <v>197</v>
      </c>
      <c r="H86" s="56">
        <f>H88+H89</f>
        <v>4</v>
      </c>
      <c r="I86" s="56">
        <f t="shared" si="5"/>
        <v>2269</v>
      </c>
      <c r="J86" s="56">
        <f>J88+J89</f>
        <v>197</v>
      </c>
      <c r="K86" s="56">
        <f>K88+K89</f>
        <v>1033</v>
      </c>
      <c r="L86" s="56">
        <f>L88+L89</f>
        <v>1039</v>
      </c>
      <c r="M86" s="56">
        <f t="shared" si="6"/>
        <v>6637</v>
      </c>
      <c r="N86" s="56">
        <f aca="true" t="shared" si="16" ref="N86:T86">N88+N89</f>
        <v>2084</v>
      </c>
      <c r="O86" s="56">
        <f t="shared" si="16"/>
        <v>183</v>
      </c>
      <c r="P86" s="56">
        <f t="shared" si="16"/>
        <v>930</v>
      </c>
      <c r="Q86" s="56">
        <f t="shared" si="16"/>
        <v>72</v>
      </c>
      <c r="R86" s="56">
        <f t="shared" si="16"/>
        <v>2489</v>
      </c>
      <c r="S86" s="56">
        <f t="shared" si="16"/>
        <v>879</v>
      </c>
      <c r="T86" s="56">
        <f t="shared" si="16"/>
        <v>3</v>
      </c>
    </row>
    <row r="87" spans="1:20" s="59" customFormat="1" ht="12.75" customHeight="1">
      <c r="A87" s="76"/>
      <c r="B87" s="75"/>
      <c r="C87" s="41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2.75" customHeight="1">
      <c r="A88" s="44"/>
      <c r="B88" s="51" t="s">
        <v>78</v>
      </c>
      <c r="C88" s="52"/>
      <c r="D88" s="42">
        <f>E88+I88+M88+T88</f>
        <v>8820</v>
      </c>
      <c r="E88" s="49">
        <f t="shared" si="4"/>
        <v>5325</v>
      </c>
      <c r="F88" s="50">
        <v>5208</v>
      </c>
      <c r="G88" s="50">
        <v>114</v>
      </c>
      <c r="H88" s="50">
        <v>3</v>
      </c>
      <c r="I88" s="49">
        <f t="shared" si="5"/>
        <v>1150</v>
      </c>
      <c r="J88" s="50">
        <v>174</v>
      </c>
      <c r="K88" s="50">
        <v>454</v>
      </c>
      <c r="L88" s="50">
        <v>522</v>
      </c>
      <c r="M88" s="49">
        <f t="shared" si="6"/>
        <v>2343</v>
      </c>
      <c r="N88" s="50">
        <v>737</v>
      </c>
      <c r="O88" s="50">
        <v>46</v>
      </c>
      <c r="P88" s="50">
        <v>299</v>
      </c>
      <c r="Q88" s="50">
        <v>39</v>
      </c>
      <c r="R88" s="50">
        <v>1069</v>
      </c>
      <c r="S88" s="50">
        <v>153</v>
      </c>
      <c r="T88" s="50">
        <v>2</v>
      </c>
    </row>
    <row r="89" spans="1:20" ht="12.75" customHeight="1">
      <c r="A89" s="44"/>
      <c r="B89" s="51" t="s">
        <v>79</v>
      </c>
      <c r="C89" s="52"/>
      <c r="D89" s="42">
        <f>E89+I89+M89+T89</f>
        <v>12103</v>
      </c>
      <c r="E89" s="49">
        <f t="shared" si="4"/>
        <v>6689</v>
      </c>
      <c r="F89" s="50">
        <v>6605</v>
      </c>
      <c r="G89" s="50">
        <v>83</v>
      </c>
      <c r="H89" s="50">
        <v>1</v>
      </c>
      <c r="I89" s="49">
        <f t="shared" si="5"/>
        <v>1119</v>
      </c>
      <c r="J89" s="50">
        <v>23</v>
      </c>
      <c r="K89" s="50">
        <v>579</v>
      </c>
      <c r="L89" s="50">
        <v>517</v>
      </c>
      <c r="M89" s="49">
        <f t="shared" si="6"/>
        <v>4294</v>
      </c>
      <c r="N89" s="50">
        <v>1347</v>
      </c>
      <c r="O89" s="50">
        <v>137</v>
      </c>
      <c r="P89" s="50">
        <v>631</v>
      </c>
      <c r="Q89" s="50">
        <v>33</v>
      </c>
      <c r="R89" s="50">
        <v>1420</v>
      </c>
      <c r="S89" s="50">
        <v>726</v>
      </c>
      <c r="T89" s="53">
        <v>1</v>
      </c>
    </row>
    <row r="90" spans="1:20" ht="12.75" customHeight="1">
      <c r="A90" s="44"/>
      <c r="B90" s="76"/>
      <c r="C90" s="77"/>
      <c r="D90" s="42"/>
      <c r="E90" s="49"/>
      <c r="F90" s="50"/>
      <c r="G90" s="50"/>
      <c r="H90" s="50"/>
      <c r="I90" s="49"/>
      <c r="J90" s="50"/>
      <c r="K90" s="50"/>
      <c r="L90" s="50"/>
      <c r="M90" s="49"/>
      <c r="N90" s="50"/>
      <c r="O90" s="50"/>
      <c r="P90" s="50"/>
      <c r="Q90" s="50"/>
      <c r="R90" s="50"/>
      <c r="S90" s="50"/>
      <c r="T90" s="53"/>
    </row>
    <row r="91" spans="1:20" s="59" customFormat="1" ht="12.75" customHeight="1">
      <c r="A91" s="51" t="s">
        <v>80</v>
      </c>
      <c r="B91" s="40"/>
      <c r="C91" s="41"/>
      <c r="D91" s="55">
        <f>E91+I91+M91+T91</f>
        <v>12920</v>
      </c>
      <c r="E91" s="56">
        <f t="shared" si="4"/>
        <v>8067</v>
      </c>
      <c r="F91" s="50">
        <f>SUM(F93:F98)</f>
        <v>7505</v>
      </c>
      <c r="G91" s="50">
        <f>SUM(G93:G98)</f>
        <v>558</v>
      </c>
      <c r="H91" s="50">
        <f>SUM(H93:H98)</f>
        <v>4</v>
      </c>
      <c r="I91" s="56">
        <f t="shared" si="5"/>
        <v>2089</v>
      </c>
      <c r="J91" s="50">
        <f>SUM(J93:J98)</f>
        <v>273</v>
      </c>
      <c r="K91" s="50">
        <f>SUM(K93:K98)</f>
        <v>1203</v>
      </c>
      <c r="L91" s="50">
        <f>SUM(L93:L98)</f>
        <v>613</v>
      </c>
      <c r="M91" s="56">
        <f t="shared" si="6"/>
        <v>2759</v>
      </c>
      <c r="N91" s="50">
        <f aca="true" t="shared" si="17" ref="N91:S91">SUM(N93:N98)</f>
        <v>867</v>
      </c>
      <c r="O91" s="50">
        <f t="shared" si="17"/>
        <v>49</v>
      </c>
      <c r="P91" s="50">
        <f t="shared" si="17"/>
        <v>296</v>
      </c>
      <c r="Q91" s="50">
        <f t="shared" si="17"/>
        <v>85</v>
      </c>
      <c r="R91" s="50">
        <f t="shared" si="17"/>
        <v>1236</v>
      </c>
      <c r="S91" s="50">
        <f t="shared" si="17"/>
        <v>226</v>
      </c>
      <c r="T91" s="50">
        <f>SUM(T93:T98)</f>
        <v>5</v>
      </c>
    </row>
    <row r="92" spans="1:20" s="59" customFormat="1" ht="12.75" customHeight="1">
      <c r="A92" s="76"/>
      <c r="B92" s="75"/>
      <c r="C92" s="41"/>
      <c r="D92" s="55"/>
      <c r="E92" s="56"/>
      <c r="F92" s="50"/>
      <c r="G92" s="50"/>
      <c r="H92" s="50"/>
      <c r="I92" s="56"/>
      <c r="J92" s="50"/>
      <c r="K92" s="50"/>
      <c r="L92" s="50"/>
      <c r="M92" s="56"/>
      <c r="N92" s="50"/>
      <c r="O92" s="50"/>
      <c r="P92" s="50"/>
      <c r="Q92" s="50"/>
      <c r="R92" s="50"/>
      <c r="S92" s="50"/>
      <c r="T92" s="50"/>
    </row>
    <row r="93" spans="1:20" ht="12.75" customHeight="1">
      <c r="A93" s="44"/>
      <c r="B93" s="51" t="s">
        <v>81</v>
      </c>
      <c r="C93" s="52"/>
      <c r="D93" s="42">
        <f>E93+I93+M93+T93</f>
        <v>1438</v>
      </c>
      <c r="E93" s="49">
        <f t="shared" si="4"/>
        <v>1178</v>
      </c>
      <c r="F93" s="50">
        <v>1067</v>
      </c>
      <c r="G93" s="50">
        <v>111</v>
      </c>
      <c r="H93" s="53">
        <v>0</v>
      </c>
      <c r="I93" s="49">
        <f t="shared" si="5"/>
        <v>91</v>
      </c>
      <c r="J93" s="50">
        <v>1</v>
      </c>
      <c r="K93" s="50">
        <v>44</v>
      </c>
      <c r="L93" s="50">
        <v>46</v>
      </c>
      <c r="M93" s="49">
        <f t="shared" si="6"/>
        <v>169</v>
      </c>
      <c r="N93" s="53">
        <v>39</v>
      </c>
      <c r="O93" s="50">
        <v>4</v>
      </c>
      <c r="P93" s="50">
        <v>22</v>
      </c>
      <c r="Q93" s="53">
        <v>0</v>
      </c>
      <c r="R93" s="50">
        <v>76</v>
      </c>
      <c r="S93" s="50">
        <v>28</v>
      </c>
      <c r="T93" s="53">
        <v>0</v>
      </c>
    </row>
    <row r="94" spans="1:20" ht="12.75" customHeight="1">
      <c r="A94" s="44"/>
      <c r="B94" s="51" t="s">
        <v>82</v>
      </c>
      <c r="C94" s="52"/>
      <c r="D94" s="42">
        <f>E94+I94+M94+T94</f>
        <v>2101</v>
      </c>
      <c r="E94" s="49">
        <f t="shared" si="4"/>
        <v>914</v>
      </c>
      <c r="F94" s="50">
        <v>811</v>
      </c>
      <c r="G94" s="50">
        <v>103</v>
      </c>
      <c r="H94" s="53">
        <v>0</v>
      </c>
      <c r="I94" s="49">
        <f t="shared" si="5"/>
        <v>740</v>
      </c>
      <c r="J94" s="53">
        <v>222</v>
      </c>
      <c r="K94" s="50">
        <v>400</v>
      </c>
      <c r="L94" s="50">
        <v>118</v>
      </c>
      <c r="M94" s="49">
        <f t="shared" si="6"/>
        <v>446</v>
      </c>
      <c r="N94" s="53">
        <v>142</v>
      </c>
      <c r="O94" s="50">
        <v>8</v>
      </c>
      <c r="P94" s="50">
        <v>57</v>
      </c>
      <c r="Q94" s="53">
        <v>6</v>
      </c>
      <c r="R94" s="50">
        <v>195</v>
      </c>
      <c r="S94" s="50">
        <v>38</v>
      </c>
      <c r="T94" s="53">
        <v>1</v>
      </c>
    </row>
    <row r="95" spans="1:20" ht="12.75" customHeight="1">
      <c r="A95" s="44"/>
      <c r="B95" s="76"/>
      <c r="C95" s="77"/>
      <c r="D95" s="42"/>
      <c r="E95" s="49"/>
      <c r="F95" s="50"/>
      <c r="G95" s="50"/>
      <c r="H95" s="53"/>
      <c r="I95" s="49"/>
      <c r="J95" s="53"/>
      <c r="K95" s="50"/>
      <c r="L95" s="50"/>
      <c r="M95" s="49"/>
      <c r="N95" s="53"/>
      <c r="O95" s="50"/>
      <c r="P95" s="50"/>
      <c r="Q95" s="53"/>
      <c r="R95" s="50"/>
      <c r="S95" s="50"/>
      <c r="T95" s="53"/>
    </row>
    <row r="96" spans="1:20" ht="12.75" customHeight="1">
      <c r="A96" s="44"/>
      <c r="B96" s="51" t="s">
        <v>83</v>
      </c>
      <c r="C96" s="52"/>
      <c r="D96" s="42">
        <f>E96+I96+M96+T96</f>
        <v>1356</v>
      </c>
      <c r="E96" s="49">
        <f t="shared" si="4"/>
        <v>958</v>
      </c>
      <c r="F96" s="50">
        <v>839</v>
      </c>
      <c r="G96" s="50">
        <v>119</v>
      </c>
      <c r="H96" s="53">
        <v>0</v>
      </c>
      <c r="I96" s="49">
        <f t="shared" si="5"/>
        <v>155</v>
      </c>
      <c r="J96" s="53">
        <v>0</v>
      </c>
      <c r="K96" s="50">
        <v>80</v>
      </c>
      <c r="L96" s="50">
        <v>75</v>
      </c>
      <c r="M96" s="49">
        <f t="shared" si="6"/>
        <v>243</v>
      </c>
      <c r="N96" s="53">
        <v>62</v>
      </c>
      <c r="O96" s="50">
        <v>4</v>
      </c>
      <c r="P96" s="53">
        <v>19</v>
      </c>
      <c r="Q96" s="53">
        <v>1</v>
      </c>
      <c r="R96" s="50">
        <v>128</v>
      </c>
      <c r="S96" s="50">
        <v>29</v>
      </c>
      <c r="T96" s="50">
        <v>0</v>
      </c>
    </row>
    <row r="97" spans="1:20" ht="12.75" customHeight="1">
      <c r="A97" s="44"/>
      <c r="B97" s="51" t="s">
        <v>84</v>
      </c>
      <c r="C97" s="52"/>
      <c r="D97" s="42">
        <f>E97+I97+M97+T97</f>
        <v>2773</v>
      </c>
      <c r="E97" s="49">
        <f t="shared" si="4"/>
        <v>1561</v>
      </c>
      <c r="F97" s="50">
        <v>1398</v>
      </c>
      <c r="G97" s="50">
        <v>163</v>
      </c>
      <c r="H97" s="53">
        <v>0</v>
      </c>
      <c r="I97" s="49">
        <f t="shared" si="5"/>
        <v>629</v>
      </c>
      <c r="J97" s="50">
        <v>27</v>
      </c>
      <c r="K97" s="50">
        <v>411</v>
      </c>
      <c r="L97" s="50">
        <v>191</v>
      </c>
      <c r="M97" s="49">
        <f t="shared" si="6"/>
        <v>582</v>
      </c>
      <c r="N97" s="50">
        <v>243</v>
      </c>
      <c r="O97" s="50">
        <v>11</v>
      </c>
      <c r="P97" s="50">
        <v>72</v>
      </c>
      <c r="Q97" s="50">
        <v>9</v>
      </c>
      <c r="R97" s="50">
        <v>192</v>
      </c>
      <c r="S97" s="50">
        <v>55</v>
      </c>
      <c r="T97" s="50">
        <v>1</v>
      </c>
    </row>
    <row r="98" spans="1:20" ht="12.75" customHeight="1">
      <c r="A98" s="44"/>
      <c r="B98" s="51" t="s">
        <v>85</v>
      </c>
      <c r="C98" s="52"/>
      <c r="D98" s="42">
        <f>E98+I98+M98+T98</f>
        <v>5252</v>
      </c>
      <c r="E98" s="49">
        <f t="shared" si="4"/>
        <v>3456</v>
      </c>
      <c r="F98" s="50">
        <v>3390</v>
      </c>
      <c r="G98" s="50">
        <v>62</v>
      </c>
      <c r="H98" s="50">
        <v>4</v>
      </c>
      <c r="I98" s="49">
        <f t="shared" si="5"/>
        <v>474</v>
      </c>
      <c r="J98" s="50">
        <v>23</v>
      </c>
      <c r="K98" s="50">
        <v>268</v>
      </c>
      <c r="L98" s="50">
        <v>183</v>
      </c>
      <c r="M98" s="49">
        <f t="shared" si="6"/>
        <v>1319</v>
      </c>
      <c r="N98" s="50">
        <v>381</v>
      </c>
      <c r="O98" s="50">
        <v>22</v>
      </c>
      <c r="P98" s="50">
        <v>126</v>
      </c>
      <c r="Q98" s="50">
        <v>69</v>
      </c>
      <c r="R98" s="50">
        <v>645</v>
      </c>
      <c r="S98" s="50">
        <v>76</v>
      </c>
      <c r="T98" s="50">
        <v>3</v>
      </c>
    </row>
    <row r="99" spans="1:20" ht="12.75" customHeight="1">
      <c r="A99" s="44"/>
      <c r="B99" s="76"/>
      <c r="C99" s="77"/>
      <c r="D99" s="42"/>
      <c r="E99" s="49"/>
      <c r="F99" s="50"/>
      <c r="G99" s="50"/>
      <c r="H99" s="50"/>
      <c r="I99" s="49"/>
      <c r="J99" s="50"/>
      <c r="K99" s="50"/>
      <c r="L99" s="50"/>
      <c r="M99" s="49"/>
      <c r="N99" s="50"/>
      <c r="O99" s="50"/>
      <c r="P99" s="50"/>
      <c r="Q99" s="50"/>
      <c r="R99" s="50"/>
      <c r="S99" s="50"/>
      <c r="T99" s="50"/>
    </row>
    <row r="100" spans="1:20" s="59" customFormat="1" ht="12.75" customHeight="1">
      <c r="A100" s="51" t="s">
        <v>86</v>
      </c>
      <c r="B100" s="40"/>
      <c r="C100" s="41"/>
      <c r="D100" s="55">
        <f>E100+I100+M100+T100</f>
        <v>14644</v>
      </c>
      <c r="E100" s="56">
        <f t="shared" si="4"/>
        <v>9939</v>
      </c>
      <c r="F100" s="50">
        <f>SUM(F102:F106)</f>
        <v>9640</v>
      </c>
      <c r="G100" s="50">
        <f>SUM(G102:G106)</f>
        <v>294</v>
      </c>
      <c r="H100" s="50">
        <f>SUM(H102:H106)</f>
        <v>5</v>
      </c>
      <c r="I100" s="56">
        <f t="shared" si="5"/>
        <v>1445</v>
      </c>
      <c r="J100" s="50">
        <f>SUM(J102:J106)</f>
        <v>21</v>
      </c>
      <c r="K100" s="50">
        <f>SUM(K102:K106)</f>
        <v>644</v>
      </c>
      <c r="L100" s="50">
        <f>SUM(L102:L106)</f>
        <v>780</v>
      </c>
      <c r="M100" s="56">
        <f t="shared" si="6"/>
        <v>3258</v>
      </c>
      <c r="N100" s="50">
        <f aca="true" t="shared" si="18" ref="N100:T100">SUM(N102:N106)</f>
        <v>1149</v>
      </c>
      <c r="O100" s="50">
        <f t="shared" si="18"/>
        <v>62</v>
      </c>
      <c r="P100" s="50">
        <f t="shared" si="18"/>
        <v>513</v>
      </c>
      <c r="Q100" s="50">
        <f t="shared" si="18"/>
        <v>21</v>
      </c>
      <c r="R100" s="50">
        <f t="shared" si="18"/>
        <v>1204</v>
      </c>
      <c r="S100" s="50">
        <f t="shared" si="18"/>
        <v>309</v>
      </c>
      <c r="T100" s="50">
        <f t="shared" si="18"/>
        <v>2</v>
      </c>
    </row>
    <row r="101" spans="1:20" s="59" customFormat="1" ht="12.75" customHeight="1">
      <c r="A101" s="76"/>
      <c r="B101" s="75"/>
      <c r="C101" s="41"/>
      <c r="D101" s="55"/>
      <c r="E101" s="56"/>
      <c r="F101" s="50"/>
      <c r="G101" s="50"/>
      <c r="H101" s="50"/>
      <c r="I101" s="56"/>
      <c r="J101" s="50"/>
      <c r="K101" s="50"/>
      <c r="L101" s="50"/>
      <c r="M101" s="56"/>
      <c r="N101" s="50"/>
      <c r="O101" s="50"/>
      <c r="P101" s="50"/>
      <c r="Q101" s="50"/>
      <c r="R101" s="50"/>
      <c r="S101" s="50"/>
      <c r="T101" s="50"/>
    </row>
    <row r="102" spans="1:20" ht="12.75" customHeight="1">
      <c r="A102" s="44"/>
      <c r="B102" s="51" t="s">
        <v>87</v>
      </c>
      <c r="C102" s="52"/>
      <c r="D102" s="42">
        <f>E102+I102+M102+T102</f>
        <v>3606</v>
      </c>
      <c r="E102" s="49">
        <f t="shared" si="4"/>
        <v>2530</v>
      </c>
      <c r="F102" s="50">
        <v>2528</v>
      </c>
      <c r="G102" s="50">
        <v>1</v>
      </c>
      <c r="H102" s="50">
        <v>1</v>
      </c>
      <c r="I102" s="49">
        <f t="shared" si="5"/>
        <v>310</v>
      </c>
      <c r="J102" s="50">
        <v>6</v>
      </c>
      <c r="K102" s="50">
        <v>118</v>
      </c>
      <c r="L102" s="50">
        <v>186</v>
      </c>
      <c r="M102" s="49">
        <f t="shared" si="6"/>
        <v>765</v>
      </c>
      <c r="N102" s="50">
        <v>264</v>
      </c>
      <c r="O102" s="50">
        <v>20</v>
      </c>
      <c r="P102" s="50">
        <v>107</v>
      </c>
      <c r="Q102" s="50">
        <v>8</v>
      </c>
      <c r="R102" s="50">
        <v>285</v>
      </c>
      <c r="S102" s="50">
        <v>81</v>
      </c>
      <c r="T102" s="50">
        <v>1</v>
      </c>
    </row>
    <row r="103" spans="1:20" ht="12.75" customHeight="1">
      <c r="A103" s="44"/>
      <c r="B103" s="51" t="s">
        <v>88</v>
      </c>
      <c r="C103" s="52"/>
      <c r="D103" s="42">
        <f>E103+I103+M103+T103</f>
        <v>3296</v>
      </c>
      <c r="E103" s="49">
        <f t="shared" si="4"/>
        <v>2173</v>
      </c>
      <c r="F103" s="50">
        <v>2154</v>
      </c>
      <c r="G103" s="50">
        <v>16</v>
      </c>
      <c r="H103" s="53">
        <v>3</v>
      </c>
      <c r="I103" s="49">
        <f t="shared" si="5"/>
        <v>321</v>
      </c>
      <c r="J103" s="50">
        <v>10</v>
      </c>
      <c r="K103" s="50">
        <v>144</v>
      </c>
      <c r="L103" s="50">
        <v>167</v>
      </c>
      <c r="M103" s="49">
        <f t="shared" si="6"/>
        <v>802</v>
      </c>
      <c r="N103" s="50">
        <v>303</v>
      </c>
      <c r="O103" s="50">
        <v>9</v>
      </c>
      <c r="P103" s="50">
        <v>114</v>
      </c>
      <c r="Q103" s="50">
        <v>3</v>
      </c>
      <c r="R103" s="50">
        <v>295</v>
      </c>
      <c r="S103" s="50">
        <v>78</v>
      </c>
      <c r="T103" s="53">
        <v>0</v>
      </c>
    </row>
    <row r="104" spans="1:20" ht="12.75" customHeight="1">
      <c r="A104" s="44"/>
      <c r="B104" s="76"/>
      <c r="C104" s="77"/>
      <c r="D104" s="42"/>
      <c r="E104" s="49"/>
      <c r="F104" s="50"/>
      <c r="G104" s="50"/>
      <c r="H104" s="53"/>
      <c r="I104" s="49"/>
      <c r="J104" s="50"/>
      <c r="K104" s="50"/>
      <c r="L104" s="50"/>
      <c r="M104" s="49"/>
      <c r="N104" s="50"/>
      <c r="O104" s="50"/>
      <c r="P104" s="50"/>
      <c r="Q104" s="50"/>
      <c r="R104" s="50"/>
      <c r="S104" s="50"/>
      <c r="T104" s="53"/>
    </row>
    <row r="105" spans="1:20" ht="12.75" customHeight="1">
      <c r="A105" s="44"/>
      <c r="B105" s="51" t="s">
        <v>89</v>
      </c>
      <c r="C105" s="52"/>
      <c r="D105" s="42">
        <f>E105+I105+M105+T105</f>
        <v>4700</v>
      </c>
      <c r="E105" s="49">
        <f>SUM(F105:H105)</f>
        <v>3336</v>
      </c>
      <c r="F105" s="50">
        <v>3245</v>
      </c>
      <c r="G105" s="50">
        <v>90</v>
      </c>
      <c r="H105" s="50">
        <v>1</v>
      </c>
      <c r="I105" s="49">
        <f>SUM(J105:L105)</f>
        <v>420</v>
      </c>
      <c r="J105" s="53">
        <v>4</v>
      </c>
      <c r="K105" s="50">
        <v>207</v>
      </c>
      <c r="L105" s="50">
        <v>209</v>
      </c>
      <c r="M105" s="49">
        <f>SUM(N105:S105)</f>
        <v>943</v>
      </c>
      <c r="N105" s="50">
        <v>309</v>
      </c>
      <c r="O105" s="50">
        <v>16</v>
      </c>
      <c r="P105" s="50">
        <v>161</v>
      </c>
      <c r="Q105" s="53">
        <v>6</v>
      </c>
      <c r="R105" s="50">
        <v>359</v>
      </c>
      <c r="S105" s="50">
        <v>92</v>
      </c>
      <c r="T105" s="53">
        <v>1</v>
      </c>
    </row>
    <row r="106" spans="1:20" ht="12.75" customHeight="1">
      <c r="A106" s="44"/>
      <c r="B106" s="51" t="s">
        <v>90</v>
      </c>
      <c r="C106" s="52"/>
      <c r="D106" s="42">
        <f>E106+I106+M106+T106</f>
        <v>3042</v>
      </c>
      <c r="E106" s="49">
        <f>SUM(F106:H106)</f>
        <v>1900</v>
      </c>
      <c r="F106" s="50">
        <v>1713</v>
      </c>
      <c r="G106" s="50">
        <v>187</v>
      </c>
      <c r="H106" s="53">
        <v>0</v>
      </c>
      <c r="I106" s="49">
        <f>SUM(J106:L106)</f>
        <v>394</v>
      </c>
      <c r="J106" s="50">
        <v>1</v>
      </c>
      <c r="K106" s="50">
        <v>175</v>
      </c>
      <c r="L106" s="50">
        <v>218</v>
      </c>
      <c r="M106" s="49">
        <f>SUM(N106:S106)</f>
        <v>748</v>
      </c>
      <c r="N106" s="50">
        <v>273</v>
      </c>
      <c r="O106" s="50">
        <v>17</v>
      </c>
      <c r="P106" s="50">
        <v>131</v>
      </c>
      <c r="Q106" s="50">
        <v>4</v>
      </c>
      <c r="R106" s="50">
        <v>265</v>
      </c>
      <c r="S106" s="50">
        <v>58</v>
      </c>
      <c r="T106" s="50">
        <v>0</v>
      </c>
    </row>
    <row r="107" spans="1:20" ht="12.75" customHeight="1">
      <c r="A107" s="44"/>
      <c r="B107" s="76"/>
      <c r="C107" s="77"/>
      <c r="D107" s="42"/>
      <c r="E107" s="49"/>
      <c r="F107" s="50"/>
      <c r="G107" s="50"/>
      <c r="H107" s="53"/>
      <c r="I107" s="49"/>
      <c r="J107" s="50"/>
      <c r="K107" s="50"/>
      <c r="L107" s="50"/>
      <c r="M107" s="49"/>
      <c r="N107" s="50"/>
      <c r="O107" s="50"/>
      <c r="P107" s="50"/>
      <c r="Q107" s="50"/>
      <c r="R107" s="50"/>
      <c r="S107" s="50"/>
      <c r="T107" s="50"/>
    </row>
    <row r="108" spans="1:20" s="59" customFormat="1" ht="12.75" customHeight="1">
      <c r="A108" s="51" t="s">
        <v>91</v>
      </c>
      <c r="B108" s="40"/>
      <c r="C108" s="41"/>
      <c r="D108" s="55">
        <f>E108+I108+M108+T108</f>
        <v>38270</v>
      </c>
      <c r="E108" s="56">
        <f>SUM(F108:H108)</f>
        <v>23609</v>
      </c>
      <c r="F108" s="50">
        <f>SUM(F110:F117)</f>
        <v>22565</v>
      </c>
      <c r="G108" s="50">
        <f>SUM(G110:G117)</f>
        <v>61</v>
      </c>
      <c r="H108" s="50">
        <f>SUM(H110:H117)</f>
        <v>983</v>
      </c>
      <c r="I108" s="56">
        <f>SUM(J108:L108)</f>
        <v>4124</v>
      </c>
      <c r="J108" s="50">
        <f>SUM(J110:J117)</f>
        <v>97</v>
      </c>
      <c r="K108" s="50">
        <f>SUM(K110:K117)</f>
        <v>1828</v>
      </c>
      <c r="L108" s="50">
        <f>SUM(L110:L117)</f>
        <v>2199</v>
      </c>
      <c r="M108" s="56">
        <f>SUM(N108:S108)</f>
        <v>10530</v>
      </c>
      <c r="N108" s="50">
        <f aca="true" t="shared" si="19" ref="N108:T108">SUM(N110:N117)</f>
        <v>3866</v>
      </c>
      <c r="O108" s="50">
        <f t="shared" si="19"/>
        <v>341</v>
      </c>
      <c r="P108" s="50">
        <f t="shared" si="19"/>
        <v>1639</v>
      </c>
      <c r="Q108" s="50">
        <f t="shared" si="19"/>
        <v>128</v>
      </c>
      <c r="R108" s="50">
        <f t="shared" si="19"/>
        <v>3608</v>
      </c>
      <c r="S108" s="50">
        <f t="shared" si="19"/>
        <v>948</v>
      </c>
      <c r="T108" s="50">
        <f t="shared" si="19"/>
        <v>7</v>
      </c>
    </row>
    <row r="109" spans="1:20" s="59" customFormat="1" ht="12.75" customHeight="1">
      <c r="A109" s="76"/>
      <c r="B109" s="75"/>
      <c r="C109" s="41"/>
      <c r="D109" s="55"/>
      <c r="E109" s="56"/>
      <c r="F109" s="50"/>
      <c r="G109" s="50"/>
      <c r="H109" s="50"/>
      <c r="I109" s="56"/>
      <c r="J109" s="50"/>
      <c r="K109" s="50"/>
      <c r="L109" s="50"/>
      <c r="M109" s="56"/>
      <c r="N109" s="50"/>
      <c r="O109" s="50"/>
      <c r="P109" s="50"/>
      <c r="Q109" s="50"/>
      <c r="R109" s="50"/>
      <c r="S109" s="50"/>
      <c r="T109" s="53"/>
    </row>
    <row r="110" spans="1:20" ht="12.75" customHeight="1">
      <c r="A110" s="44"/>
      <c r="B110" s="51" t="s">
        <v>92</v>
      </c>
      <c r="C110" s="52"/>
      <c r="D110" s="42">
        <f>E110+I110+M110+T110</f>
        <v>4335</v>
      </c>
      <c r="E110" s="49">
        <f>SUM(F110:H110)</f>
        <v>3274</v>
      </c>
      <c r="F110" s="50">
        <v>3266</v>
      </c>
      <c r="G110" s="50">
        <v>8</v>
      </c>
      <c r="H110" s="50">
        <v>0</v>
      </c>
      <c r="I110" s="49">
        <f>SUM(J110:L110)</f>
        <v>293</v>
      </c>
      <c r="J110" s="50">
        <v>28</v>
      </c>
      <c r="K110" s="50">
        <v>139</v>
      </c>
      <c r="L110" s="50">
        <v>126</v>
      </c>
      <c r="M110" s="49">
        <f>SUM(N110:S110)</f>
        <v>767</v>
      </c>
      <c r="N110" s="50">
        <v>236</v>
      </c>
      <c r="O110" s="50">
        <v>19</v>
      </c>
      <c r="P110" s="50">
        <v>86</v>
      </c>
      <c r="Q110" s="50">
        <v>12</v>
      </c>
      <c r="R110" s="50">
        <v>316</v>
      </c>
      <c r="S110" s="50">
        <v>98</v>
      </c>
      <c r="T110" s="53">
        <v>1</v>
      </c>
    </row>
    <row r="111" spans="1:20" ht="12.75" customHeight="1">
      <c r="A111" s="62"/>
      <c r="B111" s="63" t="s">
        <v>93</v>
      </c>
      <c r="C111" s="52"/>
      <c r="D111" s="42">
        <f>E111+I111+M111+T111</f>
        <v>6691</v>
      </c>
      <c r="E111" s="43">
        <f>SUM(F111:H111)</f>
        <v>5159</v>
      </c>
      <c r="F111" s="64">
        <v>5128</v>
      </c>
      <c r="G111" s="64">
        <v>31</v>
      </c>
      <c r="H111" s="64">
        <v>0</v>
      </c>
      <c r="I111" s="43">
        <f>SUM(J111:L111)</f>
        <v>235</v>
      </c>
      <c r="J111" s="64">
        <v>10</v>
      </c>
      <c r="K111" s="64">
        <v>130</v>
      </c>
      <c r="L111" s="64">
        <v>95</v>
      </c>
      <c r="M111" s="43">
        <f>SUM(N111:S111)</f>
        <v>1296</v>
      </c>
      <c r="N111" s="64">
        <v>438</v>
      </c>
      <c r="O111" s="64">
        <v>35</v>
      </c>
      <c r="P111" s="64">
        <v>162</v>
      </c>
      <c r="Q111" s="64">
        <v>14</v>
      </c>
      <c r="R111" s="64">
        <v>526</v>
      </c>
      <c r="S111" s="64">
        <v>121</v>
      </c>
      <c r="T111" s="65">
        <v>1</v>
      </c>
    </row>
    <row r="112" spans="1:20" ht="12.75" customHeight="1">
      <c r="A112" s="78"/>
      <c r="B112" s="78"/>
      <c r="C112" s="78"/>
      <c r="D112" s="79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</row>
    <row r="113" spans="1:20" ht="12.75" customHeight="1">
      <c r="A113" s="81"/>
      <c r="B113" s="82" t="s">
        <v>94</v>
      </c>
      <c r="C113" s="83"/>
      <c r="D113" s="64">
        <f>E113+I113+M113+T113</f>
        <v>3609</v>
      </c>
      <c r="E113" s="64">
        <f>SUM(F113:H113)</f>
        <v>2250</v>
      </c>
      <c r="F113" s="64">
        <v>2239</v>
      </c>
      <c r="G113" s="64">
        <v>11</v>
      </c>
      <c r="H113" s="64">
        <v>0</v>
      </c>
      <c r="I113" s="64">
        <f>SUM(J113:L113)</f>
        <v>396</v>
      </c>
      <c r="J113" s="64">
        <v>9</v>
      </c>
      <c r="K113" s="64">
        <v>161</v>
      </c>
      <c r="L113" s="64">
        <v>226</v>
      </c>
      <c r="M113" s="64">
        <f>SUM(N113:S113)</f>
        <v>963</v>
      </c>
      <c r="N113" s="64">
        <v>314</v>
      </c>
      <c r="O113" s="64">
        <v>30</v>
      </c>
      <c r="P113" s="64">
        <v>113</v>
      </c>
      <c r="Q113" s="64">
        <v>10</v>
      </c>
      <c r="R113" s="64">
        <v>391</v>
      </c>
      <c r="S113" s="64">
        <v>105</v>
      </c>
      <c r="T113" s="64">
        <v>0</v>
      </c>
    </row>
    <row r="114" spans="1:20" ht="12.75" customHeight="1">
      <c r="A114" s="81"/>
      <c r="B114" s="82" t="s">
        <v>95</v>
      </c>
      <c r="C114" s="83"/>
      <c r="D114" s="64">
        <f>E114+I114+M114+T114</f>
        <v>11496</v>
      </c>
      <c r="E114" s="64">
        <f>SUM(F114:H114)</f>
        <v>6961</v>
      </c>
      <c r="F114" s="64">
        <v>6882</v>
      </c>
      <c r="G114" s="64">
        <v>4</v>
      </c>
      <c r="H114" s="64">
        <v>75</v>
      </c>
      <c r="I114" s="64">
        <f>SUM(J114:L114)</f>
        <v>1199</v>
      </c>
      <c r="J114" s="64">
        <v>14</v>
      </c>
      <c r="K114" s="64">
        <v>603</v>
      </c>
      <c r="L114" s="64">
        <v>582</v>
      </c>
      <c r="M114" s="64">
        <f>SUM(N114:S114)</f>
        <v>3333</v>
      </c>
      <c r="N114" s="64">
        <v>1151</v>
      </c>
      <c r="O114" s="64">
        <v>122</v>
      </c>
      <c r="P114" s="64">
        <v>545</v>
      </c>
      <c r="Q114" s="64">
        <v>21</v>
      </c>
      <c r="R114" s="64">
        <v>1145</v>
      </c>
      <c r="S114" s="64">
        <v>349</v>
      </c>
      <c r="T114" s="64">
        <v>3</v>
      </c>
    </row>
    <row r="115" spans="1:20" ht="12.75" customHeight="1">
      <c r="A115" s="81"/>
      <c r="B115" s="78"/>
      <c r="C115" s="8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</row>
    <row r="116" spans="1:20" ht="12.75" customHeight="1">
      <c r="A116" s="81"/>
      <c r="B116" s="82" t="s">
        <v>96</v>
      </c>
      <c r="C116" s="83"/>
      <c r="D116" s="64">
        <f>E116+I116+M116+T116</f>
        <v>8120</v>
      </c>
      <c r="E116" s="64">
        <f>SUM(F116:H116)</f>
        <v>3763</v>
      </c>
      <c r="F116" s="64">
        <v>2854</v>
      </c>
      <c r="G116" s="64">
        <v>2</v>
      </c>
      <c r="H116" s="64">
        <v>907</v>
      </c>
      <c r="I116" s="64">
        <f>SUM(J116:L116)</f>
        <v>1439</v>
      </c>
      <c r="J116" s="64">
        <v>32</v>
      </c>
      <c r="K116" s="64">
        <v>464</v>
      </c>
      <c r="L116" s="64">
        <v>943</v>
      </c>
      <c r="M116" s="64">
        <f>SUM(N116:S116)</f>
        <v>2917</v>
      </c>
      <c r="N116" s="64">
        <v>1299</v>
      </c>
      <c r="O116" s="64">
        <v>95</v>
      </c>
      <c r="P116" s="64">
        <v>515</v>
      </c>
      <c r="Q116" s="64">
        <v>65</v>
      </c>
      <c r="R116" s="64">
        <v>775</v>
      </c>
      <c r="S116" s="64">
        <v>168</v>
      </c>
      <c r="T116" s="64">
        <v>1</v>
      </c>
    </row>
    <row r="117" spans="1:20" ht="12.75" customHeight="1">
      <c r="A117" s="81"/>
      <c r="B117" s="82" t="s">
        <v>97</v>
      </c>
      <c r="C117" s="83"/>
      <c r="D117" s="64">
        <f>E117+I117+M117+T117</f>
        <v>4019</v>
      </c>
      <c r="E117" s="64">
        <f>SUM(F117:H117)</f>
        <v>2202</v>
      </c>
      <c r="F117" s="64">
        <v>2196</v>
      </c>
      <c r="G117" s="64">
        <v>5</v>
      </c>
      <c r="H117" s="64">
        <v>1</v>
      </c>
      <c r="I117" s="64">
        <f>SUM(J117:L117)</f>
        <v>562</v>
      </c>
      <c r="J117" s="64">
        <v>4</v>
      </c>
      <c r="K117" s="64">
        <v>331</v>
      </c>
      <c r="L117" s="64">
        <v>227</v>
      </c>
      <c r="M117" s="64">
        <f>SUM(N117:S117)</f>
        <v>1254</v>
      </c>
      <c r="N117" s="64">
        <v>428</v>
      </c>
      <c r="O117" s="64">
        <v>40</v>
      </c>
      <c r="P117" s="64">
        <v>218</v>
      </c>
      <c r="Q117" s="64">
        <v>6</v>
      </c>
      <c r="R117" s="64">
        <v>455</v>
      </c>
      <c r="S117" s="64">
        <v>107</v>
      </c>
      <c r="T117" s="64">
        <v>1</v>
      </c>
    </row>
    <row r="118" spans="1:20" ht="12.75" customHeight="1">
      <c r="A118" s="85"/>
      <c r="B118" s="85"/>
      <c r="C118" s="86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</row>
  </sheetData>
  <sheetProtection/>
  <mergeCells count="112">
    <mergeCell ref="B113:C113"/>
    <mergeCell ref="B114:C114"/>
    <mergeCell ref="B116:C116"/>
    <mergeCell ref="B117:C117"/>
    <mergeCell ref="B103:C103"/>
    <mergeCell ref="B105:C105"/>
    <mergeCell ref="B106:C106"/>
    <mergeCell ref="A108:B108"/>
    <mergeCell ref="B110:C110"/>
    <mergeCell ref="B111:C111"/>
    <mergeCell ref="B94:C94"/>
    <mergeCell ref="B96:C96"/>
    <mergeCell ref="B97:C97"/>
    <mergeCell ref="B98:C98"/>
    <mergeCell ref="A100:B100"/>
    <mergeCell ref="B102:C102"/>
    <mergeCell ref="B84:C84"/>
    <mergeCell ref="A86:B86"/>
    <mergeCell ref="B88:C88"/>
    <mergeCell ref="B89:C89"/>
    <mergeCell ref="A91:B91"/>
    <mergeCell ref="B93:C93"/>
    <mergeCell ref="B75:C75"/>
    <mergeCell ref="B77:C77"/>
    <mergeCell ref="B78:C78"/>
    <mergeCell ref="A80:B80"/>
    <mergeCell ref="B82:C82"/>
    <mergeCell ref="B83:C83"/>
    <mergeCell ref="A66:B66"/>
    <mergeCell ref="B68:C68"/>
    <mergeCell ref="B69:C69"/>
    <mergeCell ref="B71:C71"/>
    <mergeCell ref="B72:C72"/>
    <mergeCell ref="B74:C74"/>
    <mergeCell ref="B57:C57"/>
    <mergeCell ref="B58:C58"/>
    <mergeCell ref="B60:C60"/>
    <mergeCell ref="B61:C61"/>
    <mergeCell ref="B63:C63"/>
    <mergeCell ref="B64:C64"/>
    <mergeCell ref="Q50:Q51"/>
    <mergeCell ref="R50:R51"/>
    <mergeCell ref="S50:S51"/>
    <mergeCell ref="A52:B52"/>
    <mergeCell ref="B54:C54"/>
    <mergeCell ref="B55:C55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B43:C43"/>
    <mergeCell ref="B44:C44"/>
    <mergeCell ref="A46:B46"/>
    <mergeCell ref="B47:C47"/>
    <mergeCell ref="A49:C51"/>
    <mergeCell ref="D49:D51"/>
    <mergeCell ref="A36:B36"/>
    <mergeCell ref="B37:C37"/>
    <mergeCell ref="B38:C38"/>
    <mergeCell ref="A40:B40"/>
    <mergeCell ref="B41:C41"/>
    <mergeCell ref="B42:C42"/>
    <mergeCell ref="A29:B29"/>
    <mergeCell ref="B30:C30"/>
    <mergeCell ref="B31:C31"/>
    <mergeCell ref="B32:C32"/>
    <mergeCell ref="B33:C33"/>
    <mergeCell ref="B34:C34"/>
    <mergeCell ref="B21:C21"/>
    <mergeCell ref="B22:C22"/>
    <mergeCell ref="A24:B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A8:B8"/>
    <mergeCell ref="A9:B9"/>
    <mergeCell ref="A10:B10"/>
    <mergeCell ref="A11:B11"/>
    <mergeCell ref="B13:C13"/>
    <mergeCell ref="B14:C14"/>
    <mergeCell ref="O4:O5"/>
    <mergeCell ref="P4:P5"/>
    <mergeCell ref="Q4:Q5"/>
    <mergeCell ref="R4:R5"/>
    <mergeCell ref="S4:S5"/>
    <mergeCell ref="A7:B7"/>
    <mergeCell ref="I4:I5"/>
    <mergeCell ref="J4:J5"/>
    <mergeCell ref="K4:K5"/>
    <mergeCell ref="L4:L5"/>
    <mergeCell ref="M4:M5"/>
    <mergeCell ref="N4:N5"/>
    <mergeCell ref="A3:C5"/>
    <mergeCell ref="D3:D5"/>
    <mergeCell ref="E4:E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80" r:id="rId1"/>
  <rowBreaks count="1" manualBreakCount="1">
    <brk id="48" max="1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2009-05-25T04:48:50Z</dcterms:created>
  <dcterms:modified xsi:type="dcterms:W3CDTF">2009-05-25T04:48:55Z</dcterms:modified>
  <cp:category/>
  <cp:version/>
  <cp:contentType/>
  <cp:contentStatus/>
</cp:coreProperties>
</file>