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耕地現在面積" sheetId="1" r:id="rId1"/>
  </sheets>
  <externalReferences>
    <externalReference r:id="rId4"/>
    <externalReference r:id="rId5"/>
  </externalReferences>
  <definedNames>
    <definedName name="_5６農家人口" localSheetId="0">'耕地現在面積'!$B$1:$I$113</definedName>
    <definedName name="_59．経営耕地面積">'耕地現在面積'!$B$1:$L$113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'[2]43'!$A$1:$N$16</definedName>
    <definedName name="_Regression_Int" localSheetId="0" hidden="1">1</definedName>
    <definedName name="_xlnm.Print_Area" localSheetId="0">'耕地現在面積'!$A$1:$L$118</definedName>
    <definedName name="Print_Area_MI" localSheetId="0">'耕地現在面積'!$B$1:$M$57</definedName>
    <definedName name="_xlnm.Print_Titles" localSheetId="0">'耕地現在面積'!$1:$4</definedName>
  </definedNames>
  <calcPr fullCalcOnLoad="1"/>
</workbook>
</file>

<file path=xl/sharedStrings.xml><?xml version="1.0" encoding="utf-8"?>
<sst xmlns="http://schemas.openxmlformats.org/spreadsheetml/2006/main" count="91" uniqueCount="90">
  <si>
    <t>　耕   地   現   在   面   積</t>
  </si>
  <si>
    <t>(単位 アール)</t>
  </si>
  <si>
    <t>市町村</t>
  </si>
  <si>
    <t>総  数</t>
  </si>
  <si>
    <t>田</t>
  </si>
  <si>
    <t>畑</t>
  </si>
  <si>
    <t xml:space="preserve">    樹  園  地</t>
  </si>
  <si>
    <t>総  数</t>
  </si>
  <si>
    <t>一毛作田</t>
  </si>
  <si>
    <t>二毛作田</t>
  </si>
  <si>
    <t>その他</t>
  </si>
  <si>
    <t>果樹園</t>
  </si>
  <si>
    <t>桑  園</t>
  </si>
  <si>
    <t>その他</t>
  </si>
  <si>
    <t>総数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</si>
  <si>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</si>
  <si>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</si>
  <si>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</si>
  <si>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</si>
  <si>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</si>
  <si>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</si>
  <si>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</si>
  <si>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</si>
  <si>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</si>
  <si>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</si>
  <si>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</si>
  <si>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</si>
  <si>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</si>
  <si>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</si>
  <si>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</si>
  <si>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</si>
  <si>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</si>
  <si>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</si>
  <si>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</si>
  <si>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</si>
  <si>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</si>
  <si>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</si>
  <si>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</si>
  <si>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</si>
  <si>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</si>
  <si>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</si>
  <si>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</si>
  <si>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</si>
  <si>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</si>
  <si>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</si>
  <si>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</si>
  <si>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</si>
  <si>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</si>
  <si>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</si>
  <si>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</si>
  <si>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</si>
  <si>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</si>
  <si>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</si>
  <si>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</si>
  <si>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</si>
  <si>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</si>
  <si>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</si>
  <si>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</si>
  <si>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</si>
  <si>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</si>
  <si>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</si>
  <si>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</si>
  <si>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</si>
  <si>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</si>
  <si>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</si>
  <si>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</si>
  <si>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</si>
  <si>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</si>
  <si>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</si>
  <si>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</si>
  <si>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</si>
  <si>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</si>
  <si>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</si>
  <si>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</si>
  <si>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</si>
  <si>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</si>
  <si>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村</t>
  </si>
  <si>
    <t>天  瀬  町</t>
  </si>
  <si>
    <t>下 毛 郡</t>
  </si>
  <si>
    <t>三  光  村</t>
  </si>
  <si>
    <t>本耶馬溪町</t>
  </si>
  <si>
    <t>耶馬溪町</t>
  </si>
  <si>
    <t>山  国  町</t>
  </si>
  <si>
    <t>宇 佐 郡</t>
  </si>
  <si>
    <t>院  内  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</si>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</sst>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1" fontId="18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right"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distributed" vertical="center"/>
    </xf>
    <xf numFmtId="0" fontId="18" fillId="0" borderId="12" xfId="0" applyNumberFormat="1" applyFont="1" applyBorder="1" applyAlignment="1">
      <alignment horizontal="distributed" vertical="center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Continuous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2" fillId="0" borderId="16" xfId="0" applyNumberFormat="1" applyFont="1" applyBorder="1" applyAlignment="1" applyProtection="1">
      <alignment horizontal="centerContinuous" vertical="center"/>
      <protection locked="0"/>
    </xf>
    <xf numFmtId="0" fontId="22" fillId="0" borderId="17" xfId="0" applyNumberFormat="1" applyFont="1" applyBorder="1" applyAlignment="1" applyProtection="1">
      <alignment horizontal="distributed" vertical="center"/>
      <protection locked="0"/>
    </xf>
    <xf numFmtId="0" fontId="22" fillId="0" borderId="18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Alignment="1">
      <alignment vertical="center"/>
    </xf>
    <xf numFmtId="0" fontId="18" fillId="0" borderId="15" xfId="0" applyNumberFormat="1" applyFont="1" applyBorder="1" applyAlignment="1">
      <alignment horizontal="distributed" vertical="center"/>
    </xf>
    <xf numFmtId="0" fontId="18" fillId="0" borderId="19" xfId="0" applyNumberFormat="1" applyFont="1" applyBorder="1" applyAlignment="1">
      <alignment horizontal="distributed" vertical="center"/>
    </xf>
    <xf numFmtId="41" fontId="22" fillId="0" borderId="20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Alignment="1">
      <alignment horizontal="distributed"/>
    </xf>
    <xf numFmtId="0" fontId="18" fillId="0" borderId="0" xfId="0" applyNumberFormat="1" applyFont="1" applyBorder="1" applyAlignment="1" applyProtection="1" quotePrefix="1">
      <alignment horizontal="distributed"/>
      <protection locked="0"/>
    </xf>
    <xf numFmtId="41" fontId="18" fillId="0" borderId="21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0" fontId="23" fillId="0" borderId="22" xfId="0" applyNumberFormat="1" applyFont="1" applyBorder="1" applyAlignment="1" applyProtection="1" quotePrefix="1">
      <alignment horizontal="distributed"/>
      <protection locked="0"/>
    </xf>
    <xf numFmtId="41" fontId="23" fillId="0" borderId="2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22" xfId="0" applyNumberFormat="1" applyFont="1" applyBorder="1" applyAlignment="1" applyProtection="1">
      <alignment horizontal="distributed"/>
      <protection locked="0"/>
    </xf>
    <xf numFmtId="41" fontId="18" fillId="0" borderId="21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Alignment="1">
      <alignment/>
    </xf>
    <xf numFmtId="177" fontId="18" fillId="0" borderId="0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>
      <alignment horizontal="distributed"/>
    </xf>
    <xf numFmtId="0" fontId="18" fillId="0" borderId="22" xfId="0" applyNumberFormat="1" applyFont="1" applyBorder="1" applyAlignment="1" applyProtection="1">
      <alignment horizontal="distributed"/>
      <protection locked="0"/>
    </xf>
    <xf numFmtId="0" fontId="18" fillId="0" borderId="15" xfId="0" applyNumberFormat="1" applyFont="1" applyBorder="1" applyAlignment="1">
      <alignment horizontal="distributed"/>
    </xf>
    <xf numFmtId="0" fontId="18" fillId="0" borderId="15" xfId="0" applyNumberFormat="1" applyFont="1" applyBorder="1" applyAlignment="1" applyProtection="1">
      <alignment horizontal="distributed"/>
      <protection locked="0"/>
    </xf>
    <xf numFmtId="41" fontId="18" fillId="0" borderId="14" xfId="0" applyNumberFormat="1" applyFont="1" applyBorder="1" applyAlignment="1" applyProtection="1">
      <alignment/>
      <protection locked="0"/>
    </xf>
    <xf numFmtId="41" fontId="18" fillId="0" borderId="15" xfId="0" applyNumberFormat="1" applyFont="1" applyBorder="1" applyAlignment="1" applyProtection="1">
      <alignment/>
      <protection locked="0"/>
    </xf>
    <xf numFmtId="41" fontId="18" fillId="0" borderId="21" xfId="0" applyNumberFormat="1" applyFont="1" applyBorder="1" applyAlignment="1">
      <alignment/>
    </xf>
    <xf numFmtId="177" fontId="18" fillId="0" borderId="0" xfId="0" applyNumberFormat="1" applyFont="1" applyAlignment="1" applyProtection="1">
      <alignment/>
      <protection locked="0"/>
    </xf>
    <xf numFmtId="41" fontId="18" fillId="0" borderId="15" xfId="0" applyNumberFormat="1" applyFont="1" applyBorder="1" applyAlignment="1">
      <alignment/>
    </xf>
    <xf numFmtId="176" fontId="18" fillId="0" borderId="15" xfId="0" applyNumberFormat="1" applyFont="1" applyBorder="1" applyAlignment="1">
      <alignment/>
    </xf>
    <xf numFmtId="41" fontId="18" fillId="0" borderId="14" xfId="0" applyNumberFormat="1" applyFont="1" applyBorder="1" applyAlignment="1">
      <alignment/>
    </xf>
    <xf numFmtId="41" fontId="18" fillId="0" borderId="15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4267200" y="847725"/>
          <a:ext cx="1943100" cy="0"/>
        </a:xfrm>
        <a:prstGeom prst="righ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1)30-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157;&#21644;40&#24180;&#24230;06&#36786;&#26989;(2)36-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農家人口"/>
      <sheetName val="自小作別農家数"/>
      <sheetName val="面積別農家数"/>
      <sheetName val="耕地現在面積"/>
      <sheetName val="農作物1"/>
      <sheetName val="農作物2"/>
      <sheetName val="農作物3"/>
      <sheetName val="34"/>
      <sheetName val="35"/>
      <sheetName val="36"/>
      <sheetName val="3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6(2)"/>
      <sheetName val="36(3)"/>
      <sheetName val="36(4)"/>
      <sheetName val="36(4)-2"/>
      <sheetName val="37"/>
      <sheetName val="37 (2)"/>
      <sheetName val="37(3)"/>
      <sheetName val="38"/>
      <sheetName val="39"/>
      <sheetName val="40"/>
      <sheetName val="41"/>
      <sheetName val="42"/>
      <sheetName val="43"/>
    </sheetNames>
    <sheetDataSet>
      <sheetData sheetId="13">
        <row r="1">
          <cell r="A1" t="str">
            <v>43.家 畜 共 済 保 険</v>
          </cell>
        </row>
        <row r="2">
          <cell r="A2" t="str">
            <v> (単位 金額1,000円）</v>
          </cell>
        </row>
        <row r="3">
          <cell r="A3" t="str">
            <v>年次および種別</v>
          </cell>
          <cell r="C3" t="str">
            <v>加 入 頭 数</v>
          </cell>
          <cell r="H3" t="str">
            <v>共済掛金</v>
          </cell>
          <cell r="I3" t="str">
            <v>事故頭数</v>
          </cell>
          <cell r="N3" t="str">
            <v>支払金額</v>
          </cell>
        </row>
        <row r="4">
          <cell r="C4" t="str">
            <v>牛</v>
          </cell>
          <cell r="D4" t="str">
            <v>馬</v>
          </cell>
          <cell r="E4" t="str">
            <v>山羊</v>
          </cell>
          <cell r="F4" t="str">
            <v>綿羊</v>
          </cell>
          <cell r="G4" t="str">
            <v>豚</v>
          </cell>
          <cell r="I4" t="str">
            <v>牛</v>
          </cell>
          <cell r="J4" t="str">
            <v>馬</v>
          </cell>
          <cell r="K4" t="str">
            <v>山羊</v>
          </cell>
          <cell r="L4" t="str">
            <v>綿羊</v>
          </cell>
          <cell r="M4" t="str">
            <v>豚</v>
          </cell>
        </row>
        <row r="5">
          <cell r="H5" t="str">
            <v>円</v>
          </cell>
          <cell r="N5" t="str">
            <v>円</v>
          </cell>
        </row>
        <row r="6">
          <cell r="A6" t="str">
            <v>昭和35年</v>
          </cell>
          <cell r="C6">
            <v>46906</v>
          </cell>
          <cell r="D6">
            <v>5301</v>
          </cell>
          <cell r="E6">
            <v>155</v>
          </cell>
          <cell r="F6">
            <v>419</v>
          </cell>
          <cell r="G6">
            <v>46</v>
          </cell>
          <cell r="H6">
            <v>67206899</v>
          </cell>
          <cell r="I6">
            <v>25113</v>
          </cell>
          <cell r="J6">
            <v>6131</v>
          </cell>
          <cell r="K6">
            <v>163</v>
          </cell>
          <cell r="L6">
            <v>268</v>
          </cell>
          <cell r="M6">
            <v>10</v>
          </cell>
          <cell r="N6">
            <v>56737986</v>
          </cell>
        </row>
        <row r="7">
          <cell r="A7">
            <v>36</v>
          </cell>
          <cell r="C7">
            <v>48710</v>
          </cell>
          <cell r="D7">
            <v>4744</v>
          </cell>
          <cell r="E7">
            <v>108</v>
          </cell>
          <cell r="F7">
            <v>145</v>
          </cell>
          <cell r="G7">
            <v>72</v>
          </cell>
          <cell r="H7">
            <v>50575840</v>
          </cell>
          <cell r="I7">
            <v>30267</v>
          </cell>
          <cell r="J7">
            <v>6936</v>
          </cell>
          <cell r="K7">
            <v>156</v>
          </cell>
          <cell r="L7">
            <v>161</v>
          </cell>
          <cell r="M7">
            <v>46</v>
          </cell>
          <cell r="N7">
            <v>63239143</v>
          </cell>
        </row>
        <row r="8">
          <cell r="A8">
            <v>37</v>
          </cell>
          <cell r="C8">
            <v>46333</v>
          </cell>
          <cell r="D8">
            <v>3970</v>
          </cell>
          <cell r="E8">
            <v>60</v>
          </cell>
          <cell r="F8">
            <v>73</v>
          </cell>
          <cell r="G8">
            <v>22</v>
          </cell>
          <cell r="H8">
            <v>67490028</v>
          </cell>
          <cell r="I8">
            <v>28845</v>
          </cell>
          <cell r="J8">
            <v>5548</v>
          </cell>
          <cell r="K8">
            <v>67</v>
          </cell>
          <cell r="L8">
            <v>72</v>
          </cell>
          <cell r="M8">
            <v>26</v>
          </cell>
          <cell r="N8">
            <v>65067380</v>
          </cell>
        </row>
        <row r="9">
          <cell r="A9">
            <v>38</v>
          </cell>
          <cell r="C9">
            <v>48861</v>
          </cell>
          <cell r="D9">
            <v>3843</v>
          </cell>
          <cell r="E9">
            <v>28</v>
          </cell>
          <cell r="F9">
            <v>38</v>
          </cell>
          <cell r="G9">
            <v>27</v>
          </cell>
          <cell r="H9">
            <v>65703881</v>
          </cell>
          <cell r="I9">
            <v>28188</v>
          </cell>
          <cell r="J9">
            <v>4689</v>
          </cell>
          <cell r="K9">
            <v>54</v>
          </cell>
          <cell r="L9">
            <v>27</v>
          </cell>
          <cell r="M9">
            <v>4</v>
          </cell>
          <cell r="N9">
            <v>67281216</v>
          </cell>
        </row>
        <row r="10">
          <cell r="B10" t="str">
            <v>総　　数</v>
          </cell>
          <cell r="C10">
            <v>47048</v>
          </cell>
          <cell r="D10">
            <v>3278</v>
          </cell>
          <cell r="E10">
            <v>28</v>
          </cell>
          <cell r="F10">
            <v>18</v>
          </cell>
          <cell r="G10">
            <v>27</v>
          </cell>
          <cell r="H10">
            <v>64844576</v>
          </cell>
          <cell r="I10">
            <v>27761</v>
          </cell>
          <cell r="J10">
            <v>3947</v>
          </cell>
          <cell r="K10">
            <v>34</v>
          </cell>
          <cell r="L10">
            <v>20</v>
          </cell>
          <cell r="M10">
            <v>4</v>
          </cell>
          <cell r="N10">
            <v>63303067</v>
          </cell>
        </row>
        <row r="11">
          <cell r="A11">
            <v>39</v>
          </cell>
          <cell r="B11" t="str">
            <v>生産共済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984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B12" t="str">
            <v>死廃病傷</v>
          </cell>
          <cell r="C12">
            <v>47047</v>
          </cell>
          <cell r="D12">
            <v>3278</v>
          </cell>
          <cell r="E12">
            <v>28</v>
          </cell>
          <cell r="F12">
            <v>18</v>
          </cell>
          <cell r="G12">
            <v>27</v>
          </cell>
          <cell r="H12">
            <v>64843592</v>
          </cell>
          <cell r="I12" t="str">
            <v>死廃730</v>
          </cell>
          <cell r="J12">
            <v>145</v>
          </cell>
          <cell r="K12">
            <v>10</v>
          </cell>
          <cell r="L12">
            <v>9</v>
          </cell>
          <cell r="M12">
            <v>0</v>
          </cell>
          <cell r="N12">
            <v>24876604</v>
          </cell>
        </row>
        <row r="13">
          <cell r="I13" t="str">
            <v>病傷27031</v>
          </cell>
          <cell r="J13">
            <v>3802</v>
          </cell>
          <cell r="K13">
            <v>24</v>
          </cell>
          <cell r="L13">
            <v>11</v>
          </cell>
          <cell r="M13">
            <v>4</v>
          </cell>
          <cell r="N13">
            <v>38426463</v>
          </cell>
        </row>
        <row r="15">
          <cell r="A15" t="str">
            <v> 資料：農政課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78"/>
  <sheetViews>
    <sheetView showGridLines="0" tabSelected="1" zoomScalePageLayoutView="0" workbookViewId="0" topLeftCell="A1">
      <selection activeCell="E31" sqref="E31"/>
    </sheetView>
  </sheetViews>
  <sheetFormatPr defaultColWidth="10.66015625" defaultRowHeight="12" customHeight="1"/>
  <cols>
    <col min="1" max="1" width="1.91015625" style="1" customWidth="1"/>
    <col min="2" max="2" width="9.5" style="55" customWidth="1"/>
    <col min="3" max="6" width="9" style="1" bestFit="1" customWidth="1"/>
    <col min="7" max="7" width="6.91015625" style="1" bestFit="1" customWidth="1"/>
    <col min="8" max="9" width="9" style="1" bestFit="1" customWidth="1"/>
    <col min="10" max="11" width="7.58203125" style="1" bestFit="1" customWidth="1"/>
    <col min="12" max="12" width="6.91015625" style="1" bestFit="1" customWidth="1"/>
    <col min="13" max="13" width="8.66015625" style="1" customWidth="1"/>
    <col min="14" max="16384" width="10.66015625" style="1" customWidth="1"/>
  </cols>
  <sheetData>
    <row r="1" spans="2:12" ht="19.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5" ht="15.75" customHeight="1" thickBot="1">
      <c r="B2" s="4" t="s">
        <v>1</v>
      </c>
      <c r="C2" s="5"/>
      <c r="D2" s="5"/>
      <c r="E2" s="5"/>
      <c r="F2" s="5"/>
      <c r="G2" s="5"/>
      <c r="H2" s="5"/>
      <c r="I2" s="6"/>
      <c r="J2" s="5"/>
      <c r="K2" s="5"/>
      <c r="L2" s="7"/>
      <c r="M2" s="8"/>
      <c r="N2" s="8"/>
      <c r="O2" s="8"/>
    </row>
    <row r="3" spans="1:12" s="17" customFormat="1" ht="15.75" customHeight="1" thickTop="1">
      <c r="A3" s="9" t="s">
        <v>2</v>
      </c>
      <c r="B3" s="10"/>
      <c r="C3" s="11" t="s">
        <v>3</v>
      </c>
      <c r="D3" s="12" t="s">
        <v>4</v>
      </c>
      <c r="E3" s="13"/>
      <c r="F3" s="13"/>
      <c r="G3" s="14"/>
      <c r="H3" s="11" t="s">
        <v>5</v>
      </c>
      <c r="I3" s="15" t="s">
        <v>6</v>
      </c>
      <c r="J3" s="16"/>
      <c r="K3" s="16"/>
      <c r="L3" s="16"/>
    </row>
    <row r="4" spans="1:12" s="17" customFormat="1" ht="15.75" customHeight="1">
      <c r="A4" s="18"/>
      <c r="B4" s="19"/>
      <c r="C4" s="20"/>
      <c r="D4" s="21" t="s">
        <v>7</v>
      </c>
      <c r="E4" s="22" t="s">
        <v>8</v>
      </c>
      <c r="F4" s="21" t="s">
        <v>9</v>
      </c>
      <c r="G4" s="21" t="s">
        <v>10</v>
      </c>
      <c r="H4" s="20"/>
      <c r="I4" s="21" t="s">
        <v>7</v>
      </c>
      <c r="J4" s="21" t="s">
        <v>11</v>
      </c>
      <c r="K4" s="21" t="s">
        <v>12</v>
      </c>
      <c r="L4" s="21" t="s">
        <v>13</v>
      </c>
    </row>
    <row r="5" spans="1:12" ht="12" customHeight="1">
      <c r="A5" s="23"/>
      <c r="B5" s="24"/>
      <c r="C5" s="25"/>
      <c r="D5" s="26"/>
      <c r="E5" s="27"/>
      <c r="F5" s="27"/>
      <c r="G5" s="28"/>
      <c r="H5" s="29"/>
      <c r="I5" s="29"/>
      <c r="J5" s="29"/>
      <c r="K5" s="29"/>
      <c r="L5" s="29"/>
    </row>
    <row r="6" spans="1:12" ht="12" customHeight="1">
      <c r="A6" s="30" t="s">
        <v>14</v>
      </c>
      <c r="B6" s="31"/>
      <c r="C6" s="32">
        <v>8404302</v>
      </c>
      <c r="D6" s="33">
        <v>5220358</v>
      </c>
      <c r="E6" s="33">
        <f aca="true" t="shared" si="0" ref="E6:L6">SUM(E8:E10)</f>
        <v>2707051</v>
      </c>
      <c r="F6" s="33">
        <v>2421554</v>
      </c>
      <c r="G6" s="33">
        <f t="shared" si="0"/>
        <v>91753</v>
      </c>
      <c r="H6" s="34">
        <f t="shared" si="0"/>
        <v>2123915</v>
      </c>
      <c r="I6" s="34">
        <f t="shared" si="0"/>
        <v>1060029</v>
      </c>
      <c r="J6" s="34">
        <f t="shared" si="0"/>
        <v>870436</v>
      </c>
      <c r="K6" s="34">
        <f t="shared" si="0"/>
        <v>152831</v>
      </c>
      <c r="L6" s="34">
        <f t="shared" si="0"/>
        <v>36762</v>
      </c>
    </row>
    <row r="7" spans="1:12" ht="18" customHeight="1">
      <c r="A7" s="23"/>
      <c r="B7" s="35"/>
      <c r="C7" s="25"/>
      <c r="D7" s="26"/>
      <c r="E7" s="26"/>
      <c r="F7" s="26"/>
      <c r="G7" s="26"/>
      <c r="H7" s="29"/>
      <c r="I7" s="29"/>
      <c r="J7" s="29"/>
      <c r="K7" s="29"/>
      <c r="L7" s="29"/>
    </row>
    <row r="8" spans="1:12" s="40" customFormat="1" ht="14.25" customHeight="1">
      <c r="A8" s="36" t="s">
        <v>15</v>
      </c>
      <c r="B8" s="37"/>
      <c r="C8" s="38">
        <v>2917555</v>
      </c>
      <c r="D8" s="39">
        <f aca="true" t="shared" si="1" ref="D8:L8">SUM(D12:D22)</f>
        <v>1703367</v>
      </c>
      <c r="E8" s="39">
        <f t="shared" si="1"/>
        <v>744236</v>
      </c>
      <c r="F8" s="39">
        <f t="shared" si="1"/>
        <v>923182</v>
      </c>
      <c r="G8" s="8">
        <v>35949</v>
      </c>
      <c r="H8" s="1">
        <f t="shared" si="1"/>
        <v>717399</v>
      </c>
      <c r="I8" s="1">
        <v>496789</v>
      </c>
      <c r="J8" s="1">
        <v>441117</v>
      </c>
      <c r="K8" s="1">
        <f t="shared" si="1"/>
        <v>38503</v>
      </c>
      <c r="L8" s="1">
        <f t="shared" si="1"/>
        <v>17169</v>
      </c>
    </row>
    <row r="9" spans="1:12" s="40" customFormat="1" ht="14.25" customHeight="1">
      <c r="A9" s="23"/>
      <c r="B9" s="35"/>
      <c r="C9" s="38"/>
      <c r="D9" s="39"/>
      <c r="E9" s="39"/>
      <c r="F9" s="39"/>
      <c r="G9" s="8"/>
      <c r="H9" s="1"/>
      <c r="I9" s="1"/>
      <c r="J9" s="1"/>
      <c r="K9" s="1"/>
      <c r="L9" s="1"/>
    </row>
    <row r="10" spans="1:12" s="40" customFormat="1" ht="14.25" customHeight="1">
      <c r="A10" s="36" t="s">
        <v>16</v>
      </c>
      <c r="B10" s="37"/>
      <c r="C10" s="38">
        <v>5486747</v>
      </c>
      <c r="D10" s="39">
        <v>3516991</v>
      </c>
      <c r="E10" s="39">
        <f aca="true" t="shared" si="2" ref="E10:L10">SUM(E23+E29+E38+E42+E50+E54+E67+E80+E86+E91+E100+E108)</f>
        <v>1962815</v>
      </c>
      <c r="F10" s="39">
        <v>1498372</v>
      </c>
      <c r="G10" s="8">
        <f t="shared" si="2"/>
        <v>55804</v>
      </c>
      <c r="H10" s="1">
        <f t="shared" si="2"/>
        <v>1406516</v>
      </c>
      <c r="I10" s="1">
        <f t="shared" si="2"/>
        <v>563240</v>
      </c>
      <c r="J10" s="1">
        <f t="shared" si="2"/>
        <v>429319</v>
      </c>
      <c r="K10" s="1">
        <f t="shared" si="2"/>
        <v>114328</v>
      </c>
      <c r="L10" s="1">
        <f t="shared" si="2"/>
        <v>19593</v>
      </c>
    </row>
    <row r="11" spans="1:12" s="40" customFormat="1" ht="14.25" customHeight="1">
      <c r="A11" s="23"/>
      <c r="B11" s="35"/>
      <c r="C11" s="25"/>
      <c r="D11" s="26"/>
      <c r="E11" s="26"/>
      <c r="F11" s="26"/>
      <c r="G11" s="26"/>
      <c r="H11" s="29"/>
      <c r="I11" s="29"/>
      <c r="J11" s="29"/>
      <c r="K11" s="29"/>
      <c r="L11" s="29"/>
    </row>
    <row r="12" spans="1:12" ht="13.5" customHeight="1">
      <c r="A12" s="36" t="s">
        <v>17</v>
      </c>
      <c r="B12" s="37"/>
      <c r="C12" s="25">
        <f>SUM(D12+H12+I12)</f>
        <v>772818</v>
      </c>
      <c r="D12" s="26">
        <f>SUM(E12:G12)</f>
        <v>475771</v>
      </c>
      <c r="E12" s="26">
        <v>108352</v>
      </c>
      <c r="F12" s="26">
        <v>359169</v>
      </c>
      <c r="G12" s="26">
        <v>8250</v>
      </c>
      <c r="H12" s="29">
        <v>200911</v>
      </c>
      <c r="I12" s="29">
        <f>SUM(J12:L12)</f>
        <v>96136</v>
      </c>
      <c r="J12" s="29">
        <v>81061</v>
      </c>
      <c r="K12" s="29">
        <v>8120</v>
      </c>
      <c r="L12" s="29">
        <v>6955</v>
      </c>
    </row>
    <row r="13" spans="1:12" ht="13.5" customHeight="1">
      <c r="A13" s="36" t="s">
        <v>18</v>
      </c>
      <c r="B13" s="37"/>
      <c r="C13" s="25">
        <f aca="true" t="shared" si="3" ref="C13:C21">SUM(D13+H13+I13)</f>
        <v>99026</v>
      </c>
      <c r="D13" s="26">
        <f aca="true" t="shared" si="4" ref="D13:D21">SUM(E13:G13)</f>
        <v>63260</v>
      </c>
      <c r="E13" s="26">
        <v>40500</v>
      </c>
      <c r="F13" s="26">
        <v>15450</v>
      </c>
      <c r="G13" s="26">
        <v>7310</v>
      </c>
      <c r="H13" s="29">
        <v>27450</v>
      </c>
      <c r="I13" s="29">
        <f aca="true" t="shared" si="5" ref="I13:I21">SUM(J13:L13)</f>
        <v>8316</v>
      </c>
      <c r="J13" s="29">
        <v>7240</v>
      </c>
      <c r="K13" s="29">
        <v>361</v>
      </c>
      <c r="L13" s="29">
        <v>715</v>
      </c>
    </row>
    <row r="14" spans="1:12" ht="13.5" customHeight="1">
      <c r="A14" s="36" t="s">
        <v>19</v>
      </c>
      <c r="B14" s="37"/>
      <c r="C14" s="25">
        <v>287792</v>
      </c>
      <c r="D14" s="26">
        <v>209200</v>
      </c>
      <c r="E14" s="26">
        <v>72100</v>
      </c>
      <c r="F14" s="26">
        <v>136730</v>
      </c>
      <c r="G14" s="26">
        <v>370</v>
      </c>
      <c r="H14" s="29">
        <v>54433</v>
      </c>
      <c r="I14" s="29">
        <f t="shared" si="5"/>
        <v>24159</v>
      </c>
      <c r="J14" s="29">
        <v>21066</v>
      </c>
      <c r="K14" s="29">
        <v>3003</v>
      </c>
      <c r="L14" s="29">
        <v>90</v>
      </c>
    </row>
    <row r="15" spans="1:12" ht="13.5" customHeight="1">
      <c r="A15" s="36" t="s">
        <v>20</v>
      </c>
      <c r="B15" s="37"/>
      <c r="C15" s="25">
        <f t="shared" si="3"/>
        <v>274420</v>
      </c>
      <c r="D15" s="26">
        <f t="shared" si="4"/>
        <v>176450</v>
      </c>
      <c r="E15" s="26">
        <v>58760</v>
      </c>
      <c r="F15" s="26">
        <v>116030</v>
      </c>
      <c r="G15" s="26">
        <v>1660</v>
      </c>
      <c r="H15" s="29">
        <v>59900</v>
      </c>
      <c r="I15" s="29">
        <f t="shared" si="5"/>
        <v>38070</v>
      </c>
      <c r="J15" s="29">
        <v>25310</v>
      </c>
      <c r="K15" s="29">
        <v>9980</v>
      </c>
      <c r="L15" s="29">
        <v>2780</v>
      </c>
    </row>
    <row r="16" spans="1:12" ht="13.5" customHeight="1">
      <c r="A16" s="36" t="s">
        <v>21</v>
      </c>
      <c r="B16" s="37"/>
      <c r="C16" s="25">
        <f t="shared" si="3"/>
        <v>184145</v>
      </c>
      <c r="D16" s="26">
        <f t="shared" si="4"/>
        <v>109258</v>
      </c>
      <c r="E16" s="26">
        <v>77315</v>
      </c>
      <c r="F16" s="26">
        <v>31287</v>
      </c>
      <c r="G16" s="26">
        <v>656</v>
      </c>
      <c r="H16" s="29">
        <v>47139</v>
      </c>
      <c r="I16" s="29">
        <f t="shared" si="5"/>
        <v>27748</v>
      </c>
      <c r="J16" s="29">
        <v>24784</v>
      </c>
      <c r="K16" s="29">
        <v>2014</v>
      </c>
      <c r="L16" s="29">
        <v>950</v>
      </c>
    </row>
    <row r="17" spans="1:12" ht="13.5" customHeight="1">
      <c r="A17" s="36" t="s">
        <v>22</v>
      </c>
      <c r="B17" s="37"/>
      <c r="C17" s="25">
        <v>222317</v>
      </c>
      <c r="D17" s="26">
        <f t="shared" si="4"/>
        <v>94057</v>
      </c>
      <c r="E17" s="26">
        <v>54056</v>
      </c>
      <c r="F17" s="26">
        <v>39910</v>
      </c>
      <c r="G17" s="26">
        <v>91</v>
      </c>
      <c r="H17" s="29">
        <v>67395</v>
      </c>
      <c r="I17" s="29">
        <f t="shared" si="5"/>
        <v>60765</v>
      </c>
      <c r="J17" s="29">
        <v>58400</v>
      </c>
      <c r="K17" s="29">
        <v>2050</v>
      </c>
      <c r="L17" s="29">
        <v>315</v>
      </c>
    </row>
    <row r="18" spans="1:12" ht="13.5" customHeight="1">
      <c r="A18" s="36" t="s">
        <v>23</v>
      </c>
      <c r="B18" s="37"/>
      <c r="C18" s="25">
        <f t="shared" si="3"/>
        <v>120742</v>
      </c>
      <c r="D18" s="26">
        <f t="shared" si="4"/>
        <v>1665</v>
      </c>
      <c r="E18" s="26">
        <v>1180</v>
      </c>
      <c r="F18" s="26">
        <v>100</v>
      </c>
      <c r="G18" s="41">
        <v>385</v>
      </c>
      <c r="H18" s="29">
        <v>30722</v>
      </c>
      <c r="I18" s="29">
        <f t="shared" si="5"/>
        <v>88355</v>
      </c>
      <c r="J18" s="29">
        <v>87725</v>
      </c>
      <c r="K18" s="29">
        <v>0</v>
      </c>
      <c r="L18" s="41">
        <v>630</v>
      </c>
    </row>
    <row r="19" spans="1:12" ht="13.5" customHeight="1">
      <c r="A19" s="36" t="s">
        <v>24</v>
      </c>
      <c r="B19" s="37"/>
      <c r="C19" s="25">
        <f t="shared" si="3"/>
        <v>380435</v>
      </c>
      <c r="D19" s="26">
        <f t="shared" si="4"/>
        <v>269000</v>
      </c>
      <c r="E19" s="26">
        <v>209540</v>
      </c>
      <c r="F19" s="26">
        <v>58460</v>
      </c>
      <c r="G19" s="26">
        <v>1000</v>
      </c>
      <c r="H19" s="29">
        <v>106115</v>
      </c>
      <c r="I19" s="29">
        <f t="shared" si="5"/>
        <v>5320</v>
      </c>
      <c r="J19" s="29">
        <v>3500</v>
      </c>
      <c r="K19" s="29">
        <v>500</v>
      </c>
      <c r="L19" s="29">
        <v>1320</v>
      </c>
    </row>
    <row r="20" spans="1:12" ht="13.5" customHeight="1">
      <c r="A20" s="36" t="s">
        <v>25</v>
      </c>
      <c r="B20" s="37"/>
      <c r="C20" s="25">
        <f t="shared" si="3"/>
        <v>275457</v>
      </c>
      <c r="D20" s="26">
        <f t="shared" si="4"/>
        <v>164440</v>
      </c>
      <c r="E20" s="26">
        <v>77030</v>
      </c>
      <c r="F20" s="26">
        <v>86546</v>
      </c>
      <c r="G20" s="26">
        <v>864</v>
      </c>
      <c r="H20" s="29">
        <v>77602</v>
      </c>
      <c r="I20" s="29">
        <f t="shared" si="5"/>
        <v>33415</v>
      </c>
      <c r="J20" s="29">
        <v>20421</v>
      </c>
      <c r="K20" s="29">
        <v>12250</v>
      </c>
      <c r="L20" s="29">
        <v>744</v>
      </c>
    </row>
    <row r="21" spans="1:12" ht="13.5" customHeight="1">
      <c r="A21" s="36" t="s">
        <v>26</v>
      </c>
      <c r="B21" s="37"/>
      <c r="C21" s="25">
        <f t="shared" si="3"/>
        <v>300403</v>
      </c>
      <c r="D21" s="26">
        <f t="shared" si="4"/>
        <v>140266</v>
      </c>
      <c r="E21" s="26">
        <v>45403</v>
      </c>
      <c r="F21" s="26">
        <v>79500</v>
      </c>
      <c r="G21" s="26">
        <v>15363</v>
      </c>
      <c r="H21" s="29">
        <v>45732</v>
      </c>
      <c r="I21" s="29">
        <f t="shared" si="5"/>
        <v>114405</v>
      </c>
      <c r="J21" s="29">
        <v>111510</v>
      </c>
      <c r="K21" s="29">
        <v>225</v>
      </c>
      <c r="L21" s="29">
        <v>2670</v>
      </c>
    </row>
    <row r="22" spans="1:12" s="8" customFormat="1" ht="6" customHeight="1">
      <c r="A22" s="42"/>
      <c r="B22" s="35"/>
      <c r="C22" s="25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3.5" customHeight="1">
      <c r="A23" s="36" t="s">
        <v>27</v>
      </c>
      <c r="B23" s="37"/>
      <c r="C23" s="39">
        <f aca="true" t="shared" si="6" ref="C23:L23">SUM(C25:C27)</f>
        <v>211071</v>
      </c>
      <c r="D23" s="39">
        <f t="shared" si="6"/>
        <v>108028</v>
      </c>
      <c r="E23" s="39">
        <f t="shared" si="6"/>
        <v>43503</v>
      </c>
      <c r="F23" s="39">
        <f t="shared" si="6"/>
        <v>61515</v>
      </c>
      <c r="G23" s="8">
        <f t="shared" si="6"/>
        <v>3010</v>
      </c>
      <c r="H23" s="1">
        <f t="shared" si="6"/>
        <v>79013</v>
      </c>
      <c r="I23" s="1">
        <f t="shared" si="6"/>
        <v>24030</v>
      </c>
      <c r="J23" s="1">
        <f t="shared" si="6"/>
        <v>16472</v>
      </c>
      <c r="K23" s="1">
        <f t="shared" si="6"/>
        <v>7109</v>
      </c>
      <c r="L23" s="1">
        <f t="shared" si="6"/>
        <v>449</v>
      </c>
    </row>
    <row r="24" spans="1:7" ht="6" customHeight="1">
      <c r="A24" s="35"/>
      <c r="B24" s="43"/>
      <c r="C24" s="39"/>
      <c r="D24" s="39"/>
      <c r="E24" s="39"/>
      <c r="F24" s="39"/>
      <c r="G24" s="8"/>
    </row>
    <row r="25" spans="1:12" ht="13.5" customHeight="1">
      <c r="A25" s="23"/>
      <c r="B25" s="35" t="s">
        <v>28</v>
      </c>
      <c r="C25" s="25">
        <f>SUM(D25+H25+I25)</f>
        <v>54438</v>
      </c>
      <c r="D25" s="26">
        <f>SUM(E25:G25)</f>
        <v>44933</v>
      </c>
      <c r="E25" s="26">
        <v>17971</v>
      </c>
      <c r="F25" s="26">
        <v>24555</v>
      </c>
      <c r="G25" s="26">
        <v>2407</v>
      </c>
      <c r="H25" s="29">
        <v>8571</v>
      </c>
      <c r="I25" s="29">
        <f>SUM(J25:L25)</f>
        <v>934</v>
      </c>
      <c r="J25" s="29">
        <v>60</v>
      </c>
      <c r="K25" s="29">
        <v>805</v>
      </c>
      <c r="L25" s="29">
        <v>69</v>
      </c>
    </row>
    <row r="26" spans="1:12" ht="13.5" customHeight="1">
      <c r="A26" s="23"/>
      <c r="B26" s="35" t="s">
        <v>29</v>
      </c>
      <c r="C26" s="25">
        <f>SUM(D26+H26+I26)</f>
        <v>84888</v>
      </c>
      <c r="D26" s="26">
        <f>SUM(E26:G26)</f>
        <v>37565</v>
      </c>
      <c r="E26" s="26">
        <v>17622</v>
      </c>
      <c r="F26" s="26">
        <v>19755</v>
      </c>
      <c r="G26" s="26">
        <v>188</v>
      </c>
      <c r="H26" s="29">
        <v>36402</v>
      </c>
      <c r="I26" s="29">
        <f>SUM(J26:L26)</f>
        <v>10921</v>
      </c>
      <c r="J26" s="29">
        <v>7507</v>
      </c>
      <c r="K26" s="29">
        <v>3204</v>
      </c>
      <c r="L26" s="29">
        <v>210</v>
      </c>
    </row>
    <row r="27" spans="1:12" s="8" customFormat="1" ht="13.5" customHeight="1">
      <c r="A27" s="42"/>
      <c r="B27" s="35" t="s">
        <v>30</v>
      </c>
      <c r="C27" s="25">
        <f>SUM(D27+H27+I27)</f>
        <v>71745</v>
      </c>
      <c r="D27" s="26">
        <f>SUM(E27:G27)</f>
        <v>25530</v>
      </c>
      <c r="E27" s="26">
        <v>7910</v>
      </c>
      <c r="F27" s="26">
        <v>17205</v>
      </c>
      <c r="G27" s="26">
        <v>415</v>
      </c>
      <c r="H27" s="26">
        <v>34040</v>
      </c>
      <c r="I27" s="26">
        <f>SUM(J27:L27)</f>
        <v>12175</v>
      </c>
      <c r="J27" s="26">
        <v>8905</v>
      </c>
      <c r="K27" s="26">
        <v>3100</v>
      </c>
      <c r="L27" s="26">
        <v>170</v>
      </c>
    </row>
    <row r="28" spans="1:12" s="8" customFormat="1" ht="6" customHeight="1">
      <c r="A28" s="42"/>
      <c r="B28" s="35"/>
      <c r="C28" s="25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3.5" customHeight="1">
      <c r="A29" s="36" t="s">
        <v>31</v>
      </c>
      <c r="B29" s="37"/>
      <c r="C29" s="38">
        <f>SUM(C31:C36)</f>
        <v>609431</v>
      </c>
      <c r="D29" s="39">
        <f aca="true" t="shared" si="7" ref="D29:L29">SUM(D31:D36)</f>
        <v>344373</v>
      </c>
      <c r="E29" s="39">
        <f t="shared" si="7"/>
        <v>104726</v>
      </c>
      <c r="F29" s="39">
        <f t="shared" si="7"/>
        <v>204931</v>
      </c>
      <c r="G29" s="8">
        <f t="shared" si="7"/>
        <v>34716</v>
      </c>
      <c r="H29" s="1">
        <f t="shared" si="7"/>
        <v>115352</v>
      </c>
      <c r="I29" s="1">
        <f t="shared" si="7"/>
        <v>149706</v>
      </c>
      <c r="J29" s="1">
        <f t="shared" si="7"/>
        <v>146405</v>
      </c>
      <c r="K29" s="1">
        <f t="shared" si="7"/>
        <v>2866</v>
      </c>
      <c r="L29" s="1">
        <f t="shared" si="7"/>
        <v>435</v>
      </c>
    </row>
    <row r="30" spans="1:7" ht="6" customHeight="1">
      <c r="A30" s="23"/>
      <c r="B30" s="35"/>
      <c r="C30" s="38"/>
      <c r="D30" s="39"/>
      <c r="E30" s="39"/>
      <c r="F30" s="39"/>
      <c r="G30" s="8"/>
    </row>
    <row r="31" spans="1:12" ht="13.5" customHeight="1">
      <c r="A31" s="23"/>
      <c r="B31" s="35" t="s">
        <v>32</v>
      </c>
      <c r="C31" s="25">
        <f>SUM(D31+H31+I31)</f>
        <v>121660</v>
      </c>
      <c r="D31" s="26">
        <f>SUM(E31:G31)</f>
        <v>50202</v>
      </c>
      <c r="E31" s="26">
        <v>18990</v>
      </c>
      <c r="F31" s="26">
        <v>30452</v>
      </c>
      <c r="G31" s="26">
        <v>760</v>
      </c>
      <c r="H31" s="29">
        <v>34365</v>
      </c>
      <c r="I31" s="29">
        <f>SUM(J31:L31)</f>
        <v>37093</v>
      </c>
      <c r="J31" s="29">
        <v>36283</v>
      </c>
      <c r="K31" s="29">
        <v>764</v>
      </c>
      <c r="L31" s="29">
        <v>46</v>
      </c>
    </row>
    <row r="32" spans="1:12" ht="13.5" customHeight="1">
      <c r="A32" s="23"/>
      <c r="B32" s="35" t="s">
        <v>33</v>
      </c>
      <c r="C32" s="25">
        <f>SUM(D32+H32+I32)</f>
        <v>14733</v>
      </c>
      <c r="D32" s="26">
        <f>SUM(E32:G32)</f>
        <v>1803</v>
      </c>
      <c r="E32" s="26">
        <v>1183</v>
      </c>
      <c r="F32" s="26">
        <v>620</v>
      </c>
      <c r="G32" s="26">
        <v>0</v>
      </c>
      <c r="H32" s="29">
        <v>12930</v>
      </c>
      <c r="I32" s="29">
        <f>SUM(J32:L32)</f>
        <v>0</v>
      </c>
      <c r="J32" s="29">
        <v>0</v>
      </c>
      <c r="K32" s="29">
        <v>0</v>
      </c>
      <c r="L32" s="29">
        <v>0</v>
      </c>
    </row>
    <row r="33" spans="1:12" ht="13.5" customHeight="1">
      <c r="A33" s="23"/>
      <c r="B33" s="35" t="s">
        <v>34</v>
      </c>
      <c r="C33" s="25">
        <f>SUM(D33+H33+I33)</f>
        <v>212414</v>
      </c>
      <c r="D33" s="26">
        <f>SUM(E33:G33)</f>
        <v>135075</v>
      </c>
      <c r="E33" s="26">
        <v>41218</v>
      </c>
      <c r="F33" s="26">
        <v>80599</v>
      </c>
      <c r="G33" s="26">
        <v>13258</v>
      </c>
      <c r="H33" s="29">
        <v>35017</v>
      </c>
      <c r="I33" s="29">
        <f>SUM(J33:L33)</f>
        <v>42322</v>
      </c>
      <c r="J33" s="29">
        <v>41931</v>
      </c>
      <c r="K33" s="29">
        <v>282</v>
      </c>
      <c r="L33" s="29">
        <v>109</v>
      </c>
    </row>
    <row r="34" spans="1:12" ht="6" customHeight="1">
      <c r="A34" s="23"/>
      <c r="B34" s="35"/>
      <c r="C34" s="25"/>
      <c r="D34" s="26"/>
      <c r="E34" s="26"/>
      <c r="F34" s="26"/>
      <c r="G34" s="26"/>
      <c r="H34" s="29"/>
      <c r="I34" s="29"/>
      <c r="J34" s="29"/>
      <c r="K34" s="29"/>
      <c r="L34" s="29"/>
    </row>
    <row r="35" spans="1:12" ht="13.5" customHeight="1">
      <c r="A35" s="23"/>
      <c r="B35" s="35" t="s">
        <v>35</v>
      </c>
      <c r="C35" s="25">
        <f>SUM(D35+H35+I35)</f>
        <v>85024</v>
      </c>
      <c r="D35" s="26">
        <f>SUM(E35:G35)</f>
        <v>51211</v>
      </c>
      <c r="E35" s="26">
        <v>14350</v>
      </c>
      <c r="F35" s="26">
        <v>29410</v>
      </c>
      <c r="G35" s="26">
        <v>7451</v>
      </c>
      <c r="H35" s="29">
        <v>7023</v>
      </c>
      <c r="I35" s="29">
        <f>SUM(J35:L35)</f>
        <v>26790</v>
      </c>
      <c r="J35" s="29">
        <v>26710</v>
      </c>
      <c r="K35" s="29">
        <v>0</v>
      </c>
      <c r="L35" s="29">
        <v>80</v>
      </c>
    </row>
    <row r="36" spans="1:12" s="8" customFormat="1" ht="13.5" customHeight="1">
      <c r="A36" s="42"/>
      <c r="B36" s="35" t="s">
        <v>36</v>
      </c>
      <c r="C36" s="25">
        <f>SUM(D36+H36+I36)</f>
        <v>175600</v>
      </c>
      <c r="D36" s="26">
        <f>SUM(E36:G36)</f>
        <v>106082</v>
      </c>
      <c r="E36" s="26">
        <v>28985</v>
      </c>
      <c r="F36" s="26">
        <v>63850</v>
      </c>
      <c r="G36" s="26">
        <v>13247</v>
      </c>
      <c r="H36" s="26">
        <v>26017</v>
      </c>
      <c r="I36" s="26">
        <f>SUM(J36:L36)</f>
        <v>43501</v>
      </c>
      <c r="J36" s="26">
        <v>41481</v>
      </c>
      <c r="K36" s="26">
        <v>1820</v>
      </c>
      <c r="L36" s="26">
        <v>200</v>
      </c>
    </row>
    <row r="37" spans="1:12" s="8" customFormat="1" ht="6" customHeight="1">
      <c r="A37" s="42"/>
      <c r="B37" s="35"/>
      <c r="C37" s="25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3.5" customHeight="1">
      <c r="A38" s="36" t="s">
        <v>37</v>
      </c>
      <c r="B38" s="37"/>
      <c r="C38" s="38">
        <f>SUM(C40:C41)</f>
        <v>392373</v>
      </c>
      <c r="D38" s="39">
        <f aca="true" t="shared" si="8" ref="D38:L38">SUM(D40:D41)</f>
        <v>235982</v>
      </c>
      <c r="E38" s="39">
        <f t="shared" si="8"/>
        <v>140072</v>
      </c>
      <c r="F38" s="39">
        <f t="shared" si="8"/>
        <v>90713</v>
      </c>
      <c r="G38" s="8">
        <f t="shared" si="8"/>
        <v>5197</v>
      </c>
      <c r="H38" s="1">
        <f t="shared" si="8"/>
        <v>105637</v>
      </c>
      <c r="I38" s="1">
        <f t="shared" si="8"/>
        <v>50754</v>
      </c>
      <c r="J38" s="1">
        <f t="shared" si="8"/>
        <v>43127</v>
      </c>
      <c r="K38" s="1">
        <f t="shared" si="8"/>
        <v>6248</v>
      </c>
      <c r="L38" s="1">
        <f t="shared" si="8"/>
        <v>1379</v>
      </c>
    </row>
    <row r="39" spans="1:7" ht="6" customHeight="1">
      <c r="A39" s="23"/>
      <c r="B39" s="35"/>
      <c r="C39" s="38"/>
      <c r="D39" s="39"/>
      <c r="E39" s="39"/>
      <c r="F39" s="39"/>
      <c r="G39" s="8"/>
    </row>
    <row r="40" spans="1:12" ht="13.5" customHeight="1">
      <c r="A40" s="23"/>
      <c r="B40" s="35" t="s">
        <v>38</v>
      </c>
      <c r="C40" s="25">
        <f>SUM(D40+H40+I40)</f>
        <v>194725</v>
      </c>
      <c r="D40" s="26">
        <f>SUM(E40:G40)</f>
        <v>85620</v>
      </c>
      <c r="E40" s="26">
        <v>36164</v>
      </c>
      <c r="F40" s="26">
        <v>45386</v>
      </c>
      <c r="G40" s="26">
        <v>4070</v>
      </c>
      <c r="H40" s="29">
        <v>68676</v>
      </c>
      <c r="I40" s="29">
        <f>SUM(J40:L40)</f>
        <v>40429</v>
      </c>
      <c r="J40" s="29">
        <v>39597</v>
      </c>
      <c r="K40" s="29">
        <v>200</v>
      </c>
      <c r="L40" s="29">
        <v>632</v>
      </c>
    </row>
    <row r="41" spans="1:12" s="8" customFormat="1" ht="13.5" customHeight="1">
      <c r="A41" s="42"/>
      <c r="B41" s="35" t="s">
        <v>39</v>
      </c>
      <c r="C41" s="25">
        <f>SUM(D41+H41+I41)</f>
        <v>197648</v>
      </c>
      <c r="D41" s="26">
        <f>SUM(E41:G41)</f>
        <v>150362</v>
      </c>
      <c r="E41" s="26">
        <v>103908</v>
      </c>
      <c r="F41" s="26">
        <v>45327</v>
      </c>
      <c r="G41" s="26">
        <v>1127</v>
      </c>
      <c r="H41" s="26">
        <v>36961</v>
      </c>
      <c r="I41" s="26">
        <f>SUM(J41:L41)</f>
        <v>10325</v>
      </c>
      <c r="J41" s="26">
        <v>3530</v>
      </c>
      <c r="K41" s="26">
        <v>6048</v>
      </c>
      <c r="L41" s="26">
        <v>747</v>
      </c>
    </row>
    <row r="42" spans="1:12" ht="13.5" customHeight="1">
      <c r="A42" s="36" t="s">
        <v>40</v>
      </c>
      <c r="B42" s="37"/>
      <c r="C42" s="38">
        <v>472860</v>
      </c>
      <c r="D42" s="39">
        <v>394268</v>
      </c>
      <c r="E42" s="39">
        <f aca="true" t="shared" si="9" ref="E42:L42">SUM(E44:E48)</f>
        <v>257005</v>
      </c>
      <c r="F42" s="39">
        <f t="shared" si="9"/>
        <v>134841</v>
      </c>
      <c r="G42" s="8">
        <f t="shared" si="9"/>
        <v>2422</v>
      </c>
      <c r="H42" s="1">
        <f t="shared" si="9"/>
        <v>63396</v>
      </c>
      <c r="I42" s="1">
        <f t="shared" si="9"/>
        <v>15196</v>
      </c>
      <c r="J42" s="1">
        <f t="shared" si="9"/>
        <v>12659</v>
      </c>
      <c r="K42" s="1">
        <f t="shared" si="9"/>
        <v>1480</v>
      </c>
      <c r="L42" s="1">
        <f t="shared" si="9"/>
        <v>1057</v>
      </c>
    </row>
    <row r="43" spans="1:7" ht="6" customHeight="1">
      <c r="A43" s="23"/>
      <c r="B43" s="35"/>
      <c r="C43" s="38"/>
      <c r="D43" s="39"/>
      <c r="E43" s="39"/>
      <c r="F43" s="39"/>
      <c r="G43" s="8"/>
    </row>
    <row r="44" spans="1:12" ht="13.5" customHeight="1">
      <c r="A44" s="23"/>
      <c r="B44" s="35" t="s">
        <v>41</v>
      </c>
      <c r="C44" s="25">
        <v>103270</v>
      </c>
      <c r="D44" s="26">
        <v>78752</v>
      </c>
      <c r="E44" s="26">
        <v>49000</v>
      </c>
      <c r="F44" s="26">
        <v>29050</v>
      </c>
      <c r="G44" s="26">
        <v>702</v>
      </c>
      <c r="H44" s="29">
        <v>19077</v>
      </c>
      <c r="I44" s="29">
        <f>SUM(J44:L44)</f>
        <v>5441</v>
      </c>
      <c r="J44" s="29">
        <v>4251</v>
      </c>
      <c r="K44" s="29">
        <v>960</v>
      </c>
      <c r="L44" s="29">
        <v>230</v>
      </c>
    </row>
    <row r="45" spans="1:12" ht="13.5" customHeight="1">
      <c r="A45" s="23"/>
      <c r="B45" s="35" t="s">
        <v>42</v>
      </c>
      <c r="C45" s="25">
        <f>SUM(D45+H45+I45)</f>
        <v>111837</v>
      </c>
      <c r="D45" s="26">
        <f>SUM(E45:G45)</f>
        <v>95499</v>
      </c>
      <c r="E45" s="26">
        <v>58667</v>
      </c>
      <c r="F45" s="26">
        <v>35741</v>
      </c>
      <c r="G45" s="26">
        <v>1091</v>
      </c>
      <c r="H45" s="29">
        <v>13255</v>
      </c>
      <c r="I45" s="29">
        <f>SUM(J45:L45)</f>
        <v>3083</v>
      </c>
      <c r="J45" s="29">
        <v>2398</v>
      </c>
      <c r="K45" s="29">
        <v>460</v>
      </c>
      <c r="L45" s="29">
        <v>225</v>
      </c>
    </row>
    <row r="46" spans="1:12" ht="13.5" customHeight="1">
      <c r="A46" s="23"/>
      <c r="B46" s="35" t="s">
        <v>43</v>
      </c>
      <c r="C46" s="25">
        <f>SUM(D46+H46+I46)</f>
        <v>174590</v>
      </c>
      <c r="D46" s="26">
        <f>SUM(E46:G46)</f>
        <v>154559</v>
      </c>
      <c r="E46" s="26">
        <v>95968</v>
      </c>
      <c r="F46" s="26">
        <v>58223</v>
      </c>
      <c r="G46" s="26">
        <v>368</v>
      </c>
      <c r="H46" s="29">
        <v>14507</v>
      </c>
      <c r="I46" s="29">
        <f>SUM(J46:L46)</f>
        <v>5524</v>
      </c>
      <c r="J46" s="29">
        <v>5172</v>
      </c>
      <c r="K46" s="29">
        <v>60</v>
      </c>
      <c r="L46" s="29">
        <v>292</v>
      </c>
    </row>
    <row r="47" spans="1:12" ht="5.25" customHeight="1">
      <c r="A47" s="23"/>
      <c r="B47" s="35"/>
      <c r="C47" s="25"/>
      <c r="D47" s="26"/>
      <c r="E47" s="26"/>
      <c r="F47" s="26"/>
      <c r="G47" s="26"/>
      <c r="H47" s="29"/>
      <c r="I47" s="29"/>
      <c r="J47" s="29"/>
      <c r="K47" s="29"/>
      <c r="L47" s="29"/>
    </row>
    <row r="48" spans="1:12" s="8" customFormat="1" ht="13.5" customHeight="1">
      <c r="A48" s="42"/>
      <c r="B48" s="35" t="s">
        <v>44</v>
      </c>
      <c r="C48" s="25">
        <v>83163</v>
      </c>
      <c r="D48" s="26">
        <v>64458</v>
      </c>
      <c r="E48" s="26">
        <v>53370</v>
      </c>
      <c r="F48" s="26">
        <v>11827</v>
      </c>
      <c r="G48" s="26">
        <v>261</v>
      </c>
      <c r="H48" s="26">
        <v>16557</v>
      </c>
      <c r="I48" s="26">
        <f>SUM(J48:L48)</f>
        <v>1148</v>
      </c>
      <c r="J48" s="26">
        <v>838</v>
      </c>
      <c r="K48" s="26">
        <v>0</v>
      </c>
      <c r="L48" s="26">
        <v>310</v>
      </c>
    </row>
    <row r="49" spans="1:12" s="8" customFormat="1" ht="6" customHeight="1">
      <c r="A49" s="42"/>
      <c r="B49" s="35"/>
      <c r="C49" s="25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3.5" customHeight="1">
      <c r="A50" s="36" t="s">
        <v>45</v>
      </c>
      <c r="B50" s="37"/>
      <c r="C50" s="38">
        <f>SUM(C52)</f>
        <v>64290</v>
      </c>
      <c r="D50" s="39">
        <f aca="true" t="shared" si="10" ref="D50:L50">SUM(D52)</f>
        <v>20539</v>
      </c>
      <c r="E50" s="39">
        <f t="shared" si="10"/>
        <v>9842</v>
      </c>
      <c r="F50" s="39">
        <f t="shared" si="10"/>
        <v>10350</v>
      </c>
      <c r="G50" s="8">
        <f t="shared" si="10"/>
        <v>347</v>
      </c>
      <c r="H50" s="1">
        <f t="shared" si="10"/>
        <v>10376</v>
      </c>
      <c r="I50" s="1">
        <f t="shared" si="10"/>
        <v>33375</v>
      </c>
      <c r="J50" s="1">
        <f t="shared" si="10"/>
        <v>33375</v>
      </c>
      <c r="K50" s="1">
        <f t="shared" si="10"/>
        <v>0</v>
      </c>
      <c r="L50" s="1">
        <f t="shared" si="10"/>
        <v>0</v>
      </c>
    </row>
    <row r="51" spans="1:7" ht="6" customHeight="1">
      <c r="A51" s="23"/>
      <c r="B51" s="35"/>
      <c r="C51" s="38"/>
      <c r="D51" s="39"/>
      <c r="E51" s="39"/>
      <c r="F51" s="39"/>
      <c r="G51" s="8"/>
    </row>
    <row r="52" spans="1:12" s="8" customFormat="1" ht="13.5" customHeight="1">
      <c r="A52" s="42"/>
      <c r="B52" s="35" t="s">
        <v>46</v>
      </c>
      <c r="C52" s="25">
        <f>SUM(D52+H52+I52)</f>
        <v>64290</v>
      </c>
      <c r="D52" s="26">
        <f>SUM(E52:G52)</f>
        <v>20539</v>
      </c>
      <c r="E52" s="26">
        <v>9842</v>
      </c>
      <c r="F52" s="26">
        <v>10350</v>
      </c>
      <c r="G52" s="26">
        <v>347</v>
      </c>
      <c r="H52" s="26">
        <v>10376</v>
      </c>
      <c r="I52" s="26">
        <f>SUM(J52:L52)</f>
        <v>33375</v>
      </c>
      <c r="J52" s="26">
        <v>33375</v>
      </c>
      <c r="K52" s="26">
        <v>0</v>
      </c>
      <c r="L52" s="26">
        <v>0</v>
      </c>
    </row>
    <row r="53" spans="1:12" s="8" customFormat="1" ht="6" customHeight="1">
      <c r="A53" s="44"/>
      <c r="B53" s="45"/>
      <c r="C53" s="46"/>
      <c r="D53" s="47"/>
      <c r="E53" s="47"/>
      <c r="F53" s="47"/>
      <c r="G53" s="47"/>
      <c r="H53" s="47"/>
      <c r="I53" s="47"/>
      <c r="J53" s="47"/>
      <c r="K53" s="47"/>
      <c r="L53" s="47"/>
    </row>
    <row r="54" spans="1:12" ht="13.5" customHeight="1">
      <c r="A54" s="36" t="s">
        <v>47</v>
      </c>
      <c r="B54" s="37"/>
      <c r="C54" s="48">
        <f>SUM(C56:C65)</f>
        <v>278256</v>
      </c>
      <c r="D54" s="8">
        <f aca="true" t="shared" si="11" ref="D54:L54">SUM(D56:D65)</f>
        <v>125702</v>
      </c>
      <c r="E54" s="8">
        <f t="shared" si="11"/>
        <v>72511</v>
      </c>
      <c r="F54" s="8">
        <f t="shared" si="11"/>
        <v>51947</v>
      </c>
      <c r="G54" s="8">
        <f t="shared" si="11"/>
        <v>1244</v>
      </c>
      <c r="H54" s="1">
        <f t="shared" si="11"/>
        <v>86059</v>
      </c>
      <c r="I54" s="1">
        <f t="shared" si="11"/>
        <v>66495</v>
      </c>
      <c r="J54" s="1">
        <f t="shared" si="11"/>
        <v>61033</v>
      </c>
      <c r="K54" s="1">
        <f t="shared" si="11"/>
        <v>3264</v>
      </c>
      <c r="L54" s="1">
        <f t="shared" si="11"/>
        <v>2198</v>
      </c>
    </row>
    <row r="55" spans="1:7" ht="6" customHeight="1">
      <c r="A55" s="23"/>
      <c r="B55" s="35"/>
      <c r="C55" s="48"/>
      <c r="D55" s="8"/>
      <c r="E55" s="8"/>
      <c r="F55" s="8"/>
      <c r="G55" s="8"/>
    </row>
    <row r="56" spans="1:12" ht="13.5" customHeight="1">
      <c r="A56" s="23"/>
      <c r="B56" s="35" t="s">
        <v>48</v>
      </c>
      <c r="C56" s="25">
        <f aca="true" t="shared" si="12" ref="C56:C116">SUM(D56+H56+I56)</f>
        <v>21478</v>
      </c>
      <c r="D56" s="26">
        <f aca="true" t="shared" si="13" ref="D56:D65">SUM(E56:G56)</f>
        <v>2744</v>
      </c>
      <c r="E56" s="26">
        <v>2650</v>
      </c>
      <c r="F56" s="26">
        <v>20</v>
      </c>
      <c r="G56" s="26">
        <v>74</v>
      </c>
      <c r="H56" s="29">
        <v>5400</v>
      </c>
      <c r="I56" s="29">
        <f aca="true" t="shared" si="14" ref="I56:I65">SUM(J56:L56)</f>
        <v>13334</v>
      </c>
      <c r="J56" s="29">
        <v>13334</v>
      </c>
      <c r="K56" s="29">
        <v>0</v>
      </c>
      <c r="L56" s="26">
        <v>0</v>
      </c>
    </row>
    <row r="57" spans="1:12" ht="13.5" customHeight="1">
      <c r="A57" s="23"/>
      <c r="B57" s="35" t="s">
        <v>49</v>
      </c>
      <c r="C57" s="25">
        <f t="shared" si="12"/>
        <v>55234</v>
      </c>
      <c r="D57" s="26">
        <f t="shared" si="13"/>
        <v>35011</v>
      </c>
      <c r="E57" s="26">
        <v>14888</v>
      </c>
      <c r="F57" s="26">
        <v>19950</v>
      </c>
      <c r="G57" s="26">
        <v>173</v>
      </c>
      <c r="H57" s="29">
        <v>14408</v>
      </c>
      <c r="I57" s="29">
        <f t="shared" si="14"/>
        <v>5815</v>
      </c>
      <c r="J57" s="29">
        <v>4106</v>
      </c>
      <c r="K57" s="29">
        <v>1500</v>
      </c>
      <c r="L57" s="29">
        <v>209</v>
      </c>
    </row>
    <row r="58" spans="1:12" ht="13.5" customHeight="1">
      <c r="A58" s="23"/>
      <c r="B58" s="35" t="s">
        <v>50</v>
      </c>
      <c r="C58" s="25">
        <f t="shared" si="12"/>
        <v>21405</v>
      </c>
      <c r="D58" s="26">
        <f t="shared" si="13"/>
        <v>12465</v>
      </c>
      <c r="E58" s="26">
        <v>5445</v>
      </c>
      <c r="F58" s="26">
        <v>6870</v>
      </c>
      <c r="G58" s="26">
        <v>150</v>
      </c>
      <c r="H58" s="29">
        <v>7789</v>
      </c>
      <c r="I58" s="29">
        <f t="shared" si="14"/>
        <v>1151</v>
      </c>
      <c r="J58" s="29">
        <v>612</v>
      </c>
      <c r="K58" s="29">
        <v>89</v>
      </c>
      <c r="L58" s="29">
        <v>450</v>
      </c>
    </row>
    <row r="59" spans="1:12" ht="6" customHeight="1">
      <c r="A59" s="23"/>
      <c r="B59" s="35"/>
      <c r="C59" s="25"/>
      <c r="D59" s="26"/>
      <c r="E59" s="26"/>
      <c r="F59" s="26"/>
      <c r="G59" s="26"/>
      <c r="H59" s="29"/>
      <c r="I59" s="29"/>
      <c r="J59" s="29"/>
      <c r="K59" s="29"/>
      <c r="L59" s="29"/>
    </row>
    <row r="60" spans="1:12" ht="13.5" customHeight="1">
      <c r="A60" s="23"/>
      <c r="B60" s="35" t="s">
        <v>51</v>
      </c>
      <c r="C60" s="25">
        <f t="shared" si="12"/>
        <v>56394</v>
      </c>
      <c r="D60" s="26">
        <f t="shared" si="13"/>
        <v>40289</v>
      </c>
      <c r="E60" s="26">
        <v>27691</v>
      </c>
      <c r="F60" s="26">
        <v>12498</v>
      </c>
      <c r="G60" s="26">
        <v>100</v>
      </c>
      <c r="H60" s="29">
        <v>12955</v>
      </c>
      <c r="I60" s="29">
        <f t="shared" si="14"/>
        <v>3150</v>
      </c>
      <c r="J60" s="29">
        <v>830</v>
      </c>
      <c r="K60" s="29">
        <v>1020</v>
      </c>
      <c r="L60" s="29">
        <v>1300</v>
      </c>
    </row>
    <row r="61" spans="1:12" ht="13.5" customHeight="1">
      <c r="A61" s="23"/>
      <c r="B61" s="35" t="s">
        <v>52</v>
      </c>
      <c r="C61" s="25">
        <f t="shared" si="12"/>
        <v>33889</v>
      </c>
      <c r="D61" s="26">
        <f t="shared" si="13"/>
        <v>27135</v>
      </c>
      <c r="E61" s="26">
        <v>14716</v>
      </c>
      <c r="F61" s="26">
        <v>12214</v>
      </c>
      <c r="G61" s="26">
        <v>205</v>
      </c>
      <c r="H61" s="29">
        <v>5830</v>
      </c>
      <c r="I61" s="29">
        <f t="shared" si="14"/>
        <v>924</v>
      </c>
      <c r="J61" s="29">
        <v>481</v>
      </c>
      <c r="K61" s="29">
        <v>300</v>
      </c>
      <c r="L61" s="29">
        <v>143</v>
      </c>
    </row>
    <row r="62" spans="1:12" ht="13.5" customHeight="1">
      <c r="A62" s="23"/>
      <c r="B62" s="35" t="s">
        <v>53</v>
      </c>
      <c r="C62" s="25">
        <f t="shared" si="12"/>
        <v>14364</v>
      </c>
      <c r="D62" s="26">
        <f t="shared" si="13"/>
        <v>1246</v>
      </c>
      <c r="E62" s="26">
        <v>1221</v>
      </c>
      <c r="F62" s="26">
        <v>25</v>
      </c>
      <c r="G62" s="26">
        <v>0</v>
      </c>
      <c r="H62" s="29">
        <v>2809</v>
      </c>
      <c r="I62" s="29">
        <f t="shared" si="14"/>
        <v>10309</v>
      </c>
      <c r="J62" s="29">
        <v>10300</v>
      </c>
      <c r="K62" s="29">
        <v>0</v>
      </c>
      <c r="L62" s="26">
        <v>9</v>
      </c>
    </row>
    <row r="63" spans="1:12" ht="6" customHeight="1">
      <c r="A63" s="23"/>
      <c r="B63" s="35"/>
      <c r="C63" s="25"/>
      <c r="D63" s="26"/>
      <c r="E63" s="26"/>
      <c r="F63" s="26"/>
      <c r="G63" s="26"/>
      <c r="H63" s="29"/>
      <c r="I63" s="29"/>
      <c r="J63" s="29"/>
      <c r="K63" s="29"/>
      <c r="L63" s="26"/>
    </row>
    <row r="64" spans="1:12" ht="13.5" customHeight="1">
      <c r="A64" s="23"/>
      <c r="B64" s="35" t="s">
        <v>54</v>
      </c>
      <c r="C64" s="25">
        <f t="shared" si="12"/>
        <v>15400</v>
      </c>
      <c r="D64" s="26">
        <f t="shared" si="13"/>
        <v>80</v>
      </c>
      <c r="E64" s="26">
        <v>0</v>
      </c>
      <c r="F64" s="26">
        <v>0</v>
      </c>
      <c r="G64" s="26">
        <v>80</v>
      </c>
      <c r="H64" s="29">
        <v>7028</v>
      </c>
      <c r="I64" s="29">
        <f t="shared" si="14"/>
        <v>8292</v>
      </c>
      <c r="J64" s="29">
        <v>8280</v>
      </c>
      <c r="K64" s="29">
        <v>5</v>
      </c>
      <c r="L64" s="49">
        <v>7</v>
      </c>
    </row>
    <row r="65" spans="1:12" s="8" customFormat="1" ht="13.5" customHeight="1">
      <c r="A65" s="42"/>
      <c r="B65" s="35" t="s">
        <v>55</v>
      </c>
      <c r="C65" s="25">
        <f t="shared" si="12"/>
        <v>60092</v>
      </c>
      <c r="D65" s="26">
        <f t="shared" si="13"/>
        <v>6732</v>
      </c>
      <c r="E65" s="26">
        <v>5900</v>
      </c>
      <c r="F65" s="26">
        <v>370</v>
      </c>
      <c r="G65" s="26">
        <v>462</v>
      </c>
      <c r="H65" s="26">
        <v>29840</v>
      </c>
      <c r="I65" s="26">
        <f t="shared" si="14"/>
        <v>23520</v>
      </c>
      <c r="J65" s="26">
        <v>23090</v>
      </c>
      <c r="K65" s="26">
        <v>350</v>
      </c>
      <c r="L65" s="26">
        <v>80</v>
      </c>
    </row>
    <row r="66" spans="1:12" s="8" customFormat="1" ht="6" customHeight="1">
      <c r="A66" s="42"/>
      <c r="B66" s="35"/>
      <c r="C66" s="25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13.5" customHeight="1">
      <c r="A67" s="36" t="s">
        <v>56</v>
      </c>
      <c r="B67" s="37"/>
      <c r="C67" s="48">
        <f>SUM(C69:C78)</f>
        <v>1083137</v>
      </c>
      <c r="D67" s="8">
        <f aca="true" t="shared" si="15" ref="D67:L67">SUM(D69:D78)</f>
        <v>568568</v>
      </c>
      <c r="E67" s="8">
        <f t="shared" si="15"/>
        <v>363868</v>
      </c>
      <c r="F67" s="8">
        <f t="shared" si="15"/>
        <v>201197</v>
      </c>
      <c r="G67" s="8">
        <f t="shared" si="15"/>
        <v>3503</v>
      </c>
      <c r="H67" s="1">
        <f t="shared" si="15"/>
        <v>453807</v>
      </c>
      <c r="I67" s="1">
        <f t="shared" si="15"/>
        <v>60762</v>
      </c>
      <c r="J67" s="1">
        <f t="shared" si="15"/>
        <v>13160</v>
      </c>
      <c r="K67" s="1">
        <f t="shared" si="15"/>
        <v>44030</v>
      </c>
      <c r="L67" s="1">
        <f t="shared" si="15"/>
        <v>3572</v>
      </c>
    </row>
    <row r="68" spans="1:7" ht="6" customHeight="1">
      <c r="A68" s="23"/>
      <c r="B68" s="35"/>
      <c r="C68" s="48"/>
      <c r="D68" s="8"/>
      <c r="E68" s="8"/>
      <c r="F68" s="8"/>
      <c r="G68" s="8"/>
    </row>
    <row r="69" spans="1:12" ht="13.5" customHeight="1">
      <c r="A69" s="23"/>
      <c r="B69" s="35" t="s">
        <v>57</v>
      </c>
      <c r="C69" s="25">
        <f t="shared" si="12"/>
        <v>181028</v>
      </c>
      <c r="D69" s="26">
        <f aca="true" t="shared" si="16" ref="D69:D78">SUM(E69:G69)</f>
        <v>78010</v>
      </c>
      <c r="E69" s="26">
        <v>42563</v>
      </c>
      <c r="F69" s="26">
        <v>35153</v>
      </c>
      <c r="G69" s="26">
        <v>294</v>
      </c>
      <c r="H69" s="29">
        <v>94602</v>
      </c>
      <c r="I69" s="29">
        <f aca="true" t="shared" si="17" ref="I69:I78">SUM(J69:L69)</f>
        <v>8416</v>
      </c>
      <c r="J69" s="29">
        <v>1711</v>
      </c>
      <c r="K69" s="29">
        <v>6212</v>
      </c>
      <c r="L69" s="29">
        <v>493</v>
      </c>
    </row>
    <row r="70" spans="1:12" ht="13.5" customHeight="1">
      <c r="A70" s="23"/>
      <c r="B70" s="35" t="s">
        <v>58</v>
      </c>
      <c r="C70" s="25">
        <f t="shared" si="12"/>
        <v>189099</v>
      </c>
      <c r="D70" s="26">
        <f t="shared" si="16"/>
        <v>80549</v>
      </c>
      <c r="E70" s="26">
        <v>41878</v>
      </c>
      <c r="F70" s="26">
        <v>38192</v>
      </c>
      <c r="G70" s="26">
        <v>479</v>
      </c>
      <c r="H70" s="29">
        <v>94720</v>
      </c>
      <c r="I70" s="29">
        <f t="shared" si="17"/>
        <v>13830</v>
      </c>
      <c r="J70" s="29">
        <v>1780</v>
      </c>
      <c r="K70" s="29">
        <v>11242</v>
      </c>
      <c r="L70" s="29">
        <v>808</v>
      </c>
    </row>
    <row r="71" spans="1:12" ht="13.5" customHeight="1">
      <c r="A71" s="23"/>
      <c r="B71" s="35" t="s">
        <v>59</v>
      </c>
      <c r="C71" s="25">
        <f t="shared" si="12"/>
        <v>64056</v>
      </c>
      <c r="D71" s="26">
        <f t="shared" si="16"/>
        <v>40895</v>
      </c>
      <c r="E71" s="26">
        <v>25395</v>
      </c>
      <c r="F71" s="26">
        <v>15208</v>
      </c>
      <c r="G71" s="26">
        <v>292</v>
      </c>
      <c r="H71" s="29">
        <v>20012</v>
      </c>
      <c r="I71" s="29">
        <f t="shared" si="17"/>
        <v>3149</v>
      </c>
      <c r="J71" s="29">
        <v>937</v>
      </c>
      <c r="K71" s="29">
        <v>1691</v>
      </c>
      <c r="L71" s="29">
        <v>521</v>
      </c>
    </row>
    <row r="72" spans="1:12" ht="6" customHeight="1">
      <c r="A72" s="23"/>
      <c r="B72" s="35"/>
      <c r="C72" s="25"/>
      <c r="D72" s="26"/>
      <c r="E72" s="26"/>
      <c r="F72" s="26"/>
      <c r="G72" s="26"/>
      <c r="H72" s="29"/>
      <c r="I72" s="29"/>
      <c r="J72" s="29"/>
      <c r="K72" s="29"/>
      <c r="L72" s="29"/>
    </row>
    <row r="73" spans="1:12" ht="13.5" customHeight="1">
      <c r="A73" s="23"/>
      <c r="B73" s="35" t="s">
        <v>60</v>
      </c>
      <c r="C73" s="25">
        <f t="shared" si="12"/>
        <v>197866</v>
      </c>
      <c r="D73" s="26">
        <f t="shared" si="16"/>
        <v>140636</v>
      </c>
      <c r="E73" s="26">
        <v>92286</v>
      </c>
      <c r="F73" s="26">
        <v>47859</v>
      </c>
      <c r="G73" s="26">
        <v>491</v>
      </c>
      <c r="H73" s="29">
        <v>53106</v>
      </c>
      <c r="I73" s="29">
        <f t="shared" si="17"/>
        <v>4124</v>
      </c>
      <c r="J73" s="29">
        <v>1842</v>
      </c>
      <c r="K73" s="29">
        <v>1912</v>
      </c>
      <c r="L73" s="29">
        <v>370</v>
      </c>
    </row>
    <row r="74" spans="1:12" ht="13.5" customHeight="1">
      <c r="A74" s="23"/>
      <c r="B74" s="35" t="s">
        <v>61</v>
      </c>
      <c r="C74" s="25">
        <f t="shared" si="12"/>
        <v>112338</v>
      </c>
      <c r="D74" s="26">
        <f t="shared" si="16"/>
        <v>82783</v>
      </c>
      <c r="E74" s="26">
        <v>60534</v>
      </c>
      <c r="F74" s="26">
        <v>21452</v>
      </c>
      <c r="G74" s="26">
        <v>797</v>
      </c>
      <c r="H74" s="29">
        <v>27160</v>
      </c>
      <c r="I74" s="29">
        <f t="shared" si="17"/>
        <v>2395</v>
      </c>
      <c r="J74" s="29">
        <v>1371</v>
      </c>
      <c r="K74" s="29">
        <v>621</v>
      </c>
      <c r="L74" s="29">
        <v>403</v>
      </c>
    </row>
    <row r="75" spans="1:12" ht="13.5" customHeight="1">
      <c r="A75" s="23"/>
      <c r="B75" s="35" t="s">
        <v>62</v>
      </c>
      <c r="C75" s="25">
        <f t="shared" si="12"/>
        <v>204462</v>
      </c>
      <c r="D75" s="26">
        <f t="shared" si="16"/>
        <v>85132</v>
      </c>
      <c r="E75" s="26">
        <v>69237</v>
      </c>
      <c r="F75" s="26">
        <v>15310</v>
      </c>
      <c r="G75" s="26">
        <v>585</v>
      </c>
      <c r="H75" s="29">
        <v>108518</v>
      </c>
      <c r="I75" s="29">
        <f t="shared" si="17"/>
        <v>10812</v>
      </c>
      <c r="J75" s="29">
        <v>3329</v>
      </c>
      <c r="K75" s="29">
        <v>6838</v>
      </c>
      <c r="L75" s="29">
        <v>645</v>
      </c>
    </row>
    <row r="76" spans="1:12" ht="6" customHeight="1">
      <c r="A76" s="23"/>
      <c r="B76" s="35"/>
      <c r="C76" s="25"/>
      <c r="D76" s="26"/>
      <c r="E76" s="26"/>
      <c r="F76" s="26"/>
      <c r="G76" s="26"/>
      <c r="H76" s="29"/>
      <c r="I76" s="29"/>
      <c r="J76" s="29"/>
      <c r="K76" s="29"/>
      <c r="L76" s="29"/>
    </row>
    <row r="77" spans="1:12" ht="13.5" customHeight="1">
      <c r="A77" s="23"/>
      <c r="B77" s="35" t="s">
        <v>63</v>
      </c>
      <c r="C77" s="25">
        <f t="shared" si="12"/>
        <v>59850</v>
      </c>
      <c r="D77" s="26">
        <f t="shared" si="16"/>
        <v>30310</v>
      </c>
      <c r="E77" s="26">
        <v>15860</v>
      </c>
      <c r="F77" s="26">
        <v>14270</v>
      </c>
      <c r="G77" s="26">
        <v>180</v>
      </c>
      <c r="H77" s="29">
        <v>18657</v>
      </c>
      <c r="I77" s="29">
        <f t="shared" si="17"/>
        <v>10883</v>
      </c>
      <c r="J77" s="29">
        <v>695</v>
      </c>
      <c r="K77" s="29">
        <v>10103</v>
      </c>
      <c r="L77" s="29">
        <v>85</v>
      </c>
    </row>
    <row r="78" spans="1:12" s="8" customFormat="1" ht="13.5" customHeight="1">
      <c r="A78" s="42"/>
      <c r="B78" s="35" t="s">
        <v>64</v>
      </c>
      <c r="C78" s="25">
        <f t="shared" si="12"/>
        <v>74438</v>
      </c>
      <c r="D78" s="26">
        <f t="shared" si="16"/>
        <v>30253</v>
      </c>
      <c r="E78" s="26">
        <v>16115</v>
      </c>
      <c r="F78" s="26">
        <v>13753</v>
      </c>
      <c r="G78" s="26">
        <v>385</v>
      </c>
      <c r="H78" s="26">
        <v>37032</v>
      </c>
      <c r="I78" s="26">
        <f t="shared" si="17"/>
        <v>7153</v>
      </c>
      <c r="J78" s="26">
        <v>1495</v>
      </c>
      <c r="K78" s="26">
        <v>5411</v>
      </c>
      <c r="L78" s="26">
        <v>247</v>
      </c>
    </row>
    <row r="79" spans="1:12" s="8" customFormat="1" ht="6" customHeight="1">
      <c r="A79" s="42"/>
      <c r="B79" s="35"/>
      <c r="C79" s="25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13.5" customHeight="1">
      <c r="A80" s="36" t="s">
        <v>65</v>
      </c>
      <c r="B80" s="37"/>
      <c r="C80" s="48">
        <f>SUM(C82:C84)</f>
        <v>389409</v>
      </c>
      <c r="D80" s="8">
        <f aca="true" t="shared" si="18" ref="D80:L80">SUM(D82:D84)</f>
        <v>256535</v>
      </c>
      <c r="E80" s="8">
        <f t="shared" si="18"/>
        <v>197508</v>
      </c>
      <c r="F80" s="8">
        <f t="shared" si="18"/>
        <v>57862</v>
      </c>
      <c r="G80" s="8">
        <f t="shared" si="18"/>
        <v>1165</v>
      </c>
      <c r="H80" s="1">
        <f t="shared" si="18"/>
        <v>125275</v>
      </c>
      <c r="I80" s="1">
        <f t="shared" si="18"/>
        <v>7599</v>
      </c>
      <c r="J80" s="1">
        <f t="shared" si="18"/>
        <v>3521</v>
      </c>
      <c r="K80" s="1">
        <f t="shared" si="18"/>
        <v>2290</v>
      </c>
      <c r="L80" s="1">
        <f t="shared" si="18"/>
        <v>1788</v>
      </c>
    </row>
    <row r="81" spans="1:7" ht="6" customHeight="1">
      <c r="A81" s="23"/>
      <c r="B81" s="35"/>
      <c r="C81" s="48"/>
      <c r="D81" s="8"/>
      <c r="E81" s="8"/>
      <c r="F81" s="8"/>
      <c r="G81" s="8"/>
    </row>
    <row r="82" spans="1:12" ht="13.5" customHeight="1">
      <c r="A82" s="23"/>
      <c r="B82" s="35" t="s">
        <v>66</v>
      </c>
      <c r="C82" s="25">
        <f t="shared" si="12"/>
        <v>138075</v>
      </c>
      <c r="D82" s="26">
        <f>SUM(E82:G82)</f>
        <v>79906</v>
      </c>
      <c r="E82" s="26">
        <v>66403</v>
      </c>
      <c r="F82" s="26">
        <v>12494</v>
      </c>
      <c r="G82" s="26">
        <v>1009</v>
      </c>
      <c r="H82" s="29">
        <v>55289</v>
      </c>
      <c r="I82" s="29">
        <f>SUM(J82:L82)</f>
        <v>2880</v>
      </c>
      <c r="J82" s="29">
        <v>1063</v>
      </c>
      <c r="K82" s="29">
        <v>1080</v>
      </c>
      <c r="L82" s="29">
        <v>737</v>
      </c>
    </row>
    <row r="83" spans="1:12" ht="13.5" customHeight="1">
      <c r="A83" s="23"/>
      <c r="B83" s="35" t="s">
        <v>67</v>
      </c>
      <c r="C83" s="25">
        <f t="shared" si="12"/>
        <v>162384</v>
      </c>
      <c r="D83" s="26">
        <f>SUM(E83:G83)</f>
        <v>116953</v>
      </c>
      <c r="E83" s="26">
        <v>90368</v>
      </c>
      <c r="F83" s="26">
        <v>26585</v>
      </c>
      <c r="G83" s="26">
        <v>0</v>
      </c>
      <c r="H83" s="29">
        <v>43999</v>
      </c>
      <c r="I83" s="29">
        <f>SUM(J83:L83)</f>
        <v>1432</v>
      </c>
      <c r="J83" s="29">
        <v>771</v>
      </c>
      <c r="K83" s="29">
        <v>10</v>
      </c>
      <c r="L83" s="29">
        <v>651</v>
      </c>
    </row>
    <row r="84" spans="1:12" s="8" customFormat="1" ht="13.5" customHeight="1">
      <c r="A84" s="42"/>
      <c r="B84" s="35" t="s">
        <v>68</v>
      </c>
      <c r="C84" s="25">
        <f t="shared" si="12"/>
        <v>88950</v>
      </c>
      <c r="D84" s="26">
        <f>SUM(E84:G84)</f>
        <v>59676</v>
      </c>
      <c r="E84" s="26">
        <v>40737</v>
      </c>
      <c r="F84" s="26">
        <v>18783</v>
      </c>
      <c r="G84" s="26">
        <v>156</v>
      </c>
      <c r="H84" s="26">
        <v>25987</v>
      </c>
      <c r="I84" s="26">
        <f>SUM(J84:L84)</f>
        <v>3287</v>
      </c>
      <c r="J84" s="26">
        <v>1687</v>
      </c>
      <c r="K84" s="26">
        <v>1200</v>
      </c>
      <c r="L84" s="26">
        <v>400</v>
      </c>
    </row>
    <row r="85" spans="1:12" s="8" customFormat="1" ht="6" customHeight="1">
      <c r="A85" s="42"/>
      <c r="B85" s="35"/>
      <c r="C85" s="25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13.5" customHeight="1">
      <c r="A86" s="36" t="s">
        <v>69</v>
      </c>
      <c r="B86" s="37"/>
      <c r="C86" s="48">
        <f>SUM(C88:C89)</f>
        <v>446805</v>
      </c>
      <c r="D86" s="8">
        <f aca="true" t="shared" si="19" ref="D86:L86">SUM(D88:D89)</f>
        <v>326223</v>
      </c>
      <c r="E86" s="39">
        <f t="shared" si="19"/>
        <v>195600</v>
      </c>
      <c r="F86" s="8">
        <f t="shared" si="19"/>
        <v>128756</v>
      </c>
      <c r="G86" s="8">
        <f t="shared" si="19"/>
        <v>1867</v>
      </c>
      <c r="H86" s="1">
        <f t="shared" si="19"/>
        <v>101699</v>
      </c>
      <c r="I86" s="1">
        <f t="shared" si="19"/>
        <v>18883</v>
      </c>
      <c r="J86" s="1">
        <f t="shared" si="19"/>
        <v>15006</v>
      </c>
      <c r="K86" s="1">
        <f t="shared" si="19"/>
        <v>2723</v>
      </c>
      <c r="L86" s="1">
        <f t="shared" si="19"/>
        <v>1154</v>
      </c>
    </row>
    <row r="87" spans="1:7" ht="6" customHeight="1">
      <c r="A87" s="23"/>
      <c r="B87" s="35"/>
      <c r="C87" s="48"/>
      <c r="D87" s="8"/>
      <c r="E87" s="39"/>
      <c r="F87" s="8"/>
      <c r="G87" s="8"/>
    </row>
    <row r="88" spans="1:12" ht="13.5" customHeight="1">
      <c r="A88" s="23"/>
      <c r="B88" s="35" t="s">
        <v>70</v>
      </c>
      <c r="C88" s="25">
        <f t="shared" si="12"/>
        <v>192150</v>
      </c>
      <c r="D88" s="26">
        <f>SUM(E88:G88)</f>
        <v>136604</v>
      </c>
      <c r="E88" s="26">
        <v>80999</v>
      </c>
      <c r="F88" s="26">
        <v>55105</v>
      </c>
      <c r="G88" s="26">
        <v>500</v>
      </c>
      <c r="H88" s="29">
        <v>51757</v>
      </c>
      <c r="I88" s="29">
        <f>SUM(J88:L88)</f>
        <v>3789</v>
      </c>
      <c r="J88" s="29">
        <v>2766</v>
      </c>
      <c r="K88" s="29">
        <v>703</v>
      </c>
      <c r="L88" s="29">
        <v>320</v>
      </c>
    </row>
    <row r="89" spans="1:12" s="8" customFormat="1" ht="13.5" customHeight="1">
      <c r="A89" s="42"/>
      <c r="B89" s="35" t="s">
        <v>71</v>
      </c>
      <c r="C89" s="25">
        <f t="shared" si="12"/>
        <v>254655</v>
      </c>
      <c r="D89" s="26">
        <f>SUM(E89:G89)</f>
        <v>189619</v>
      </c>
      <c r="E89" s="26">
        <v>114601</v>
      </c>
      <c r="F89" s="26">
        <v>73651</v>
      </c>
      <c r="G89" s="26">
        <v>1367</v>
      </c>
      <c r="H89" s="26">
        <v>49942</v>
      </c>
      <c r="I89" s="26">
        <f>SUM(J89:L89)</f>
        <v>15094</v>
      </c>
      <c r="J89" s="26">
        <v>12240</v>
      </c>
      <c r="K89" s="26">
        <v>2020</v>
      </c>
      <c r="L89" s="26">
        <v>834</v>
      </c>
    </row>
    <row r="90" spans="1:12" s="8" customFormat="1" ht="6" customHeight="1">
      <c r="A90" s="42"/>
      <c r="B90" s="35"/>
      <c r="C90" s="25"/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13.5" customHeight="1">
      <c r="A91" s="36" t="s">
        <v>72</v>
      </c>
      <c r="B91" s="37"/>
      <c r="C91" s="48">
        <f>SUM(C93:C98)</f>
        <v>212162</v>
      </c>
      <c r="D91" s="8">
        <f aca="true" t="shared" si="20" ref="D91:L91">SUM(D93:D98)</f>
        <v>119810</v>
      </c>
      <c r="E91" s="8">
        <f t="shared" si="20"/>
        <v>91349</v>
      </c>
      <c r="F91" s="8">
        <f t="shared" si="20"/>
        <v>27801</v>
      </c>
      <c r="G91" s="8">
        <f t="shared" si="20"/>
        <v>660</v>
      </c>
      <c r="H91" s="1">
        <f t="shared" si="20"/>
        <v>51585</v>
      </c>
      <c r="I91" s="1">
        <f t="shared" si="20"/>
        <v>40767</v>
      </c>
      <c r="J91" s="1">
        <f t="shared" si="20"/>
        <v>35210</v>
      </c>
      <c r="K91" s="1">
        <f t="shared" si="20"/>
        <v>3016</v>
      </c>
      <c r="L91" s="1">
        <f t="shared" si="20"/>
        <v>2541</v>
      </c>
    </row>
    <row r="92" spans="1:7" ht="6" customHeight="1">
      <c r="A92" s="23"/>
      <c r="B92" s="35"/>
      <c r="C92" s="48"/>
      <c r="D92" s="8"/>
      <c r="E92" s="8"/>
      <c r="F92" s="8"/>
      <c r="G92" s="8"/>
    </row>
    <row r="93" spans="1:12" ht="13.5" customHeight="1">
      <c r="A93" s="23"/>
      <c r="B93" s="35" t="s">
        <v>73</v>
      </c>
      <c r="C93" s="25">
        <f t="shared" si="12"/>
        <v>21424</v>
      </c>
      <c r="D93" s="26">
        <f>SUM(E93:G93)</f>
        <v>16836</v>
      </c>
      <c r="E93" s="26">
        <v>15920</v>
      </c>
      <c r="F93" s="26">
        <v>726</v>
      </c>
      <c r="G93" s="26">
        <v>190</v>
      </c>
      <c r="H93" s="29">
        <v>3734</v>
      </c>
      <c r="I93" s="29">
        <f>SUM(J93:L93)</f>
        <v>854</v>
      </c>
      <c r="J93" s="29">
        <v>523</v>
      </c>
      <c r="K93" s="29">
        <v>0</v>
      </c>
      <c r="L93" s="29">
        <v>331</v>
      </c>
    </row>
    <row r="94" spans="1:12" ht="13.5" customHeight="1">
      <c r="A94" s="23"/>
      <c r="B94" s="35" t="s">
        <v>74</v>
      </c>
      <c r="C94" s="25">
        <f t="shared" si="12"/>
        <v>22688</v>
      </c>
      <c r="D94" s="26">
        <f>SUM(E94:G94)</f>
        <v>16461</v>
      </c>
      <c r="E94" s="26">
        <v>15924</v>
      </c>
      <c r="F94" s="26">
        <v>335</v>
      </c>
      <c r="G94" s="26">
        <v>202</v>
      </c>
      <c r="H94" s="29">
        <v>5072</v>
      </c>
      <c r="I94" s="29">
        <f>SUM(J94:L94)</f>
        <v>1155</v>
      </c>
      <c r="J94" s="29">
        <v>393</v>
      </c>
      <c r="K94" s="29">
        <v>35</v>
      </c>
      <c r="L94" s="29">
        <v>727</v>
      </c>
    </row>
    <row r="95" spans="1:12" ht="13.5" customHeight="1">
      <c r="A95" s="23"/>
      <c r="B95" s="35" t="s">
        <v>75</v>
      </c>
      <c r="C95" s="25">
        <f t="shared" si="12"/>
        <v>21292</v>
      </c>
      <c r="D95" s="26">
        <f>SUM(E95:G95)</f>
        <v>16000</v>
      </c>
      <c r="E95" s="26">
        <v>15959</v>
      </c>
      <c r="F95" s="26">
        <v>27</v>
      </c>
      <c r="G95" s="26">
        <v>14</v>
      </c>
      <c r="H95" s="29">
        <v>3884</v>
      </c>
      <c r="I95" s="29">
        <f>SUM(J95:L95)</f>
        <v>1408</v>
      </c>
      <c r="J95" s="29">
        <v>1010</v>
      </c>
      <c r="K95" s="29">
        <v>0</v>
      </c>
      <c r="L95" s="29">
        <v>398</v>
      </c>
    </row>
    <row r="96" spans="1:12" ht="6" customHeight="1">
      <c r="A96" s="23"/>
      <c r="B96" s="35"/>
      <c r="C96" s="25"/>
      <c r="D96" s="26"/>
      <c r="E96" s="26"/>
      <c r="F96" s="26"/>
      <c r="G96" s="26"/>
      <c r="H96" s="29"/>
      <c r="I96" s="29"/>
      <c r="J96" s="29"/>
      <c r="K96" s="29"/>
      <c r="L96" s="29"/>
    </row>
    <row r="97" spans="1:12" ht="13.5" customHeight="1">
      <c r="A97" s="23"/>
      <c r="B97" s="35" t="s">
        <v>76</v>
      </c>
      <c r="C97" s="25">
        <f t="shared" si="12"/>
        <v>49754</v>
      </c>
      <c r="D97" s="26">
        <f>SUM(E97:G97)</f>
        <v>17282</v>
      </c>
      <c r="E97" s="26">
        <v>6457</v>
      </c>
      <c r="F97" s="26">
        <v>10796</v>
      </c>
      <c r="G97" s="26">
        <v>29</v>
      </c>
      <c r="H97" s="29">
        <v>6076</v>
      </c>
      <c r="I97" s="29">
        <f>SUM(J97:L97)</f>
        <v>26396</v>
      </c>
      <c r="J97" s="29">
        <v>24546</v>
      </c>
      <c r="K97" s="29">
        <v>921</v>
      </c>
      <c r="L97" s="29">
        <v>929</v>
      </c>
    </row>
    <row r="98" spans="1:12" s="8" customFormat="1" ht="13.5" customHeight="1">
      <c r="A98" s="42"/>
      <c r="B98" s="35" t="s">
        <v>77</v>
      </c>
      <c r="C98" s="25">
        <f t="shared" si="12"/>
        <v>97004</v>
      </c>
      <c r="D98" s="26">
        <f>SUM(E98:G98)</f>
        <v>53231</v>
      </c>
      <c r="E98" s="26">
        <v>37089</v>
      </c>
      <c r="F98" s="26">
        <v>15917</v>
      </c>
      <c r="G98" s="26">
        <v>225</v>
      </c>
      <c r="H98" s="26">
        <v>32819</v>
      </c>
      <c r="I98" s="26">
        <f>SUM(J98:L98)</f>
        <v>10954</v>
      </c>
      <c r="J98" s="26">
        <v>8738</v>
      </c>
      <c r="K98" s="26">
        <v>2060</v>
      </c>
      <c r="L98" s="26">
        <v>156</v>
      </c>
    </row>
    <row r="99" spans="1:12" s="8" customFormat="1" ht="6" customHeight="1">
      <c r="A99" s="42"/>
      <c r="B99" s="35"/>
      <c r="C99" s="25"/>
      <c r="D99" s="26"/>
      <c r="E99" s="26"/>
      <c r="F99" s="26"/>
      <c r="G99" s="26"/>
      <c r="H99" s="26"/>
      <c r="I99" s="26"/>
      <c r="J99" s="26"/>
      <c r="K99" s="26"/>
      <c r="L99" s="26"/>
    </row>
    <row r="100" spans="1:12" ht="13.5" customHeight="1">
      <c r="A100" s="36" t="s">
        <v>78</v>
      </c>
      <c r="B100" s="37"/>
      <c r="C100" s="48">
        <f>SUM(C102:C106)</f>
        <v>338089</v>
      </c>
      <c r="D100" s="8">
        <f aca="true" t="shared" si="21" ref="D100:L100">SUM(D102:D106)</f>
        <v>240586</v>
      </c>
      <c r="E100" s="39">
        <f t="shared" si="21"/>
        <v>104863</v>
      </c>
      <c r="F100" s="8">
        <f t="shared" si="21"/>
        <v>135474</v>
      </c>
      <c r="G100" s="8">
        <f t="shared" si="21"/>
        <v>249</v>
      </c>
      <c r="H100" s="1">
        <f t="shared" si="21"/>
        <v>63775</v>
      </c>
      <c r="I100" s="1">
        <f t="shared" si="21"/>
        <v>33728</v>
      </c>
      <c r="J100" s="1">
        <f t="shared" si="21"/>
        <v>22601</v>
      </c>
      <c r="K100" s="1">
        <f t="shared" si="21"/>
        <v>8916</v>
      </c>
      <c r="L100" s="1">
        <f t="shared" si="21"/>
        <v>2211</v>
      </c>
    </row>
    <row r="101" spans="1:7" ht="6" customHeight="1">
      <c r="A101" s="23"/>
      <c r="B101" s="35"/>
      <c r="C101" s="48"/>
      <c r="D101" s="8"/>
      <c r="E101" s="39"/>
      <c r="F101" s="8"/>
      <c r="G101" s="8"/>
    </row>
    <row r="102" spans="1:12" ht="13.5" customHeight="1">
      <c r="A102" s="23"/>
      <c r="B102" s="35" t="s">
        <v>79</v>
      </c>
      <c r="C102" s="25">
        <f t="shared" si="12"/>
        <v>100054</v>
      </c>
      <c r="D102" s="26">
        <f>SUM(E102:G102)</f>
        <v>76716</v>
      </c>
      <c r="E102" s="26">
        <v>17124</v>
      </c>
      <c r="F102" s="26">
        <v>59462</v>
      </c>
      <c r="G102" s="26">
        <v>130</v>
      </c>
      <c r="H102" s="29">
        <v>14968</v>
      </c>
      <c r="I102" s="29">
        <f>SUM(J102:L102)</f>
        <v>8370</v>
      </c>
      <c r="J102" s="29">
        <v>4834</v>
      </c>
      <c r="K102" s="29">
        <v>3307</v>
      </c>
      <c r="L102" s="29">
        <v>229</v>
      </c>
    </row>
    <row r="103" spans="1:12" ht="13.5" customHeight="1">
      <c r="A103" s="23"/>
      <c r="B103" s="35" t="s">
        <v>80</v>
      </c>
      <c r="C103" s="25">
        <f t="shared" si="12"/>
        <v>74194</v>
      </c>
      <c r="D103" s="26">
        <f>SUM(E103:G103)</f>
        <v>51523</v>
      </c>
      <c r="E103" s="26">
        <v>19357</v>
      </c>
      <c r="F103" s="26">
        <v>32106</v>
      </c>
      <c r="G103" s="26">
        <v>60</v>
      </c>
      <c r="H103" s="29">
        <v>12988</v>
      </c>
      <c r="I103" s="29">
        <f>SUM(J103:L103)</f>
        <v>9683</v>
      </c>
      <c r="J103" s="29">
        <v>6247</v>
      </c>
      <c r="K103" s="29">
        <v>2305</v>
      </c>
      <c r="L103" s="29">
        <v>1131</v>
      </c>
    </row>
    <row r="104" spans="1:12" ht="13.5" customHeight="1">
      <c r="A104" s="23"/>
      <c r="B104" s="35" t="s">
        <v>81</v>
      </c>
      <c r="C104" s="25">
        <f t="shared" si="12"/>
        <v>105274</v>
      </c>
      <c r="D104" s="26">
        <f>SUM(E104:G104)</f>
        <v>64700</v>
      </c>
      <c r="E104" s="26">
        <v>33275</v>
      </c>
      <c r="F104" s="26">
        <v>31377</v>
      </c>
      <c r="G104" s="26">
        <v>48</v>
      </c>
      <c r="H104" s="29">
        <v>26760</v>
      </c>
      <c r="I104" s="29">
        <f>SUM(J104:L104)</f>
        <v>13814</v>
      </c>
      <c r="J104" s="29">
        <v>10560</v>
      </c>
      <c r="K104" s="29">
        <v>2670</v>
      </c>
      <c r="L104" s="29">
        <v>584</v>
      </c>
    </row>
    <row r="105" spans="1:12" ht="6" customHeight="1">
      <c r="A105" s="23"/>
      <c r="B105" s="35"/>
      <c r="C105" s="25"/>
      <c r="D105" s="26"/>
      <c r="E105" s="26"/>
      <c r="F105" s="26"/>
      <c r="G105" s="26"/>
      <c r="H105" s="29"/>
      <c r="I105" s="29"/>
      <c r="J105" s="29"/>
      <c r="K105" s="29"/>
      <c r="L105" s="29"/>
    </row>
    <row r="106" spans="1:12" s="8" customFormat="1" ht="13.5" customHeight="1">
      <c r="A106" s="42"/>
      <c r="B106" s="35" t="s">
        <v>82</v>
      </c>
      <c r="C106" s="25">
        <f t="shared" si="12"/>
        <v>58567</v>
      </c>
      <c r="D106" s="26">
        <f>SUM(E106:G106)</f>
        <v>47647</v>
      </c>
      <c r="E106" s="26">
        <v>35107</v>
      </c>
      <c r="F106" s="26">
        <v>12529</v>
      </c>
      <c r="G106" s="26">
        <v>11</v>
      </c>
      <c r="H106" s="26">
        <v>9059</v>
      </c>
      <c r="I106" s="26">
        <f>SUM(J106:L106)</f>
        <v>1861</v>
      </c>
      <c r="J106" s="26">
        <v>960</v>
      </c>
      <c r="K106" s="26">
        <v>634</v>
      </c>
      <c r="L106" s="26">
        <v>267</v>
      </c>
    </row>
    <row r="107" spans="1:12" s="8" customFormat="1" ht="6" customHeight="1">
      <c r="A107" s="42"/>
      <c r="B107" s="35"/>
      <c r="C107" s="25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 ht="13.5" customHeight="1">
      <c r="A108" s="36" t="s">
        <v>83</v>
      </c>
      <c r="B108" s="37"/>
      <c r="C108" s="48">
        <f>SUM(C110:C116)</f>
        <v>988864</v>
      </c>
      <c r="D108" s="8">
        <f>SUM(D110:D116)</f>
        <v>776377</v>
      </c>
      <c r="E108" s="8">
        <f aca="true" t="shared" si="22" ref="E108:L108">SUM(E110:E116)</f>
        <v>381968</v>
      </c>
      <c r="F108" s="8">
        <f t="shared" si="22"/>
        <v>392985</v>
      </c>
      <c r="G108" s="8">
        <f t="shared" si="22"/>
        <v>1424</v>
      </c>
      <c r="H108" s="8">
        <f t="shared" si="22"/>
        <v>150542</v>
      </c>
      <c r="I108" s="8">
        <f t="shared" si="22"/>
        <v>61945</v>
      </c>
      <c r="J108" s="8">
        <f t="shared" si="22"/>
        <v>26750</v>
      </c>
      <c r="K108" s="8">
        <f t="shared" si="22"/>
        <v>32386</v>
      </c>
      <c r="L108" s="8">
        <f t="shared" si="22"/>
        <v>2809</v>
      </c>
    </row>
    <row r="109" spans="1:7" ht="6" customHeight="1">
      <c r="A109" s="23"/>
      <c r="B109" s="35"/>
      <c r="C109" s="48"/>
      <c r="D109" s="8"/>
      <c r="E109" s="8"/>
      <c r="F109" s="8"/>
      <c r="G109" s="8"/>
    </row>
    <row r="110" spans="1:12" ht="13.5" customHeight="1">
      <c r="A110" s="23"/>
      <c r="B110" s="35" t="s">
        <v>84</v>
      </c>
      <c r="C110" s="25">
        <f t="shared" si="12"/>
        <v>125350</v>
      </c>
      <c r="D110" s="26">
        <f>SUM(E110:G110)</f>
        <v>102819</v>
      </c>
      <c r="E110" s="26">
        <v>51769</v>
      </c>
      <c r="F110" s="26">
        <v>50725</v>
      </c>
      <c r="G110" s="26">
        <v>325</v>
      </c>
      <c r="H110" s="29">
        <v>18229</v>
      </c>
      <c r="I110" s="29">
        <f>SUM(J110:L110)</f>
        <v>4302</v>
      </c>
      <c r="J110" s="29">
        <v>1097</v>
      </c>
      <c r="K110" s="29">
        <v>2918</v>
      </c>
      <c r="L110" s="29">
        <v>287</v>
      </c>
    </row>
    <row r="111" spans="1:12" ht="13.5" customHeight="1">
      <c r="A111" s="23"/>
      <c r="B111" s="35" t="s">
        <v>85</v>
      </c>
      <c r="C111" s="25">
        <f t="shared" si="12"/>
        <v>234474</v>
      </c>
      <c r="D111" s="26">
        <f>SUM(E111:G111)</f>
        <v>186448</v>
      </c>
      <c r="E111" s="26">
        <v>110043</v>
      </c>
      <c r="F111" s="26">
        <v>76028</v>
      </c>
      <c r="G111" s="26">
        <v>377</v>
      </c>
      <c r="H111" s="26">
        <v>36114</v>
      </c>
      <c r="I111" s="26">
        <f>SUM(J111:L111)</f>
        <v>11912</v>
      </c>
      <c r="J111" s="26">
        <v>2857</v>
      </c>
      <c r="K111" s="26">
        <v>7854</v>
      </c>
      <c r="L111" s="26">
        <v>1201</v>
      </c>
    </row>
    <row r="112" spans="1:12" ht="13.5" customHeight="1">
      <c r="A112" s="23"/>
      <c r="B112" s="35" t="s">
        <v>86</v>
      </c>
      <c r="C112" s="25">
        <f t="shared" si="12"/>
        <v>97051</v>
      </c>
      <c r="D112" s="26">
        <f>SUM(E112:G112)</f>
        <v>72223</v>
      </c>
      <c r="E112" s="26">
        <v>31771</v>
      </c>
      <c r="F112" s="26">
        <v>40392</v>
      </c>
      <c r="G112" s="26">
        <v>60</v>
      </c>
      <c r="H112" s="26">
        <v>15291</v>
      </c>
      <c r="I112" s="26">
        <f>SUM(J112:L112)</f>
        <v>9537</v>
      </c>
      <c r="J112" s="26">
        <v>2053</v>
      </c>
      <c r="K112" s="26">
        <v>6771</v>
      </c>
      <c r="L112" s="26">
        <v>713</v>
      </c>
    </row>
    <row r="113" spans="1:12" ht="6" customHeight="1">
      <c r="A113" s="23"/>
      <c r="B113" s="35"/>
      <c r="C113" s="25"/>
      <c r="D113" s="26"/>
      <c r="E113" s="26"/>
      <c r="F113" s="26"/>
      <c r="G113" s="26"/>
      <c r="H113" s="29"/>
      <c r="I113" s="26"/>
      <c r="J113" s="29"/>
      <c r="K113" s="29"/>
      <c r="L113" s="29"/>
    </row>
    <row r="114" spans="1:12" ht="13.5" customHeight="1">
      <c r="A114" s="23"/>
      <c r="B114" s="42" t="s">
        <v>87</v>
      </c>
      <c r="C114" s="25">
        <f t="shared" si="12"/>
        <v>305799</v>
      </c>
      <c r="D114" s="26">
        <f>SUM(E114:G114)</f>
        <v>243856</v>
      </c>
      <c r="E114" s="8">
        <v>100372</v>
      </c>
      <c r="F114" s="8">
        <v>142869</v>
      </c>
      <c r="G114" s="8">
        <v>615</v>
      </c>
      <c r="H114" s="1">
        <v>43213</v>
      </c>
      <c r="I114" s="26">
        <f>SUM(J114:L114)</f>
        <v>18730</v>
      </c>
      <c r="J114" s="1">
        <v>10383</v>
      </c>
      <c r="K114" s="1">
        <v>7824</v>
      </c>
      <c r="L114" s="1">
        <v>523</v>
      </c>
    </row>
    <row r="115" spans="1:12" ht="13.5" customHeight="1">
      <c r="A115" s="23"/>
      <c r="B115" s="42" t="s">
        <v>88</v>
      </c>
      <c r="C115" s="25">
        <f t="shared" si="12"/>
        <v>114901</v>
      </c>
      <c r="D115" s="26">
        <f>SUM(E115:G115)</f>
        <v>91091</v>
      </c>
      <c r="E115" s="8">
        <v>51319</v>
      </c>
      <c r="F115" s="8">
        <v>39772</v>
      </c>
      <c r="G115" s="8">
        <v>0</v>
      </c>
      <c r="H115" s="1">
        <v>18605</v>
      </c>
      <c r="I115" s="26">
        <f>SUM(J115:L115)</f>
        <v>5205</v>
      </c>
      <c r="J115" s="1">
        <v>3404</v>
      </c>
      <c r="K115" s="1">
        <v>1801</v>
      </c>
      <c r="L115" s="1">
        <v>0</v>
      </c>
    </row>
    <row r="116" spans="1:12" ht="13.5" customHeight="1">
      <c r="A116" s="23"/>
      <c r="B116" s="42" t="s">
        <v>89</v>
      </c>
      <c r="C116" s="25">
        <f t="shared" si="12"/>
        <v>111289</v>
      </c>
      <c r="D116" s="26">
        <f>SUM(E116:G116)</f>
        <v>79940</v>
      </c>
      <c r="E116" s="8">
        <v>36694</v>
      </c>
      <c r="F116" s="8">
        <v>43199</v>
      </c>
      <c r="G116" s="8">
        <v>47</v>
      </c>
      <c r="H116" s="1">
        <v>19090</v>
      </c>
      <c r="I116" s="26">
        <f>SUM(J116:L116)</f>
        <v>12259</v>
      </c>
      <c r="J116" s="1">
        <v>6956</v>
      </c>
      <c r="K116" s="1">
        <v>5218</v>
      </c>
      <c r="L116" s="1">
        <v>85</v>
      </c>
    </row>
    <row r="117" spans="1:12" ht="6" customHeight="1">
      <c r="A117" s="50"/>
      <c r="B117" s="51"/>
      <c r="C117" s="52"/>
      <c r="D117" s="50"/>
      <c r="E117" s="53"/>
      <c r="F117" s="50"/>
      <c r="G117" s="50"/>
      <c r="H117" s="50"/>
      <c r="I117" s="50"/>
      <c r="J117" s="50"/>
      <c r="K117" s="50"/>
      <c r="L117" s="50"/>
    </row>
    <row r="118" spans="2:7" ht="12" customHeight="1">
      <c r="B118" s="54"/>
      <c r="E118" s="8"/>
      <c r="F118" s="8"/>
      <c r="G118" s="8"/>
    </row>
    <row r="119" spans="2:7" ht="12" customHeight="1">
      <c r="B119" s="54"/>
      <c r="E119" s="8"/>
      <c r="F119" s="8"/>
      <c r="G119" s="8"/>
    </row>
    <row r="120" spans="2:7" ht="12" customHeight="1">
      <c r="B120" s="54"/>
      <c r="E120" s="8"/>
      <c r="F120" s="8"/>
      <c r="G120" s="8"/>
    </row>
    <row r="121" spans="2:7" ht="12" customHeight="1">
      <c r="B121" s="54"/>
      <c r="E121" s="8"/>
      <c r="F121" s="8"/>
      <c r="G121" s="8"/>
    </row>
    <row r="122" spans="2:7" ht="12" customHeight="1">
      <c r="B122" s="54"/>
      <c r="E122" s="8"/>
      <c r="F122" s="8"/>
      <c r="G122" s="8"/>
    </row>
    <row r="123" spans="2:7" ht="12" customHeight="1">
      <c r="B123" s="54"/>
      <c r="E123" s="8"/>
      <c r="F123" s="8"/>
      <c r="G123" s="8"/>
    </row>
    <row r="124" spans="2:7" ht="12" customHeight="1">
      <c r="B124" s="54"/>
      <c r="E124" s="8"/>
      <c r="F124" s="8"/>
      <c r="G124" s="8"/>
    </row>
    <row r="125" spans="2:7" ht="12" customHeight="1">
      <c r="B125" s="54"/>
      <c r="E125" s="8"/>
      <c r="F125" s="8"/>
      <c r="G125" s="8"/>
    </row>
    <row r="126" spans="2:7" ht="12" customHeight="1">
      <c r="B126" s="54"/>
      <c r="E126" s="8"/>
      <c r="F126" s="8"/>
      <c r="G126" s="8"/>
    </row>
    <row r="127" spans="2:7" ht="12" customHeight="1">
      <c r="B127" s="54"/>
      <c r="E127" s="8"/>
      <c r="F127" s="8"/>
      <c r="G127" s="8"/>
    </row>
    <row r="128" spans="2:7" ht="12" customHeight="1">
      <c r="B128" s="54"/>
      <c r="E128" s="8"/>
      <c r="F128" s="8"/>
      <c r="G128" s="8"/>
    </row>
    <row r="129" spans="2:7" ht="12" customHeight="1">
      <c r="B129" s="54"/>
      <c r="E129" s="8"/>
      <c r="F129" s="8"/>
      <c r="G129" s="8"/>
    </row>
    <row r="130" spans="2:7" ht="12" customHeight="1">
      <c r="B130" s="54"/>
      <c r="E130" s="8"/>
      <c r="F130" s="8"/>
      <c r="G130" s="8"/>
    </row>
    <row r="131" spans="2:7" ht="12" customHeight="1">
      <c r="B131" s="54"/>
      <c r="E131" s="8"/>
      <c r="F131" s="8"/>
      <c r="G131" s="8"/>
    </row>
    <row r="132" spans="2:7" ht="12" customHeight="1">
      <c r="B132" s="54"/>
      <c r="E132" s="8"/>
      <c r="F132" s="8"/>
      <c r="G132" s="8"/>
    </row>
    <row r="133" spans="2:7" ht="12" customHeight="1">
      <c r="B133" s="54"/>
      <c r="E133" s="8"/>
      <c r="F133" s="8"/>
      <c r="G133" s="8"/>
    </row>
    <row r="134" spans="2:7" ht="12" customHeight="1">
      <c r="B134" s="54"/>
      <c r="E134" s="8"/>
      <c r="F134" s="8"/>
      <c r="G134" s="8"/>
    </row>
    <row r="135" spans="2:7" ht="12" customHeight="1">
      <c r="B135" s="54"/>
      <c r="E135" s="8"/>
      <c r="F135" s="8"/>
      <c r="G135" s="8"/>
    </row>
    <row r="136" spans="2:7" ht="12" customHeight="1">
      <c r="B136" s="54"/>
      <c r="E136" s="8"/>
      <c r="F136" s="8"/>
      <c r="G136" s="8"/>
    </row>
    <row r="137" spans="2:7" ht="12" customHeight="1">
      <c r="B137" s="54"/>
      <c r="E137" s="8"/>
      <c r="F137" s="8"/>
      <c r="G137" s="8"/>
    </row>
    <row r="138" spans="2:7" ht="12" customHeight="1">
      <c r="B138" s="54"/>
      <c r="E138" s="8"/>
      <c r="F138" s="8"/>
      <c r="G138" s="8"/>
    </row>
    <row r="139" spans="2:7" ht="12" customHeight="1">
      <c r="B139" s="54"/>
      <c r="E139" s="8"/>
      <c r="F139" s="8"/>
      <c r="G139" s="8"/>
    </row>
    <row r="140" spans="2:7" ht="12" customHeight="1">
      <c r="B140" s="54"/>
      <c r="E140" s="8"/>
      <c r="F140" s="8"/>
      <c r="G140" s="8"/>
    </row>
    <row r="141" spans="2:7" ht="12" customHeight="1">
      <c r="B141" s="54"/>
      <c r="E141" s="8"/>
      <c r="F141" s="8"/>
      <c r="G141" s="8"/>
    </row>
    <row r="142" spans="2:7" ht="12" customHeight="1">
      <c r="B142" s="54"/>
      <c r="E142" s="8"/>
      <c r="F142" s="8"/>
      <c r="G142" s="8"/>
    </row>
    <row r="143" spans="2:7" ht="12" customHeight="1">
      <c r="B143" s="54"/>
      <c r="E143" s="8"/>
      <c r="F143" s="8"/>
      <c r="G143" s="8"/>
    </row>
    <row r="144" spans="2:7" ht="12" customHeight="1">
      <c r="B144" s="54"/>
      <c r="E144" s="8"/>
      <c r="F144" s="8"/>
      <c r="G144" s="8"/>
    </row>
    <row r="145" spans="2:7" ht="12" customHeight="1">
      <c r="B145" s="54"/>
      <c r="E145" s="8"/>
      <c r="F145" s="8"/>
      <c r="G145" s="8"/>
    </row>
    <row r="146" spans="2:7" ht="12" customHeight="1">
      <c r="B146" s="54"/>
      <c r="E146" s="8"/>
      <c r="F146" s="8"/>
      <c r="G146" s="8"/>
    </row>
    <row r="147" spans="2:7" ht="12" customHeight="1">
      <c r="B147" s="54"/>
      <c r="E147" s="8"/>
      <c r="F147" s="8"/>
      <c r="G147" s="8"/>
    </row>
    <row r="148" spans="2:7" ht="12" customHeight="1">
      <c r="B148" s="54"/>
      <c r="E148" s="8"/>
      <c r="F148" s="8"/>
      <c r="G148" s="8"/>
    </row>
    <row r="149" spans="2:7" ht="12" customHeight="1">
      <c r="B149" s="54"/>
      <c r="E149" s="8"/>
      <c r="F149" s="8"/>
      <c r="G149" s="8"/>
    </row>
    <row r="150" spans="2:7" ht="12" customHeight="1">
      <c r="B150" s="54"/>
      <c r="E150" s="8"/>
      <c r="F150" s="8"/>
      <c r="G150" s="8"/>
    </row>
    <row r="151" spans="2:7" ht="12" customHeight="1">
      <c r="B151" s="54"/>
      <c r="E151" s="8"/>
      <c r="F151" s="8"/>
      <c r="G151" s="8"/>
    </row>
    <row r="152" spans="2:7" ht="12" customHeight="1">
      <c r="B152" s="54"/>
      <c r="E152" s="8"/>
      <c r="F152" s="8"/>
      <c r="G152" s="8"/>
    </row>
    <row r="153" spans="2:7" ht="12" customHeight="1">
      <c r="B153" s="54"/>
      <c r="E153" s="8"/>
      <c r="F153" s="8"/>
      <c r="G153" s="8"/>
    </row>
    <row r="154" spans="2:7" ht="12" customHeight="1">
      <c r="B154" s="54"/>
      <c r="E154" s="8"/>
      <c r="F154" s="8"/>
      <c r="G154" s="8"/>
    </row>
    <row r="155" spans="2:7" ht="12" customHeight="1">
      <c r="B155" s="54"/>
      <c r="E155" s="8"/>
      <c r="F155" s="8"/>
      <c r="G155" s="8"/>
    </row>
    <row r="156" spans="2:7" ht="12" customHeight="1">
      <c r="B156" s="54"/>
      <c r="E156" s="8"/>
      <c r="F156" s="8"/>
      <c r="G156" s="8"/>
    </row>
    <row r="157" spans="2:7" ht="12" customHeight="1">
      <c r="B157" s="54"/>
      <c r="E157" s="8"/>
      <c r="F157" s="8"/>
      <c r="G157" s="8"/>
    </row>
    <row r="158" spans="2:7" ht="12" customHeight="1">
      <c r="B158" s="54"/>
      <c r="E158" s="8"/>
      <c r="F158" s="8"/>
      <c r="G158" s="8"/>
    </row>
    <row r="159" spans="2:7" ht="12" customHeight="1">
      <c r="B159" s="54"/>
      <c r="E159" s="8"/>
      <c r="F159" s="8"/>
      <c r="G159" s="8"/>
    </row>
    <row r="160" spans="2:7" ht="12" customHeight="1">
      <c r="B160" s="54"/>
      <c r="E160" s="8"/>
      <c r="F160" s="8"/>
      <c r="G160" s="8"/>
    </row>
    <row r="161" spans="2:7" ht="12" customHeight="1">
      <c r="B161" s="54"/>
      <c r="E161" s="8"/>
      <c r="F161" s="8"/>
      <c r="G161" s="8"/>
    </row>
    <row r="162" spans="2:7" ht="12" customHeight="1">
      <c r="B162" s="54"/>
      <c r="E162" s="8"/>
      <c r="F162" s="8"/>
      <c r="G162" s="8"/>
    </row>
    <row r="163" spans="2:7" ht="12" customHeight="1">
      <c r="B163" s="54"/>
      <c r="E163" s="8"/>
      <c r="F163" s="8"/>
      <c r="G163" s="8"/>
    </row>
    <row r="164" spans="2:7" ht="12" customHeight="1">
      <c r="B164" s="54"/>
      <c r="E164" s="8"/>
      <c r="F164" s="8"/>
      <c r="G164" s="8"/>
    </row>
    <row r="165" spans="2:7" ht="12" customHeight="1">
      <c r="B165" s="54"/>
      <c r="E165" s="8"/>
      <c r="F165" s="8"/>
      <c r="G165" s="8"/>
    </row>
    <row r="166" ht="12" customHeight="1">
      <c r="B166" s="54"/>
    </row>
    <row r="167" ht="12" customHeight="1">
      <c r="B167" s="54"/>
    </row>
    <row r="168" ht="12" customHeight="1">
      <c r="B168" s="54"/>
    </row>
    <row r="169" ht="12" customHeight="1">
      <c r="B169" s="54"/>
    </row>
    <row r="170" ht="12" customHeight="1">
      <c r="B170" s="54"/>
    </row>
    <row r="171" ht="12" customHeight="1">
      <c r="B171" s="54"/>
    </row>
    <row r="172" ht="12" customHeight="1">
      <c r="B172" s="54"/>
    </row>
    <row r="173" ht="12" customHeight="1">
      <c r="B173" s="54"/>
    </row>
    <row r="174" ht="12" customHeight="1">
      <c r="B174" s="54"/>
    </row>
    <row r="175" ht="12" customHeight="1">
      <c r="B175" s="54"/>
    </row>
    <row r="176" ht="12" customHeight="1">
      <c r="B176" s="54"/>
    </row>
    <row r="177" ht="12" customHeight="1">
      <c r="B177" s="54"/>
    </row>
    <row r="178" ht="12" customHeight="1">
      <c r="B178" s="54"/>
    </row>
  </sheetData>
  <sheetProtection/>
  <mergeCells count="29">
    <mergeCell ref="A80:B80"/>
    <mergeCell ref="A86:B86"/>
    <mergeCell ref="A91:B91"/>
    <mergeCell ref="A100:B100"/>
    <mergeCell ref="A108:B108"/>
    <mergeCell ref="A29:B29"/>
    <mergeCell ref="A38:B38"/>
    <mergeCell ref="A42:B42"/>
    <mergeCell ref="A50:B50"/>
    <mergeCell ref="A54:B54"/>
    <mergeCell ref="A67:B67"/>
    <mergeCell ref="A17:B17"/>
    <mergeCell ref="A18:B18"/>
    <mergeCell ref="A19:B19"/>
    <mergeCell ref="A20:B20"/>
    <mergeCell ref="A21:B21"/>
    <mergeCell ref="A23:B23"/>
    <mergeCell ref="A10:B10"/>
    <mergeCell ref="A12:B12"/>
    <mergeCell ref="A13:B13"/>
    <mergeCell ref="A14:B14"/>
    <mergeCell ref="A15:B15"/>
    <mergeCell ref="A16:B16"/>
    <mergeCell ref="A3:B4"/>
    <mergeCell ref="C3:C4"/>
    <mergeCell ref="H3:H4"/>
    <mergeCell ref="I3:L3"/>
    <mergeCell ref="A6:B6"/>
    <mergeCell ref="A8:B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2"/>
  <rowBreaks count="1" manualBreakCount="1">
    <brk id="5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2009-05-25T05:12:09Z</dcterms:created>
  <dcterms:modified xsi:type="dcterms:W3CDTF">2009-05-25T05:12:38Z</dcterms:modified>
  <cp:category/>
  <cp:version/>
  <cp:contentType/>
  <cp:contentStatus/>
</cp:coreProperties>
</file>