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(1)" sheetId="1" r:id="rId1"/>
    <sheet name="111(1)（続き）" sheetId="2" r:id="rId2"/>
  </sheets>
  <externalReferences>
    <externalReference r:id="rId5"/>
  </externalReferences>
  <definedNames>
    <definedName name="_xlnm.Print_Area" localSheetId="0">'111(1)'!$A$1:$R$51</definedName>
  </definedNames>
  <calcPr fullCalcOnLoad="1"/>
</workbook>
</file>

<file path=xl/sharedStrings.xml><?xml version="1.0" encoding="utf-8"?>
<sst xmlns="http://schemas.openxmlformats.org/spreadsheetml/2006/main" count="135" uniqueCount="96">
  <si>
    <t>111. 　 選　　　　　　　　　　　　　　　　　　　　　　　　　　　　　　　　　　　　　挙</t>
  </si>
  <si>
    <t>投　　　　　　　　票　　　　　　　　状　　　　　　　　況</t>
  </si>
  <si>
    <t>市町村</t>
  </si>
  <si>
    <t>　　　　知　　　　　　事　　　（38.4.17）</t>
  </si>
  <si>
    <t>参　議　院　（全国区)  （40.7.4）</t>
  </si>
  <si>
    <t>　　参　　議</t>
  </si>
  <si>
    <t>院　（地方区）　（40.7.4）</t>
  </si>
  <si>
    <t>衆　　　議　　　院  （42.1.29）</t>
  </si>
  <si>
    <t>　　　県　　　　　議　（38.4.17）</t>
  </si>
  <si>
    <t>当日の有権者</t>
  </si>
  <si>
    <t>当日の投票者</t>
  </si>
  <si>
    <t>投票率</t>
  </si>
  <si>
    <t>本日の投票者</t>
  </si>
  <si>
    <t>％</t>
  </si>
  <si>
    <t>総数</t>
  </si>
  <si>
    <t>(旧大分市)</t>
  </si>
  <si>
    <t>(旧大在村)</t>
  </si>
  <si>
    <t>大分市</t>
  </si>
  <si>
    <t>(旧坂ノ市町)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</si>
  <si>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</si>
  <si>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</si>
  <si>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</si>
  <si>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</si>
  <si>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</si>
  <si>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</si>
  <si>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</si>
  <si>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</si>
  <si>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</si>
  <si>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</si>
  <si>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</si>
  <si>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</si>
  <si>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</si>
  <si>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</si>
  <si>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</si>
  <si>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</si>
  <si>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</si>
  <si>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</si>
  <si>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</si>
  <si>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</si>
  <si>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</si>
  <si>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</si>
  <si>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</si>
  <si>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</si>
  <si>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</si>
  <si>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</si>
  <si>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</si>
  <si>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</si>
  <si>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</si>
  <si>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資料：県選挙管理委員会</t>
  </si>
  <si>
    <t>投　　　　　票　　　　　状　　　　　況　　（　続　　　　き　）</t>
  </si>
  <si>
    <t>市　　町　　村</t>
  </si>
  <si>
    <t>参　議　院　（全国区)  （37.7.1）</t>
  </si>
  <si>
    <t>％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</si>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</sst>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8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177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left" vertical="center"/>
      <protection locked="0"/>
    </xf>
    <xf numFmtId="49" fontId="22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4" fillId="0" borderId="10" xfId="0" applyNumberFormat="1" applyFont="1" applyBorder="1" applyAlignment="1" applyProtection="1">
      <alignment horizontal="distributed" vertical="center"/>
      <protection locked="0"/>
    </xf>
    <xf numFmtId="176" fontId="24" fillId="0" borderId="11" xfId="0" applyNumberFormat="1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24" fillId="0" borderId="10" xfId="0" applyNumberFormat="1" applyFont="1" applyBorder="1" applyAlignment="1" applyProtection="1">
      <alignment horizontal="center" vertical="center"/>
      <protection locked="0"/>
    </xf>
    <xf numFmtId="177" fontId="24" fillId="0" borderId="10" xfId="0" applyNumberFormat="1" applyFont="1" applyBorder="1" applyAlignment="1" applyProtection="1">
      <alignment horizontal="center" vertical="center"/>
      <protection locked="0"/>
    </xf>
    <xf numFmtId="177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7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13" xfId="0" applyNumberFormat="1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7" fontId="24" fillId="0" borderId="15" xfId="0" applyNumberFormat="1" applyFont="1" applyBorder="1" applyAlignment="1" applyProtection="1">
      <alignment horizontal="center" vertical="center"/>
      <protection locked="0"/>
    </xf>
    <xf numFmtId="177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distributed" vertical="center"/>
      <protection locked="0"/>
    </xf>
    <xf numFmtId="176" fontId="24" fillId="0" borderId="16" xfId="0" applyNumberFormat="1" applyFont="1" applyBorder="1" applyAlignment="1" applyProtection="1">
      <alignment horizontal="distributed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7" fontId="24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24" fillId="0" borderId="13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13" xfId="0" applyFont="1" applyBorder="1" applyAlignment="1">
      <alignment horizontal="distributed" vertical="center"/>
    </xf>
    <xf numFmtId="41" fontId="25" fillId="0" borderId="0" xfId="48" applyNumberFormat="1" applyFont="1" applyAlignment="1">
      <alignment vertical="center"/>
    </xf>
    <xf numFmtId="43" fontId="25" fillId="0" borderId="0" xfId="48" applyNumberFormat="1" applyFont="1" applyAlignment="1">
      <alignment vertical="center"/>
    </xf>
    <xf numFmtId="41" fontId="25" fillId="0" borderId="0" xfId="48" applyNumberFormat="1" applyFont="1" applyAlignment="1">
      <alignment horizontal="right"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41" fontId="24" fillId="0" borderId="0" xfId="48" applyNumberFormat="1" applyFont="1" applyAlignment="1">
      <alignment vertical="center"/>
    </xf>
    <xf numFmtId="177" fontId="24" fillId="0" borderId="0" xfId="48" applyNumberFormat="1" applyFont="1" applyAlignment="1">
      <alignment horizontal="right" vertical="center"/>
    </xf>
    <xf numFmtId="177" fontId="24" fillId="0" borderId="0" xfId="48" applyNumberFormat="1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43" fontId="24" fillId="0" borderId="0" xfId="48" applyNumberFormat="1" applyFont="1" applyAlignment="1">
      <alignment vertical="center"/>
    </xf>
    <xf numFmtId="41" fontId="26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distributed" vertical="center"/>
      <protection locked="0"/>
    </xf>
    <xf numFmtId="41" fontId="24" fillId="0" borderId="0" xfId="48" applyNumberFormat="1" applyFont="1" applyAlignment="1" applyProtection="1">
      <alignment vertical="center"/>
      <protection locked="0"/>
    </xf>
    <xf numFmtId="178" fontId="24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41" fontId="24" fillId="0" borderId="0" xfId="48" applyNumberFormat="1" applyFont="1" applyAlignment="1" applyProtection="1">
      <alignment horizontal="right" vertical="center"/>
      <protection locked="0"/>
    </xf>
    <xf numFmtId="177" fontId="24" fillId="0" borderId="0" xfId="48" applyNumberFormat="1" applyFont="1" applyAlignment="1" applyProtection="1">
      <alignment horizontal="right" vertical="center"/>
      <protection locked="0"/>
    </xf>
    <xf numFmtId="177" fontId="24" fillId="0" borderId="0" xfId="48" applyNumberFormat="1" applyFont="1" applyAlignment="1" applyProtection="1">
      <alignment vertical="center"/>
      <protection locked="0"/>
    </xf>
    <xf numFmtId="177" fontId="24" fillId="0" borderId="0" xfId="0" applyNumberFormat="1" applyFont="1" applyAlignment="1">
      <alignment vertical="center"/>
    </xf>
    <xf numFmtId="0" fontId="24" fillId="0" borderId="0" xfId="0" applyFont="1" applyAlignment="1" applyProtection="1">
      <alignment horizontal="distributed" vertical="center"/>
      <protection locked="0"/>
    </xf>
    <xf numFmtId="41" fontId="24" fillId="0" borderId="0" xfId="48" applyNumberFormat="1" applyFont="1" applyAlignment="1" applyProtection="1">
      <alignment vertical="center"/>
      <protection/>
    </xf>
    <xf numFmtId="178" fontId="24" fillId="0" borderId="0" xfId="48" applyNumberFormat="1" applyFont="1" applyAlignment="1" applyProtection="1">
      <alignment horizontal="right" vertical="center"/>
      <protection/>
    </xf>
    <xf numFmtId="41" fontId="24" fillId="0" borderId="0" xfId="48" applyNumberFormat="1" applyFont="1" applyAlignment="1" applyProtection="1">
      <alignment horizontal="right" vertical="center"/>
      <protection/>
    </xf>
    <xf numFmtId="177" fontId="24" fillId="0" borderId="0" xfId="48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4" fillId="0" borderId="15" xfId="0" applyFont="1" applyBorder="1" applyAlignment="1" applyProtection="1">
      <alignment vertical="center"/>
      <protection locked="0"/>
    </xf>
    <xf numFmtId="0" fontId="24" fillId="0" borderId="16" xfId="0" applyFont="1" applyBorder="1" applyAlignment="1" applyProtection="1">
      <alignment horizontal="distributed" vertical="center"/>
      <protection locked="0"/>
    </xf>
    <xf numFmtId="41" fontId="24" fillId="0" borderId="15" xfId="48" applyNumberFormat="1" applyFont="1" applyBorder="1" applyAlignment="1" applyProtection="1">
      <alignment vertical="center"/>
      <protection locked="0"/>
    </xf>
    <xf numFmtId="178" fontId="24" fillId="0" borderId="15" xfId="48" applyNumberFormat="1" applyFont="1" applyBorder="1" applyAlignment="1" applyProtection="1">
      <alignment horizontal="right" vertical="center"/>
      <protection locked="0"/>
    </xf>
    <xf numFmtId="41" fontId="24" fillId="0" borderId="15" xfId="48" applyNumberFormat="1" applyFont="1" applyBorder="1" applyAlignment="1" applyProtection="1">
      <alignment horizontal="right" vertical="center"/>
      <protection locked="0"/>
    </xf>
    <xf numFmtId="41" fontId="24" fillId="0" borderId="15" xfId="48" applyNumberFormat="1" applyFont="1" applyBorder="1" applyAlignment="1">
      <alignment vertical="center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41" fontId="24" fillId="0" borderId="20" xfId="48" applyNumberFormat="1" applyFont="1" applyBorder="1" applyAlignment="1" applyProtection="1">
      <alignment vertical="center"/>
      <protection locked="0"/>
    </xf>
    <xf numFmtId="2" fontId="24" fillId="0" borderId="20" xfId="48" applyNumberFormat="1" applyFont="1" applyBorder="1" applyAlignment="1" applyProtection="1">
      <alignment horizontal="right" vertical="center"/>
      <protection locked="0"/>
    </xf>
    <xf numFmtId="41" fontId="24" fillId="0" borderId="20" xfId="48" applyNumberFormat="1" applyFont="1" applyBorder="1" applyAlignment="1" applyProtection="1">
      <alignment horizontal="right" vertical="center"/>
      <protection locked="0"/>
    </xf>
    <xf numFmtId="41" fontId="24" fillId="0" borderId="20" xfId="48" applyNumberFormat="1" applyFont="1" applyBorder="1" applyAlignment="1">
      <alignment vertical="center"/>
    </xf>
    <xf numFmtId="177" fontId="24" fillId="0" borderId="20" xfId="0" applyNumberFormat="1" applyFont="1" applyBorder="1" applyAlignment="1">
      <alignment vertical="center"/>
    </xf>
    <xf numFmtId="177" fontId="24" fillId="0" borderId="20" xfId="48" applyNumberFormat="1" applyFont="1" applyBorder="1" applyAlignment="1" applyProtection="1">
      <alignment vertical="center"/>
      <protection locked="0"/>
    </xf>
    <xf numFmtId="177" fontId="27" fillId="0" borderId="0" xfId="0" applyNumberFormat="1" applyFont="1" applyAlignment="1" applyProtection="1">
      <alignment vertical="center"/>
      <protection locked="0"/>
    </xf>
    <xf numFmtId="177" fontId="27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176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77" fontId="27" fillId="0" borderId="14" xfId="0" applyNumberFormat="1" applyFont="1" applyBorder="1" applyAlignment="1">
      <alignment horizontal="center" vertical="center"/>
    </xf>
    <xf numFmtId="177" fontId="27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177" fontId="24" fillId="0" borderId="0" xfId="48" applyNumberFormat="1" applyFont="1" applyAlignment="1" applyProtection="1">
      <alignment vertical="center"/>
      <protection/>
    </xf>
    <xf numFmtId="41" fontId="24" fillId="0" borderId="0" xfId="48" applyNumberFormat="1" applyFont="1" applyFill="1" applyAlignment="1" applyProtection="1">
      <alignment horizontal="right" vertical="center"/>
      <protection/>
    </xf>
    <xf numFmtId="0" fontId="29" fillId="0" borderId="0" xfId="0" applyFont="1" applyAlignment="1">
      <alignment/>
    </xf>
    <xf numFmtId="0" fontId="24" fillId="0" borderId="0" xfId="0" applyFont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177" fontId="24" fillId="0" borderId="15" xfId="48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 locked="0"/>
    </xf>
    <xf numFmtId="41" fontId="24" fillId="0" borderId="0" xfId="48" applyNumberFormat="1" applyFont="1" applyBorder="1" applyAlignment="1" applyProtection="1">
      <alignment vertical="center"/>
      <protection locked="0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41" fontId="24" fillId="0" borderId="15" xfId="0" applyNumberFormat="1" applyFont="1" applyBorder="1" applyAlignment="1" applyProtection="1">
      <alignment vertical="center"/>
      <protection locked="0"/>
    </xf>
    <xf numFmtId="177" fontId="24" fillId="0" borderId="15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1&#20844;&#21209;&#21729;&#12362;&#12424;&#12403;&#36984;&#25369;110-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(1)"/>
      <sheetName val="110(2)"/>
      <sheetName val="110(3)"/>
      <sheetName val="111"/>
      <sheetName val="111（続き）"/>
      <sheetName val="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" customWidth="1"/>
    <col min="2" max="3" width="12.625" style="5" customWidth="1"/>
    <col min="4" max="4" width="14.625" style="5" customWidth="1"/>
    <col min="5" max="5" width="9.50390625" style="5" customWidth="1"/>
    <col min="6" max="6" width="12.625" style="5" customWidth="1"/>
    <col min="7" max="7" width="14.625" style="5" customWidth="1"/>
    <col min="8" max="8" width="9.625" style="5" customWidth="1"/>
    <col min="9" max="9" width="12.625" style="5" customWidth="1"/>
    <col min="10" max="10" width="14.625" style="5" customWidth="1"/>
    <col min="11" max="11" width="9.625" style="115" customWidth="1"/>
    <col min="12" max="12" width="12.625" style="5" customWidth="1"/>
    <col min="13" max="13" width="14.625" style="5" customWidth="1"/>
    <col min="14" max="14" width="9.625" style="115" customWidth="1"/>
    <col min="15" max="15" width="12.25390625" style="115" customWidth="1"/>
    <col min="16" max="16" width="8.125" style="5" customWidth="1"/>
    <col min="17" max="17" width="11.875" style="5" customWidth="1"/>
    <col min="18" max="18" width="9.875" style="115" customWidth="1"/>
    <col min="19" max="23" width="9.00390625" style="5" customWidth="1"/>
    <col min="24" max="16384" width="9.00390625" style="6" customWidth="1"/>
  </cols>
  <sheetData>
    <row r="1" spans="1:19" ht="12" customHeight="1">
      <c r="A1" s="1"/>
      <c r="B1" s="2"/>
      <c r="C1" s="2"/>
      <c r="D1" s="2"/>
      <c r="E1" s="3"/>
      <c r="F1" s="3"/>
      <c r="G1" s="2"/>
      <c r="H1" s="2"/>
      <c r="I1" s="2"/>
      <c r="J1" s="2"/>
      <c r="K1" s="4"/>
      <c r="L1" s="2"/>
      <c r="M1" s="2"/>
      <c r="N1" s="4"/>
      <c r="O1" s="4"/>
      <c r="P1" s="1"/>
      <c r="Q1" s="1"/>
      <c r="R1" s="4"/>
      <c r="S1" s="1"/>
    </row>
    <row r="2" spans="1:19" ht="17.25">
      <c r="A2" s="7" t="s">
        <v>0</v>
      </c>
      <c r="B2" s="8"/>
      <c r="C2" s="8"/>
      <c r="D2" s="8"/>
      <c r="E2" s="9"/>
      <c r="F2" s="7"/>
      <c r="G2" s="9"/>
      <c r="H2" s="8"/>
      <c r="I2" s="8"/>
      <c r="J2" s="8"/>
      <c r="K2" s="10"/>
      <c r="L2" s="8"/>
      <c r="M2" s="8"/>
      <c r="N2" s="10"/>
      <c r="O2" s="10"/>
      <c r="P2" s="11"/>
      <c r="Q2" s="11"/>
      <c r="R2" s="10"/>
      <c r="S2" s="1"/>
    </row>
    <row r="3" spans="1:19" ht="17.25">
      <c r="A3" s="1"/>
      <c r="B3" s="2"/>
      <c r="C3" s="2"/>
      <c r="D3" s="2"/>
      <c r="E3" s="12"/>
      <c r="F3" s="12"/>
      <c r="H3" s="2"/>
      <c r="I3" s="2"/>
      <c r="J3" s="2"/>
      <c r="K3" s="4"/>
      <c r="L3" s="2"/>
      <c r="M3" s="2"/>
      <c r="N3" s="4"/>
      <c r="O3" s="4"/>
      <c r="P3" s="1"/>
      <c r="Q3" s="1"/>
      <c r="R3" s="4"/>
      <c r="S3" s="1"/>
    </row>
    <row r="4" spans="1:23" s="17" customFormat="1" ht="14.2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6"/>
      <c r="U4" s="16"/>
      <c r="V4" s="16"/>
      <c r="W4" s="16"/>
    </row>
    <row r="5" spans="1:23" s="17" customFormat="1" ht="14.25">
      <c r="A5" s="15"/>
      <c r="B5" s="18"/>
      <c r="C5" s="18"/>
      <c r="D5" s="18"/>
      <c r="E5" s="19"/>
      <c r="F5" s="19"/>
      <c r="G5" s="20"/>
      <c r="H5" s="21"/>
      <c r="I5" s="21"/>
      <c r="J5" s="21"/>
      <c r="K5" s="22"/>
      <c r="L5" s="21"/>
      <c r="M5" s="21"/>
      <c r="N5" s="22"/>
      <c r="O5" s="22"/>
      <c r="P5" s="15"/>
      <c r="Q5" s="15"/>
      <c r="R5" s="23"/>
      <c r="S5" s="15"/>
      <c r="T5" s="16"/>
      <c r="U5" s="16"/>
      <c r="V5" s="16"/>
      <c r="W5" s="16"/>
    </row>
    <row r="6" spans="1:19" ht="14.25" thickBot="1">
      <c r="A6" s="1"/>
      <c r="B6" s="24"/>
      <c r="C6" s="2"/>
      <c r="D6" s="2"/>
      <c r="E6" s="2"/>
      <c r="F6" s="2"/>
      <c r="G6" s="2"/>
      <c r="H6" s="2"/>
      <c r="I6" s="2"/>
      <c r="J6" s="2"/>
      <c r="K6" s="4"/>
      <c r="L6" s="2"/>
      <c r="M6" s="2"/>
      <c r="N6" s="4"/>
      <c r="O6" s="4"/>
      <c r="P6" s="1"/>
      <c r="Q6" s="1"/>
      <c r="R6" s="4"/>
      <c r="S6" s="1"/>
    </row>
    <row r="7" spans="1:19" ht="12" customHeight="1" thickTop="1">
      <c r="A7" s="25" t="s">
        <v>2</v>
      </c>
      <c r="B7" s="26"/>
      <c r="C7" s="27" t="s">
        <v>3</v>
      </c>
      <c r="D7" s="28"/>
      <c r="E7" s="29"/>
      <c r="F7" s="27" t="s">
        <v>4</v>
      </c>
      <c r="G7" s="30"/>
      <c r="H7" s="30"/>
      <c r="I7" s="30" t="s">
        <v>5</v>
      </c>
      <c r="J7" s="31" t="s">
        <v>6</v>
      </c>
      <c r="K7" s="32"/>
      <c r="L7" s="27" t="s">
        <v>7</v>
      </c>
      <c r="M7" s="30"/>
      <c r="N7" s="33"/>
      <c r="O7" s="34" t="s">
        <v>8</v>
      </c>
      <c r="P7" s="31"/>
      <c r="Q7" s="31"/>
      <c r="R7" s="31"/>
      <c r="S7" s="1"/>
    </row>
    <row r="8" spans="1:19" ht="12" customHeight="1">
      <c r="A8" s="35"/>
      <c r="B8" s="36"/>
      <c r="C8" s="37"/>
      <c r="D8" s="38"/>
      <c r="E8" s="39"/>
      <c r="F8" s="40"/>
      <c r="G8" s="41"/>
      <c r="H8" s="41"/>
      <c r="I8" s="38"/>
      <c r="J8" s="42"/>
      <c r="K8" s="43"/>
      <c r="L8" s="40"/>
      <c r="M8" s="41"/>
      <c r="N8" s="44"/>
      <c r="O8" s="45"/>
      <c r="P8" s="42"/>
      <c r="Q8" s="42"/>
      <c r="R8" s="42"/>
      <c r="S8" s="1"/>
    </row>
    <row r="9" spans="1:49" ht="19.5" customHeight="1">
      <c r="A9" s="46"/>
      <c r="B9" s="47"/>
      <c r="C9" s="48" t="s">
        <v>9</v>
      </c>
      <c r="D9" s="48" t="s">
        <v>10</v>
      </c>
      <c r="E9" s="49" t="s">
        <v>11</v>
      </c>
      <c r="F9" s="48" t="s">
        <v>9</v>
      </c>
      <c r="G9" s="48" t="s">
        <v>10</v>
      </c>
      <c r="H9" s="49" t="s">
        <v>11</v>
      </c>
      <c r="I9" s="50" t="s">
        <v>9</v>
      </c>
      <c r="J9" s="50" t="s">
        <v>10</v>
      </c>
      <c r="K9" s="49" t="s">
        <v>11</v>
      </c>
      <c r="L9" s="48" t="s">
        <v>9</v>
      </c>
      <c r="M9" s="48" t="s">
        <v>10</v>
      </c>
      <c r="N9" s="49" t="s">
        <v>11</v>
      </c>
      <c r="O9" s="51" t="s">
        <v>9</v>
      </c>
      <c r="P9" s="52"/>
      <c r="Q9" s="48" t="s">
        <v>12</v>
      </c>
      <c r="R9" s="53" t="s">
        <v>11</v>
      </c>
      <c r="S9" s="1"/>
      <c r="AW9" s="54"/>
    </row>
    <row r="10" spans="1:49" ht="13.5">
      <c r="A10" s="55"/>
      <c r="B10" s="56"/>
      <c r="C10" s="57"/>
      <c r="D10" s="58"/>
      <c r="E10" s="59" t="s">
        <v>13</v>
      </c>
      <c r="F10" s="59"/>
      <c r="G10" s="57"/>
      <c r="H10" s="59" t="s">
        <v>13</v>
      </c>
      <c r="I10" s="57"/>
      <c r="J10" s="58"/>
      <c r="K10" s="59" t="s">
        <v>13</v>
      </c>
      <c r="L10" s="57"/>
      <c r="M10" s="58"/>
      <c r="N10" s="59" t="s">
        <v>13</v>
      </c>
      <c r="O10" s="59"/>
      <c r="P10" s="57"/>
      <c r="Q10" s="58"/>
      <c r="R10" s="59" t="s">
        <v>13</v>
      </c>
      <c r="S10" s="1"/>
      <c r="AW10" s="54"/>
    </row>
    <row r="11" spans="1:23" s="67" customFormat="1" ht="17.25" customHeight="1">
      <c r="A11" s="60" t="s">
        <v>14</v>
      </c>
      <c r="B11" s="61"/>
      <c r="C11" s="62">
        <v>715404</v>
      </c>
      <c r="D11" s="62">
        <v>623695</v>
      </c>
      <c r="E11" s="63">
        <f>100*(D11/C11)</f>
        <v>87.18080972429564</v>
      </c>
      <c r="F11" s="64">
        <v>715657</v>
      </c>
      <c r="G11" s="62">
        <v>523014</v>
      </c>
      <c r="H11" s="63">
        <f>100*(G11/F11)</f>
        <v>73.08165783329164</v>
      </c>
      <c r="I11" s="62">
        <v>715657</v>
      </c>
      <c r="J11" s="62">
        <v>523042</v>
      </c>
      <c r="K11" s="63">
        <f>100*(J11/I11)</f>
        <v>73.08557032209563</v>
      </c>
      <c r="L11" s="62">
        <v>738951</v>
      </c>
      <c r="M11" s="62">
        <v>604108</v>
      </c>
      <c r="N11" s="63">
        <f>100*(M11/L11)</f>
        <v>81.75210534933981</v>
      </c>
      <c r="O11" s="63"/>
      <c r="P11" s="62">
        <v>616779</v>
      </c>
      <c r="Q11" s="62">
        <v>540723</v>
      </c>
      <c r="R11" s="63">
        <f>100*(Q11/P11)</f>
        <v>87.66884086520456</v>
      </c>
      <c r="S11" s="65"/>
      <c r="T11" s="66"/>
      <c r="U11" s="66"/>
      <c r="V11" s="66"/>
      <c r="W11" s="66"/>
    </row>
    <row r="12" spans="1:23" s="67" customFormat="1" ht="3" customHeight="1">
      <c r="A12" s="68"/>
      <c r="B12" s="69"/>
      <c r="C12" s="70"/>
      <c r="D12" s="70"/>
      <c r="E12" s="71"/>
      <c r="F12" s="71"/>
      <c r="G12" s="70"/>
      <c r="H12" s="72"/>
      <c r="I12" s="70"/>
      <c r="J12" s="70"/>
      <c r="K12" s="72"/>
      <c r="L12" s="70"/>
      <c r="M12" s="70"/>
      <c r="N12" s="72"/>
      <c r="O12" s="72"/>
      <c r="P12" s="70"/>
      <c r="Q12" s="70"/>
      <c r="R12" s="72"/>
      <c r="S12" s="65"/>
      <c r="T12" s="66"/>
      <c r="U12" s="66"/>
      <c r="V12" s="66"/>
      <c r="W12" s="66"/>
    </row>
    <row r="13" spans="1:23" s="67" customFormat="1" ht="9" customHeight="1">
      <c r="A13" s="73"/>
      <c r="B13" s="74"/>
      <c r="C13" s="70"/>
      <c r="D13" s="70"/>
      <c r="E13" s="75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65"/>
      <c r="T13" s="66"/>
      <c r="U13" s="66"/>
      <c r="V13" s="66"/>
      <c r="W13" s="66"/>
    </row>
    <row r="14" spans="1:23" s="67" customFormat="1" ht="15" customHeight="1">
      <c r="A14" s="68"/>
      <c r="B14" s="69"/>
      <c r="C14" s="70"/>
      <c r="D14" s="70"/>
      <c r="E14" s="71"/>
      <c r="F14" s="71"/>
      <c r="G14" s="70"/>
      <c r="H14" s="72"/>
      <c r="I14" s="70"/>
      <c r="J14" s="70"/>
      <c r="K14" s="72"/>
      <c r="L14" s="70"/>
      <c r="M14" s="70"/>
      <c r="N14" s="72"/>
      <c r="O14" s="76" t="s">
        <v>15</v>
      </c>
      <c r="P14" s="70">
        <v>74294</v>
      </c>
      <c r="Q14" s="70">
        <v>63789</v>
      </c>
      <c r="R14" s="63">
        <f>100*(Q14/P14)</f>
        <v>85.86023097423748</v>
      </c>
      <c r="S14" s="65"/>
      <c r="T14" s="66"/>
      <c r="U14" s="66"/>
      <c r="V14" s="66"/>
      <c r="W14" s="66"/>
    </row>
    <row r="15" spans="1:23" s="81" customFormat="1" ht="17.25" customHeight="1">
      <c r="A15" s="77"/>
      <c r="B15" s="78"/>
      <c r="C15" s="70"/>
      <c r="D15" s="70"/>
      <c r="E15" s="71"/>
      <c r="F15" s="71"/>
      <c r="G15" s="70"/>
      <c r="H15" s="72"/>
      <c r="I15" s="70"/>
      <c r="J15" s="70"/>
      <c r="K15" s="72"/>
      <c r="L15" s="70"/>
      <c r="M15" s="70"/>
      <c r="N15" s="72"/>
      <c r="O15" s="76" t="s">
        <v>16</v>
      </c>
      <c r="P15" s="70">
        <v>4581</v>
      </c>
      <c r="Q15" s="70">
        <v>4048</v>
      </c>
      <c r="R15" s="63">
        <f>100*(Q15/P15)</f>
        <v>88.3649858109583</v>
      </c>
      <c r="S15" s="79"/>
      <c r="T15" s="80"/>
      <c r="U15" s="80"/>
      <c r="V15" s="80"/>
      <c r="W15" s="80"/>
    </row>
    <row r="16" spans="1:23" s="87" customFormat="1" ht="19.5" customHeight="1">
      <c r="A16" s="82"/>
      <c r="B16" s="83" t="s">
        <v>17</v>
      </c>
      <c r="C16" s="84">
        <v>121964</v>
      </c>
      <c r="D16" s="84">
        <v>104523</v>
      </c>
      <c r="E16" s="75">
        <f aca="true" t="shared" si="0" ref="E16:E27">100*(D16/C16)</f>
        <v>85.6998786527172</v>
      </c>
      <c r="F16" s="85">
        <v>132119</v>
      </c>
      <c r="G16" s="84">
        <v>95548</v>
      </c>
      <c r="H16" s="75">
        <f aca="true" t="shared" si="1" ref="H16:H27">100*(G16/F16)</f>
        <v>72.31965122351819</v>
      </c>
      <c r="I16" s="70">
        <v>132119</v>
      </c>
      <c r="J16" s="70">
        <v>95558</v>
      </c>
      <c r="K16" s="75">
        <v>72.38</v>
      </c>
      <c r="L16" s="84">
        <v>142713</v>
      </c>
      <c r="M16" s="84">
        <v>115261</v>
      </c>
      <c r="N16" s="75">
        <f aca="true" t="shared" si="2" ref="N16:N27">100*(M16/L16)</f>
        <v>80.7641910687884</v>
      </c>
      <c r="O16" s="76" t="s">
        <v>18</v>
      </c>
      <c r="P16" s="84">
        <v>7967</v>
      </c>
      <c r="Q16" s="84">
        <v>7167</v>
      </c>
      <c r="R16" s="75">
        <f aca="true" t="shared" si="3" ref="R16:R24">100*(Q16/P16)</f>
        <v>89.95857913894815</v>
      </c>
      <c r="S16" s="77"/>
      <c r="T16" s="86"/>
      <c r="U16" s="86"/>
      <c r="V16" s="86"/>
      <c r="W16" s="86"/>
    </row>
    <row r="17" spans="1:23" s="87" customFormat="1" ht="19.5" customHeight="1">
      <c r="A17" s="82"/>
      <c r="B17" s="83" t="s">
        <v>19</v>
      </c>
      <c r="C17" s="84">
        <v>69359</v>
      </c>
      <c r="D17" s="84">
        <v>59154</v>
      </c>
      <c r="E17" s="75">
        <f t="shared" si="0"/>
        <v>85.28669675168327</v>
      </c>
      <c r="F17" s="85">
        <v>72372</v>
      </c>
      <c r="G17" s="84">
        <v>52486</v>
      </c>
      <c r="H17" s="75">
        <f t="shared" si="1"/>
        <v>72.52252252252252</v>
      </c>
      <c r="I17" s="70">
        <v>72372</v>
      </c>
      <c r="J17" s="70">
        <v>52488</v>
      </c>
      <c r="K17" s="75">
        <f aca="true" t="shared" si="4" ref="K17:K27">100*(J17/I17)</f>
        <v>72.52528602221854</v>
      </c>
      <c r="L17" s="84">
        <v>78071</v>
      </c>
      <c r="M17" s="84">
        <v>62619</v>
      </c>
      <c r="N17" s="75">
        <f t="shared" si="2"/>
        <v>80.2077596034379</v>
      </c>
      <c r="O17" s="75"/>
      <c r="P17" s="84">
        <v>69359</v>
      </c>
      <c r="Q17" s="84">
        <v>59131</v>
      </c>
      <c r="R17" s="75">
        <f t="shared" si="3"/>
        <v>85.25353595063366</v>
      </c>
      <c r="S17" s="77"/>
      <c r="T17" s="86"/>
      <c r="U17" s="86"/>
      <c r="V17" s="86"/>
      <c r="W17" s="86"/>
    </row>
    <row r="18" spans="1:23" s="87" customFormat="1" ht="19.5" customHeight="1">
      <c r="A18" s="82"/>
      <c r="B18" s="83" t="s">
        <v>20</v>
      </c>
      <c r="C18" s="84">
        <v>36022</v>
      </c>
      <c r="D18" s="84">
        <v>31039</v>
      </c>
      <c r="E18" s="75">
        <f t="shared" si="0"/>
        <v>86.16678696352228</v>
      </c>
      <c r="F18" s="85">
        <v>36512</v>
      </c>
      <c r="G18" s="84">
        <v>24407</v>
      </c>
      <c r="H18" s="75">
        <f t="shared" si="1"/>
        <v>66.84651621384751</v>
      </c>
      <c r="I18" s="70">
        <v>36512</v>
      </c>
      <c r="J18" s="70">
        <v>24407</v>
      </c>
      <c r="K18" s="75">
        <f t="shared" si="4"/>
        <v>66.84651621384751</v>
      </c>
      <c r="L18" s="84">
        <v>38263</v>
      </c>
      <c r="M18" s="84">
        <v>29061</v>
      </c>
      <c r="N18" s="75">
        <f t="shared" si="2"/>
        <v>75.95065729294619</v>
      </c>
      <c r="O18" s="75"/>
      <c r="P18" s="84">
        <v>36022</v>
      </c>
      <c r="Q18" s="84">
        <v>31031</v>
      </c>
      <c r="R18" s="75">
        <f t="shared" si="3"/>
        <v>86.14457831325302</v>
      </c>
      <c r="S18" s="77"/>
      <c r="T18" s="86"/>
      <c r="U18" s="86"/>
      <c r="V18" s="86"/>
      <c r="W18" s="86"/>
    </row>
    <row r="19" spans="1:23" s="87" customFormat="1" ht="19.5" customHeight="1">
      <c r="A19" s="82"/>
      <c r="B19" s="83" t="s">
        <v>21</v>
      </c>
      <c r="C19" s="84">
        <v>38053</v>
      </c>
      <c r="D19" s="84">
        <v>33631</v>
      </c>
      <c r="E19" s="75">
        <f t="shared" si="0"/>
        <v>88.37936562163299</v>
      </c>
      <c r="F19" s="85">
        <v>38232</v>
      </c>
      <c r="G19" s="88">
        <v>28536</v>
      </c>
      <c r="H19" s="75">
        <f t="shared" si="1"/>
        <v>74.6390458254865</v>
      </c>
      <c r="I19" s="70">
        <v>38202</v>
      </c>
      <c r="J19" s="70">
        <v>28537</v>
      </c>
      <c r="K19" s="75">
        <v>74.64</v>
      </c>
      <c r="L19" s="84">
        <v>40007</v>
      </c>
      <c r="M19" s="84">
        <v>34154</v>
      </c>
      <c r="N19" s="75">
        <f t="shared" si="2"/>
        <v>85.37006023945808</v>
      </c>
      <c r="O19" s="75"/>
      <c r="P19" s="88">
        <v>38053</v>
      </c>
      <c r="Q19" s="88">
        <v>33629</v>
      </c>
      <c r="R19" s="75">
        <f t="shared" si="3"/>
        <v>88.37410979423436</v>
      </c>
      <c r="S19" s="77"/>
      <c r="T19" s="86"/>
      <c r="U19" s="86"/>
      <c r="V19" s="86"/>
      <c r="W19" s="86"/>
    </row>
    <row r="20" spans="1:23" s="87" customFormat="1" ht="19.5" customHeight="1">
      <c r="A20" s="82"/>
      <c r="B20" s="83" t="s">
        <v>22</v>
      </c>
      <c r="C20" s="84">
        <v>30603</v>
      </c>
      <c r="D20" s="84">
        <v>26892</v>
      </c>
      <c r="E20" s="75">
        <f t="shared" si="0"/>
        <v>87.87373786883639</v>
      </c>
      <c r="F20" s="85">
        <v>31787</v>
      </c>
      <c r="G20" s="84">
        <v>25217</v>
      </c>
      <c r="H20" s="75">
        <f t="shared" si="1"/>
        <v>79.33117312108723</v>
      </c>
      <c r="I20" s="70">
        <v>31787</v>
      </c>
      <c r="J20" s="70">
        <v>25218</v>
      </c>
      <c r="K20" s="75">
        <f t="shared" si="4"/>
        <v>79.33431906125146</v>
      </c>
      <c r="L20" s="84">
        <v>33231</v>
      </c>
      <c r="M20" s="84">
        <v>26374</v>
      </c>
      <c r="N20" s="75">
        <f t="shared" si="2"/>
        <v>79.36565255333875</v>
      </c>
      <c r="O20" s="75"/>
      <c r="P20" s="84">
        <v>30603</v>
      </c>
      <c r="Q20" s="84">
        <v>26880</v>
      </c>
      <c r="R20" s="75">
        <f t="shared" si="3"/>
        <v>87.83452602686012</v>
      </c>
      <c r="S20" s="77"/>
      <c r="T20" s="86"/>
      <c r="U20" s="86"/>
      <c r="V20" s="86"/>
      <c r="W20" s="86"/>
    </row>
    <row r="21" spans="1:23" s="87" customFormat="1" ht="19.5" customHeight="1">
      <c r="A21" s="82"/>
      <c r="B21" s="83" t="s">
        <v>23</v>
      </c>
      <c r="C21" s="84">
        <v>26319</v>
      </c>
      <c r="D21" s="84">
        <v>21716</v>
      </c>
      <c r="E21" s="75">
        <f t="shared" si="0"/>
        <v>82.51073369048976</v>
      </c>
      <c r="F21" s="85">
        <v>25817</v>
      </c>
      <c r="G21" s="84">
        <v>19386</v>
      </c>
      <c r="H21" s="75">
        <f t="shared" si="1"/>
        <v>75.09005693922609</v>
      </c>
      <c r="I21" s="70">
        <v>25817</v>
      </c>
      <c r="J21" s="70">
        <v>19387</v>
      </c>
      <c r="K21" s="75">
        <f t="shared" si="4"/>
        <v>75.093930355967</v>
      </c>
      <c r="L21" s="84">
        <v>26264</v>
      </c>
      <c r="M21" s="84">
        <v>21214</v>
      </c>
      <c r="N21" s="75">
        <f t="shared" si="2"/>
        <v>80.77215961011271</v>
      </c>
      <c r="O21" s="75"/>
      <c r="P21" s="84">
        <v>0</v>
      </c>
      <c r="Q21" s="84">
        <v>0</v>
      </c>
      <c r="R21" s="84">
        <v>0</v>
      </c>
      <c r="S21" s="77"/>
      <c r="T21" s="86"/>
      <c r="U21" s="86"/>
      <c r="V21" s="86"/>
      <c r="W21" s="86"/>
    </row>
    <row r="22" spans="1:23" s="87" customFormat="1" ht="19.5" customHeight="1">
      <c r="A22" s="82"/>
      <c r="B22" s="83" t="s">
        <v>24</v>
      </c>
      <c r="C22" s="84">
        <v>21555</v>
      </c>
      <c r="D22" s="84">
        <v>19306</v>
      </c>
      <c r="E22" s="75">
        <f t="shared" si="0"/>
        <v>89.56622593365809</v>
      </c>
      <c r="F22" s="85">
        <v>21333</v>
      </c>
      <c r="G22" s="88">
        <v>16467</v>
      </c>
      <c r="H22" s="75">
        <f t="shared" si="1"/>
        <v>77.19026859794684</v>
      </c>
      <c r="I22" s="70">
        <v>21333</v>
      </c>
      <c r="J22" s="70">
        <v>16467</v>
      </c>
      <c r="K22" s="75">
        <f t="shared" si="4"/>
        <v>77.19026859794684</v>
      </c>
      <c r="L22" s="84">
        <v>21715</v>
      </c>
      <c r="M22" s="84">
        <v>17272</v>
      </c>
      <c r="N22" s="75">
        <f t="shared" si="2"/>
        <v>79.53948883260419</v>
      </c>
      <c r="O22" s="75"/>
      <c r="P22" s="88">
        <v>21555</v>
      </c>
      <c r="Q22" s="88">
        <v>19292</v>
      </c>
      <c r="R22" s="75">
        <f t="shared" si="3"/>
        <v>89.50127580607747</v>
      </c>
      <c r="S22" s="77"/>
      <c r="T22" s="86"/>
      <c r="U22" s="86"/>
      <c r="V22" s="86"/>
      <c r="W22" s="86"/>
    </row>
    <row r="23" spans="1:23" s="87" customFormat="1" ht="19.5" customHeight="1">
      <c r="A23" s="82"/>
      <c r="B23" s="83" t="s">
        <v>25</v>
      </c>
      <c r="C23" s="84">
        <v>19435</v>
      </c>
      <c r="D23" s="84">
        <v>16639</v>
      </c>
      <c r="E23" s="75">
        <f t="shared" si="0"/>
        <v>85.61358374067403</v>
      </c>
      <c r="F23" s="85">
        <v>18709</v>
      </c>
      <c r="G23" s="84">
        <v>13282</v>
      </c>
      <c r="H23" s="75">
        <f t="shared" si="1"/>
        <v>70.99257042065315</v>
      </c>
      <c r="I23" s="70">
        <v>18709</v>
      </c>
      <c r="J23" s="70">
        <v>13282</v>
      </c>
      <c r="K23" s="75">
        <f t="shared" si="4"/>
        <v>70.99257042065315</v>
      </c>
      <c r="L23" s="84">
        <v>18512</v>
      </c>
      <c r="M23" s="84">
        <v>14914</v>
      </c>
      <c r="N23" s="75">
        <f t="shared" si="2"/>
        <v>80.56395851339671</v>
      </c>
      <c r="O23" s="75"/>
      <c r="P23" s="84">
        <v>19435</v>
      </c>
      <c r="Q23" s="84">
        <v>16640</v>
      </c>
      <c r="R23" s="75">
        <f t="shared" si="3"/>
        <v>85.61872909698997</v>
      </c>
      <c r="S23" s="77"/>
      <c r="T23" s="86"/>
      <c r="U23" s="86"/>
      <c r="V23" s="86"/>
      <c r="W23" s="86"/>
    </row>
    <row r="24" spans="1:23" s="87" customFormat="1" ht="19.5" customHeight="1">
      <c r="A24" s="82"/>
      <c r="B24" s="83" t="s">
        <v>26</v>
      </c>
      <c r="C24" s="84">
        <v>16123</v>
      </c>
      <c r="D24" s="84">
        <v>14818</v>
      </c>
      <c r="E24" s="75">
        <f t="shared" si="0"/>
        <v>91.90597283383985</v>
      </c>
      <c r="F24" s="85">
        <v>15470</v>
      </c>
      <c r="G24" s="88">
        <v>10700</v>
      </c>
      <c r="H24" s="75">
        <f t="shared" si="1"/>
        <v>69.1661279896574</v>
      </c>
      <c r="I24" s="70">
        <v>15470</v>
      </c>
      <c r="J24" s="70">
        <v>10700</v>
      </c>
      <c r="K24" s="75">
        <f t="shared" si="4"/>
        <v>69.1661279896574</v>
      </c>
      <c r="L24" s="84">
        <v>15377</v>
      </c>
      <c r="M24" s="84">
        <v>12935</v>
      </c>
      <c r="N24" s="75">
        <f t="shared" si="2"/>
        <v>84.11913897379203</v>
      </c>
      <c r="O24" s="75"/>
      <c r="P24" s="88">
        <v>16123</v>
      </c>
      <c r="Q24" s="88">
        <v>14818</v>
      </c>
      <c r="R24" s="75">
        <f t="shared" si="3"/>
        <v>91.90597283383985</v>
      </c>
      <c r="S24" s="77"/>
      <c r="T24" s="86"/>
      <c r="U24" s="86"/>
      <c r="V24" s="86"/>
      <c r="W24" s="86"/>
    </row>
    <row r="25" spans="1:23" s="87" customFormat="1" ht="19.5" customHeight="1">
      <c r="A25" s="77"/>
      <c r="B25" s="83" t="s">
        <v>27</v>
      </c>
      <c r="C25" s="84">
        <v>16040</v>
      </c>
      <c r="D25" s="84">
        <v>14198</v>
      </c>
      <c r="E25" s="75">
        <f t="shared" si="0"/>
        <v>88.51620947630923</v>
      </c>
      <c r="F25" s="85">
        <v>15425</v>
      </c>
      <c r="G25" s="84">
        <v>11169</v>
      </c>
      <c r="H25" s="75">
        <f t="shared" si="1"/>
        <v>72.40842787682334</v>
      </c>
      <c r="I25" s="70">
        <v>15425</v>
      </c>
      <c r="J25" s="70">
        <v>11169</v>
      </c>
      <c r="K25" s="75">
        <f t="shared" si="4"/>
        <v>72.40842787682334</v>
      </c>
      <c r="L25" s="84">
        <v>15853</v>
      </c>
      <c r="M25" s="84">
        <v>13356</v>
      </c>
      <c r="N25" s="75">
        <f t="shared" si="2"/>
        <v>84.2490380369646</v>
      </c>
      <c r="O25" s="75"/>
      <c r="P25" s="84">
        <v>16040</v>
      </c>
      <c r="Q25" s="84">
        <v>14193</v>
      </c>
      <c r="R25" s="75">
        <f>100*(Q25/P25)</f>
        <v>88.4850374064838</v>
      </c>
      <c r="S25" s="77"/>
      <c r="T25" s="86"/>
      <c r="U25" s="86"/>
      <c r="V25" s="86"/>
      <c r="W25" s="86"/>
    </row>
    <row r="26" spans="1:23" s="87" customFormat="1" ht="19.5" customHeight="1">
      <c r="A26" s="77"/>
      <c r="B26" s="83"/>
      <c r="C26" s="84"/>
      <c r="D26" s="84"/>
      <c r="E26" s="89"/>
      <c r="F26" s="85"/>
      <c r="G26" s="84"/>
      <c r="H26" s="90"/>
      <c r="I26" s="70"/>
      <c r="J26" s="70"/>
      <c r="K26" s="91"/>
      <c r="L26" s="84"/>
      <c r="M26" s="84"/>
      <c r="N26" s="90"/>
      <c r="O26" s="90"/>
      <c r="P26" s="84"/>
      <c r="Q26" s="84"/>
      <c r="R26" s="90"/>
      <c r="S26" s="77"/>
      <c r="T26" s="86"/>
      <c r="U26" s="86"/>
      <c r="V26" s="86"/>
      <c r="W26" s="86"/>
    </row>
    <row r="27" spans="1:23" s="98" customFormat="1" ht="21" customHeight="1">
      <c r="A27" s="92" t="s">
        <v>28</v>
      </c>
      <c r="B27" s="74"/>
      <c r="C27" s="93">
        <v>10618</v>
      </c>
      <c r="D27" s="93">
        <v>9063</v>
      </c>
      <c r="E27" s="75">
        <f t="shared" si="0"/>
        <v>85.35505744961385</v>
      </c>
      <c r="F27" s="94">
        <v>10201</v>
      </c>
      <c r="G27" s="93">
        <v>7629</v>
      </c>
      <c r="H27" s="75">
        <f t="shared" si="1"/>
        <v>74.786785609254</v>
      </c>
      <c r="I27" s="95">
        <v>10201</v>
      </c>
      <c r="J27" s="93">
        <v>7629</v>
      </c>
      <c r="K27" s="75">
        <f t="shared" si="4"/>
        <v>74.786785609254</v>
      </c>
      <c r="L27" s="95">
        <v>10034</v>
      </c>
      <c r="M27" s="95">
        <v>8673</v>
      </c>
      <c r="N27" s="75">
        <f t="shared" si="2"/>
        <v>86.43611720151485</v>
      </c>
      <c r="O27" s="96"/>
      <c r="P27" s="88">
        <v>0</v>
      </c>
      <c r="Q27" s="88">
        <v>0</v>
      </c>
      <c r="R27" s="88">
        <v>0</v>
      </c>
      <c r="S27" s="65"/>
      <c r="T27" s="97"/>
      <c r="U27" s="97"/>
      <c r="V27" s="97"/>
      <c r="W27" s="97"/>
    </row>
    <row r="28" spans="1:23" s="87" customFormat="1" ht="19.5" customHeight="1">
      <c r="A28" s="77"/>
      <c r="B28" s="83" t="s">
        <v>29</v>
      </c>
      <c r="C28" s="84">
        <v>2466</v>
      </c>
      <c r="D28" s="84">
        <v>2039</v>
      </c>
      <c r="E28" s="75">
        <f>100*(D28/C28)</f>
        <v>82.68450932684509</v>
      </c>
      <c r="F28" s="85">
        <v>2347</v>
      </c>
      <c r="G28" s="88">
        <v>1671</v>
      </c>
      <c r="H28" s="75">
        <f>100*(G28/F28)</f>
        <v>71.1972731146144</v>
      </c>
      <c r="I28" s="70">
        <v>2347</v>
      </c>
      <c r="J28" s="70">
        <v>1671</v>
      </c>
      <c r="K28" s="75">
        <f>100*(J28/I28)</f>
        <v>71.1972731146144</v>
      </c>
      <c r="L28" s="84">
        <v>2285</v>
      </c>
      <c r="M28" s="84">
        <v>1957</v>
      </c>
      <c r="N28" s="75">
        <f>100*(M28/L28)</f>
        <v>85.64551422319475</v>
      </c>
      <c r="O28" s="75"/>
      <c r="P28" s="88">
        <v>0</v>
      </c>
      <c r="Q28" s="88">
        <v>0</v>
      </c>
      <c r="R28" s="88">
        <v>0</v>
      </c>
      <c r="S28" s="77"/>
      <c r="T28" s="86"/>
      <c r="U28" s="86"/>
      <c r="V28" s="86"/>
      <c r="W28" s="86"/>
    </row>
    <row r="29" spans="1:23" s="87" customFormat="1" ht="19.5" customHeight="1">
      <c r="A29" s="77"/>
      <c r="B29" s="83" t="s">
        <v>30</v>
      </c>
      <c r="C29" s="84">
        <v>4108</v>
      </c>
      <c r="D29" s="84">
        <v>3593</v>
      </c>
      <c r="E29" s="75">
        <f>100*(D29/C29)</f>
        <v>87.4634858812074</v>
      </c>
      <c r="F29" s="85">
        <v>3991</v>
      </c>
      <c r="G29" s="88">
        <v>3065</v>
      </c>
      <c r="H29" s="75">
        <f>100*(G29/F29)</f>
        <v>76.79779503883738</v>
      </c>
      <c r="I29" s="70">
        <v>3991</v>
      </c>
      <c r="J29" s="70">
        <v>3065</v>
      </c>
      <c r="K29" s="75">
        <f>100*(J29/I29)</f>
        <v>76.79779503883738</v>
      </c>
      <c r="L29" s="84">
        <v>3966</v>
      </c>
      <c r="M29" s="84">
        <v>3427</v>
      </c>
      <c r="N29" s="75">
        <f>100*(M29/L29)</f>
        <v>86.40948058497227</v>
      </c>
      <c r="O29" s="75"/>
      <c r="P29" s="88">
        <v>0</v>
      </c>
      <c r="Q29" s="88">
        <v>0</v>
      </c>
      <c r="R29" s="88">
        <v>0</v>
      </c>
      <c r="S29" s="77"/>
      <c r="T29" s="86"/>
      <c r="U29" s="86"/>
      <c r="V29" s="86"/>
      <c r="W29" s="86"/>
    </row>
    <row r="30" spans="1:23" s="87" customFormat="1" ht="19.5" customHeight="1">
      <c r="A30" s="77"/>
      <c r="B30" s="83" t="s">
        <v>31</v>
      </c>
      <c r="C30" s="84">
        <v>4044</v>
      </c>
      <c r="D30" s="84">
        <v>3431</v>
      </c>
      <c r="E30" s="75">
        <f>100*(D30/C30)</f>
        <v>84.84174085064294</v>
      </c>
      <c r="F30" s="85">
        <v>3863</v>
      </c>
      <c r="G30" s="88">
        <v>2893</v>
      </c>
      <c r="H30" s="75">
        <f>100*(G30/F30)</f>
        <v>74.88998187936836</v>
      </c>
      <c r="I30" s="70">
        <v>3863</v>
      </c>
      <c r="J30" s="70">
        <v>2893</v>
      </c>
      <c r="K30" s="75">
        <f>100*(J30/I30)</f>
        <v>74.88998187936836</v>
      </c>
      <c r="L30" s="84">
        <v>3783</v>
      </c>
      <c r="M30" s="84">
        <v>3289</v>
      </c>
      <c r="N30" s="75">
        <f>100*(M30/L30)</f>
        <v>86.94158075601375</v>
      </c>
      <c r="O30" s="75"/>
      <c r="P30" s="88">
        <v>0</v>
      </c>
      <c r="Q30" s="88">
        <v>0</v>
      </c>
      <c r="R30" s="88">
        <v>0</v>
      </c>
      <c r="S30" s="77"/>
      <c r="T30" s="86"/>
      <c r="U30" s="86"/>
      <c r="V30" s="86"/>
      <c r="W30" s="86"/>
    </row>
    <row r="31" spans="1:23" s="87" customFormat="1" ht="19.5" customHeight="1">
      <c r="A31" s="77"/>
      <c r="B31" s="83"/>
      <c r="C31" s="84"/>
      <c r="D31" s="84"/>
      <c r="E31" s="89"/>
      <c r="F31" s="85"/>
      <c r="G31" s="88"/>
      <c r="H31" s="89"/>
      <c r="I31" s="70"/>
      <c r="J31" s="70"/>
      <c r="K31" s="91"/>
      <c r="L31" s="84"/>
      <c r="M31" s="84"/>
      <c r="N31" s="90"/>
      <c r="O31" s="90"/>
      <c r="P31" s="88"/>
      <c r="Q31" s="88"/>
      <c r="R31" s="88"/>
      <c r="S31" s="77"/>
      <c r="T31" s="86"/>
      <c r="U31" s="86"/>
      <c r="V31" s="86"/>
      <c r="W31" s="86"/>
    </row>
    <row r="32" spans="1:23" s="98" customFormat="1" ht="21" customHeight="1">
      <c r="A32" s="92" t="s">
        <v>32</v>
      </c>
      <c r="B32" s="74"/>
      <c r="C32" s="93">
        <v>35835</v>
      </c>
      <c r="D32" s="95">
        <v>32119</v>
      </c>
      <c r="E32" s="75">
        <f aca="true" t="shared" si="5" ref="E32:E37">100*(D32/C32)</f>
        <v>89.6302497558253</v>
      </c>
      <c r="F32" s="94">
        <v>34730</v>
      </c>
      <c r="G32" s="95">
        <v>26084</v>
      </c>
      <c r="H32" s="75">
        <f aca="true" t="shared" si="6" ref="H32:H37">100*(G32/F32)</f>
        <v>75.10509645839332</v>
      </c>
      <c r="I32" s="95">
        <v>34730</v>
      </c>
      <c r="J32" s="95">
        <v>26084</v>
      </c>
      <c r="K32" s="75">
        <f aca="true" t="shared" si="7" ref="K32:K37">100*(J32/I32)</f>
        <v>75.10509645839332</v>
      </c>
      <c r="L32" s="95">
        <v>34499</v>
      </c>
      <c r="M32" s="95">
        <v>30089</v>
      </c>
      <c r="N32" s="75">
        <v>87.21</v>
      </c>
      <c r="O32" s="96"/>
      <c r="P32" s="95">
        <v>35835</v>
      </c>
      <c r="Q32" s="95">
        <v>32117</v>
      </c>
      <c r="R32" s="75">
        <f>100*(Q32/P32)</f>
        <v>89.62466862006418</v>
      </c>
      <c r="S32" s="65"/>
      <c r="T32" s="97"/>
      <c r="U32" s="97"/>
      <c r="V32" s="97"/>
      <c r="W32" s="97"/>
    </row>
    <row r="33" spans="1:23" s="87" customFormat="1" ht="19.5" customHeight="1">
      <c r="A33" s="77"/>
      <c r="B33" s="83" t="s">
        <v>33</v>
      </c>
      <c r="C33" s="84">
        <v>6297</v>
      </c>
      <c r="D33" s="84">
        <v>5579</v>
      </c>
      <c r="E33" s="75">
        <f t="shared" si="5"/>
        <v>88.59774495791648</v>
      </c>
      <c r="F33" s="85">
        <v>6020</v>
      </c>
      <c r="G33" s="84">
        <v>4745</v>
      </c>
      <c r="H33" s="75">
        <f t="shared" si="6"/>
        <v>78.82059800664452</v>
      </c>
      <c r="I33" s="70">
        <v>6020</v>
      </c>
      <c r="J33" s="70">
        <v>4745</v>
      </c>
      <c r="K33" s="75">
        <f t="shared" si="7"/>
        <v>78.82059800664452</v>
      </c>
      <c r="L33" s="84">
        <v>5992</v>
      </c>
      <c r="M33" s="84">
        <v>5323</v>
      </c>
      <c r="N33" s="75">
        <f>100*(M33/L33)</f>
        <v>88.8351134846462</v>
      </c>
      <c r="O33" s="75"/>
      <c r="P33" s="84">
        <v>6297</v>
      </c>
      <c r="Q33" s="84">
        <v>5579</v>
      </c>
      <c r="R33" s="75">
        <f>100*(Q33/P33)</f>
        <v>88.59774495791648</v>
      </c>
      <c r="S33" s="77"/>
      <c r="T33" s="86"/>
      <c r="U33" s="86"/>
      <c r="V33" s="86"/>
      <c r="W33" s="86"/>
    </row>
    <row r="34" spans="1:23" s="87" customFormat="1" ht="19.5" customHeight="1">
      <c r="A34" s="77"/>
      <c r="B34" s="83" t="s">
        <v>34</v>
      </c>
      <c r="C34" s="84">
        <v>2176</v>
      </c>
      <c r="D34" s="84">
        <v>1921</v>
      </c>
      <c r="E34" s="75">
        <f t="shared" si="5"/>
        <v>88.28125</v>
      </c>
      <c r="F34" s="85">
        <v>2175</v>
      </c>
      <c r="G34" s="84">
        <v>1904</v>
      </c>
      <c r="H34" s="75">
        <f t="shared" si="6"/>
        <v>87.54022988505747</v>
      </c>
      <c r="I34" s="70">
        <v>2175</v>
      </c>
      <c r="J34" s="70">
        <v>1904</v>
      </c>
      <c r="K34" s="75">
        <f t="shared" si="7"/>
        <v>87.54022988505747</v>
      </c>
      <c r="L34" s="84">
        <v>2257</v>
      </c>
      <c r="M34" s="84">
        <v>2211</v>
      </c>
      <c r="N34" s="75">
        <f>100*(M34/L34)</f>
        <v>97.96189632255205</v>
      </c>
      <c r="O34" s="75"/>
      <c r="P34" s="84">
        <v>2176</v>
      </c>
      <c r="Q34" s="84">
        <v>1921</v>
      </c>
      <c r="R34" s="75">
        <f>100*(Q34/P34)</f>
        <v>88.28125</v>
      </c>
      <c r="S34" s="77"/>
      <c r="T34" s="86"/>
      <c r="U34" s="86"/>
      <c r="V34" s="86"/>
      <c r="W34" s="86"/>
    </row>
    <row r="35" spans="1:23" s="87" customFormat="1" ht="19.5" customHeight="1">
      <c r="A35" s="77"/>
      <c r="B35" s="83" t="s">
        <v>35</v>
      </c>
      <c r="C35" s="84">
        <v>14279</v>
      </c>
      <c r="D35" s="84">
        <v>12815</v>
      </c>
      <c r="E35" s="75">
        <f t="shared" si="5"/>
        <v>89.74718117515232</v>
      </c>
      <c r="F35" s="85">
        <v>13854</v>
      </c>
      <c r="G35" s="84">
        <v>9851</v>
      </c>
      <c r="H35" s="75">
        <f t="shared" si="6"/>
        <v>71.10581781434965</v>
      </c>
      <c r="I35" s="70">
        <v>13854</v>
      </c>
      <c r="J35" s="70">
        <v>9851</v>
      </c>
      <c r="K35" s="75">
        <f t="shared" si="7"/>
        <v>71.10581781434965</v>
      </c>
      <c r="L35" s="84">
        <v>13746</v>
      </c>
      <c r="M35" s="84">
        <v>11906</v>
      </c>
      <c r="N35" s="75">
        <f>100*(M35/L35)</f>
        <v>86.61428779281245</v>
      </c>
      <c r="O35" s="75"/>
      <c r="P35" s="84">
        <v>1427</v>
      </c>
      <c r="Q35" s="84">
        <v>12813</v>
      </c>
      <c r="R35" s="75">
        <v>89.73</v>
      </c>
      <c r="S35" s="77"/>
      <c r="T35" s="86"/>
      <c r="U35" s="86"/>
      <c r="V35" s="86"/>
      <c r="W35" s="86"/>
    </row>
    <row r="36" spans="1:23" s="87" customFormat="1" ht="19.5" customHeight="1">
      <c r="A36" s="77"/>
      <c r="B36" s="83" t="s">
        <v>36</v>
      </c>
      <c r="C36" s="84">
        <v>4297</v>
      </c>
      <c r="D36" s="84">
        <v>3912</v>
      </c>
      <c r="E36" s="75">
        <f t="shared" si="5"/>
        <v>91.040260646963</v>
      </c>
      <c r="F36" s="85">
        <v>4067</v>
      </c>
      <c r="G36" s="84">
        <v>2991</v>
      </c>
      <c r="H36" s="75">
        <f t="shared" si="6"/>
        <v>73.5431522006393</v>
      </c>
      <c r="I36" s="70">
        <v>4067</v>
      </c>
      <c r="J36" s="70">
        <v>2991</v>
      </c>
      <c r="K36" s="75">
        <f t="shared" si="7"/>
        <v>73.5431522006393</v>
      </c>
      <c r="L36" s="84">
        <v>4080</v>
      </c>
      <c r="M36" s="84">
        <v>3436</v>
      </c>
      <c r="N36" s="75">
        <f>100*(M36/L36)</f>
        <v>84.2156862745098</v>
      </c>
      <c r="O36" s="75"/>
      <c r="P36" s="84">
        <v>94297</v>
      </c>
      <c r="Q36" s="84">
        <v>3912</v>
      </c>
      <c r="R36" s="75">
        <v>91.04</v>
      </c>
      <c r="S36" s="77"/>
      <c r="T36" s="86"/>
      <c r="U36" s="86"/>
      <c r="V36" s="86"/>
      <c r="W36" s="86"/>
    </row>
    <row r="37" spans="1:23" s="87" customFormat="1" ht="19.5" customHeight="1">
      <c r="A37" s="77"/>
      <c r="B37" s="83" t="s">
        <v>37</v>
      </c>
      <c r="C37" s="84">
        <v>8786</v>
      </c>
      <c r="D37" s="84">
        <v>7892</v>
      </c>
      <c r="E37" s="75">
        <f t="shared" si="5"/>
        <v>89.82472114727976</v>
      </c>
      <c r="F37" s="85">
        <v>8614</v>
      </c>
      <c r="G37" s="84">
        <v>6593</v>
      </c>
      <c r="H37" s="75">
        <f t="shared" si="6"/>
        <v>76.5381936382633</v>
      </c>
      <c r="I37" s="70">
        <v>8614</v>
      </c>
      <c r="J37" s="70">
        <v>6593</v>
      </c>
      <c r="K37" s="75">
        <f t="shared" si="7"/>
        <v>76.5381936382633</v>
      </c>
      <c r="L37" s="84">
        <v>8424</v>
      </c>
      <c r="M37" s="84">
        <v>7210</v>
      </c>
      <c r="N37" s="75">
        <f>100*(M37/L37)</f>
        <v>85.58879392212727</v>
      </c>
      <c r="O37" s="75"/>
      <c r="P37" s="84">
        <v>8786</v>
      </c>
      <c r="Q37" s="84">
        <v>7892</v>
      </c>
      <c r="R37" s="75">
        <v>89.92</v>
      </c>
      <c r="S37" s="77"/>
      <c r="T37" s="86"/>
      <c r="U37" s="86"/>
      <c r="V37" s="86"/>
      <c r="W37" s="86"/>
    </row>
    <row r="38" spans="1:23" s="87" customFormat="1" ht="19.5" customHeight="1">
      <c r="A38" s="77"/>
      <c r="B38" s="83"/>
      <c r="C38" s="84"/>
      <c r="D38" s="84"/>
      <c r="E38" s="89"/>
      <c r="F38" s="85"/>
      <c r="G38" s="84"/>
      <c r="H38" s="90"/>
      <c r="I38" s="70"/>
      <c r="J38" s="70"/>
      <c r="K38" s="91"/>
      <c r="L38" s="84"/>
      <c r="M38" s="84"/>
      <c r="N38" s="90"/>
      <c r="O38" s="90"/>
      <c r="P38" s="84"/>
      <c r="Q38" s="84"/>
      <c r="R38" s="90"/>
      <c r="S38" s="77"/>
      <c r="T38" s="86"/>
      <c r="U38" s="86"/>
      <c r="V38" s="86"/>
      <c r="W38" s="86"/>
    </row>
    <row r="39" spans="1:23" s="98" customFormat="1" ht="21" customHeight="1">
      <c r="A39" s="92" t="s">
        <v>38</v>
      </c>
      <c r="B39" s="74"/>
      <c r="C39" s="93">
        <v>20878</v>
      </c>
      <c r="D39" s="95">
        <v>17852</v>
      </c>
      <c r="E39" s="75">
        <f>100*(D39/C39)</f>
        <v>85.50627454737044</v>
      </c>
      <c r="F39" s="94">
        <v>20361</v>
      </c>
      <c r="G39" s="95">
        <v>13799</v>
      </c>
      <c r="H39" s="75">
        <f>100*(G39/F39)</f>
        <v>67.77172044595059</v>
      </c>
      <c r="I39" s="95">
        <v>20361</v>
      </c>
      <c r="J39" s="95">
        <v>13800</v>
      </c>
      <c r="K39" s="75">
        <f>100*(J39/I39)</f>
        <v>67.77663179608075</v>
      </c>
      <c r="L39" s="95">
        <v>20837</v>
      </c>
      <c r="M39" s="95">
        <v>17465</v>
      </c>
      <c r="N39" s="75">
        <f>100*(M39/L39)</f>
        <v>83.81724816432308</v>
      </c>
      <c r="O39" s="96"/>
      <c r="P39" s="95">
        <v>20878</v>
      </c>
      <c r="Q39" s="95">
        <v>17852</v>
      </c>
      <c r="R39" s="75">
        <f>100*(Q39/P39)</f>
        <v>85.50627454737044</v>
      </c>
      <c r="S39" s="65"/>
      <c r="T39" s="97"/>
      <c r="U39" s="97"/>
      <c r="V39" s="97"/>
      <c r="W39" s="97"/>
    </row>
    <row r="40" spans="1:23" s="87" customFormat="1" ht="19.5" customHeight="1">
      <c r="A40" s="77"/>
      <c r="B40" s="83" t="s">
        <v>39</v>
      </c>
      <c r="C40" s="84">
        <v>12462</v>
      </c>
      <c r="D40" s="84">
        <v>10523</v>
      </c>
      <c r="E40" s="75">
        <f>100*(D40/C40)</f>
        <v>84.4406997271706</v>
      </c>
      <c r="F40" s="85">
        <v>12341</v>
      </c>
      <c r="G40" s="88">
        <v>8089</v>
      </c>
      <c r="H40" s="75">
        <f>100*(G40/F40)</f>
        <v>65.5457418361559</v>
      </c>
      <c r="I40" s="70">
        <v>12341</v>
      </c>
      <c r="J40" s="70">
        <v>8089</v>
      </c>
      <c r="K40" s="75">
        <f>100*(J40/I40)</f>
        <v>65.5457418361559</v>
      </c>
      <c r="L40" s="84">
        <v>12729</v>
      </c>
      <c r="M40" s="84">
        <v>10607</v>
      </c>
      <c r="N40" s="75">
        <f>100*(M40/L40)</f>
        <v>83.32940529499568</v>
      </c>
      <c r="O40" s="75"/>
      <c r="P40" s="88">
        <v>12462</v>
      </c>
      <c r="Q40" s="88">
        <v>10523</v>
      </c>
      <c r="R40" s="75">
        <f>100*(Q40/P40)</f>
        <v>84.4406997271706</v>
      </c>
      <c r="S40" s="77"/>
      <c r="T40" s="86"/>
      <c r="U40" s="86"/>
      <c r="V40" s="86"/>
      <c r="W40" s="86"/>
    </row>
    <row r="41" spans="1:23" s="87" customFormat="1" ht="19.5" customHeight="1">
      <c r="A41" s="77"/>
      <c r="B41" s="83" t="s">
        <v>40</v>
      </c>
      <c r="C41" s="84">
        <v>8416</v>
      </c>
      <c r="D41" s="84">
        <v>7329</v>
      </c>
      <c r="E41" s="75">
        <f>100*(D41/C41)</f>
        <v>87.08412547528516</v>
      </c>
      <c r="F41" s="85">
        <v>8020</v>
      </c>
      <c r="G41" s="88">
        <v>5710</v>
      </c>
      <c r="H41" s="75">
        <f>100*(G41/F41)</f>
        <v>71.19700748129677</v>
      </c>
      <c r="I41" s="70">
        <v>8020</v>
      </c>
      <c r="J41" s="70">
        <v>5711</v>
      </c>
      <c r="K41" s="75">
        <f>100*(J41/I41)</f>
        <v>71.20947630922694</v>
      </c>
      <c r="L41" s="84">
        <v>8108</v>
      </c>
      <c r="M41" s="84">
        <v>6858</v>
      </c>
      <c r="N41" s="75">
        <f>100*(M41/L41)</f>
        <v>84.583127775037</v>
      </c>
      <c r="O41" s="75"/>
      <c r="P41" s="88">
        <v>8416</v>
      </c>
      <c r="Q41" s="88">
        <v>7329</v>
      </c>
      <c r="R41" s="75">
        <f>100*(Q41/P41)</f>
        <v>87.08412547528516</v>
      </c>
      <c r="S41" s="77"/>
      <c r="T41" s="86"/>
      <c r="U41" s="86"/>
      <c r="V41" s="86"/>
      <c r="W41" s="86"/>
    </row>
    <row r="42" spans="1:23" s="87" customFormat="1" ht="19.5" customHeight="1">
      <c r="A42" s="77"/>
      <c r="B42" s="83"/>
      <c r="C42" s="84"/>
      <c r="D42" s="84"/>
      <c r="E42" s="89"/>
      <c r="F42" s="85"/>
      <c r="G42" s="88"/>
      <c r="H42" s="89"/>
      <c r="I42" s="70"/>
      <c r="J42" s="70"/>
      <c r="K42" s="91"/>
      <c r="L42" s="84"/>
      <c r="M42" s="84"/>
      <c r="N42" s="90"/>
      <c r="O42" s="90"/>
      <c r="P42" s="88"/>
      <c r="Q42" s="88"/>
      <c r="R42" s="89"/>
      <c r="S42" s="77"/>
      <c r="T42" s="86"/>
      <c r="U42" s="86"/>
      <c r="V42" s="86"/>
      <c r="W42" s="86"/>
    </row>
    <row r="43" spans="1:23" s="98" customFormat="1" ht="21" customHeight="1">
      <c r="A43" s="92" t="s">
        <v>41</v>
      </c>
      <c r="B43" s="74"/>
      <c r="C43" s="93">
        <v>26566</v>
      </c>
      <c r="D43" s="95">
        <v>22555</v>
      </c>
      <c r="E43" s="75">
        <f>100*(D43/C43)</f>
        <v>84.90175412180983</v>
      </c>
      <c r="F43" s="94">
        <v>26216</v>
      </c>
      <c r="G43" s="95">
        <v>20113</v>
      </c>
      <c r="H43" s="75">
        <f>100*(G43/F43)</f>
        <v>76.7203234665853</v>
      </c>
      <c r="I43" s="95">
        <v>26216</v>
      </c>
      <c r="J43" s="95">
        <v>20114</v>
      </c>
      <c r="K43" s="75">
        <f>100*(J43/I43)</f>
        <v>76.72413793103449</v>
      </c>
      <c r="L43" s="95">
        <v>26505</v>
      </c>
      <c r="M43" s="95">
        <v>21816</v>
      </c>
      <c r="N43" s="75">
        <f>100*(M43/L43)</f>
        <v>82.30899830220713</v>
      </c>
      <c r="O43" s="96"/>
      <c r="P43" s="88">
        <v>0</v>
      </c>
      <c r="Q43" s="88">
        <v>0</v>
      </c>
      <c r="R43" s="88">
        <v>0</v>
      </c>
      <c r="S43" s="65"/>
      <c r="T43" s="97"/>
      <c r="U43" s="97"/>
      <c r="V43" s="97"/>
      <c r="W43" s="97"/>
    </row>
    <row r="44" spans="1:23" s="87" customFormat="1" ht="19.5" customHeight="1">
      <c r="A44" s="77"/>
      <c r="B44" s="83" t="s">
        <v>42</v>
      </c>
      <c r="C44" s="84">
        <v>4781</v>
      </c>
      <c r="D44" s="84">
        <v>3953</v>
      </c>
      <c r="E44" s="75">
        <f>100*(D44/C44)</f>
        <v>82.68144739594227</v>
      </c>
      <c r="F44" s="85">
        <v>4511</v>
      </c>
      <c r="G44" s="84">
        <v>3294</v>
      </c>
      <c r="H44" s="75">
        <f>100*(G44/F44)</f>
        <v>73.02150299268455</v>
      </c>
      <c r="I44" s="70">
        <v>4511</v>
      </c>
      <c r="J44" s="70">
        <v>3294</v>
      </c>
      <c r="K44" s="75">
        <v>75.02</v>
      </c>
      <c r="L44" s="84">
        <v>4568</v>
      </c>
      <c r="M44" s="84">
        <v>3799</v>
      </c>
      <c r="N44" s="75">
        <f>100*(M44/L44)</f>
        <v>83.16549912434326</v>
      </c>
      <c r="O44" s="75"/>
      <c r="P44" s="88">
        <v>0</v>
      </c>
      <c r="Q44" s="88">
        <v>0</v>
      </c>
      <c r="R44" s="88">
        <v>0</v>
      </c>
      <c r="S44" s="77"/>
      <c r="T44" s="86"/>
      <c r="U44" s="86"/>
      <c r="V44" s="86"/>
      <c r="W44" s="86"/>
    </row>
    <row r="45" spans="1:23" s="87" customFormat="1" ht="19.5" customHeight="1">
      <c r="A45" s="77"/>
      <c r="B45" s="83" t="s">
        <v>43</v>
      </c>
      <c r="C45" s="84">
        <v>5969</v>
      </c>
      <c r="D45" s="84">
        <v>5159</v>
      </c>
      <c r="E45" s="75">
        <f>100*(D45/C45)</f>
        <v>86.42988775339253</v>
      </c>
      <c r="F45" s="85">
        <v>6050</v>
      </c>
      <c r="G45" s="84">
        <v>4572</v>
      </c>
      <c r="H45" s="75">
        <f>100*(G45/F45)</f>
        <v>75.57024793388429</v>
      </c>
      <c r="I45" s="70">
        <v>6050</v>
      </c>
      <c r="J45" s="70">
        <v>4572</v>
      </c>
      <c r="K45" s="75">
        <f>100*(J45/I45)</f>
        <v>75.57024793388429</v>
      </c>
      <c r="L45" s="84">
        <v>5727</v>
      </c>
      <c r="M45" s="84">
        <v>4720</v>
      </c>
      <c r="N45" s="75">
        <f>100*(M45/L45)</f>
        <v>82.41662301379431</v>
      </c>
      <c r="O45" s="75"/>
      <c r="P45" s="88">
        <v>0</v>
      </c>
      <c r="Q45" s="88">
        <v>0</v>
      </c>
      <c r="R45" s="88">
        <v>0</v>
      </c>
      <c r="S45" s="77"/>
      <c r="T45" s="86"/>
      <c r="U45" s="86"/>
      <c r="V45" s="86"/>
      <c r="W45" s="86"/>
    </row>
    <row r="46" spans="1:23" s="87" customFormat="1" ht="19.5" customHeight="1">
      <c r="A46" s="77"/>
      <c r="B46" s="83" t="s">
        <v>44</v>
      </c>
      <c r="C46" s="84">
        <v>8690</v>
      </c>
      <c r="D46" s="84">
        <v>7245</v>
      </c>
      <c r="E46" s="75">
        <f>100*(D46/C46)</f>
        <v>83.3716915995397</v>
      </c>
      <c r="F46" s="85">
        <v>8574</v>
      </c>
      <c r="G46" s="84">
        <v>6360</v>
      </c>
      <c r="H46" s="75">
        <f>100*(G46/F46)</f>
        <v>74.1777466759972</v>
      </c>
      <c r="I46" s="70">
        <v>8574</v>
      </c>
      <c r="J46" s="70">
        <v>6361</v>
      </c>
      <c r="K46" s="75">
        <f>100*(J46/I46)</f>
        <v>74.18940984371355</v>
      </c>
      <c r="L46" s="84">
        <v>8504</v>
      </c>
      <c r="M46" s="84">
        <v>6793</v>
      </c>
      <c r="N46" s="75">
        <f>100*(M46/L46)</f>
        <v>79.88005644402634</v>
      </c>
      <c r="O46" s="75"/>
      <c r="P46" s="88">
        <v>0</v>
      </c>
      <c r="Q46" s="88">
        <v>0</v>
      </c>
      <c r="R46" s="88">
        <v>0</v>
      </c>
      <c r="S46" s="77"/>
      <c r="T46" s="86"/>
      <c r="U46" s="86"/>
      <c r="V46" s="86"/>
      <c r="W46" s="86"/>
    </row>
    <row r="47" spans="1:23" s="87" customFormat="1" ht="19.5" customHeight="1">
      <c r="A47" s="77"/>
      <c r="B47" s="83" t="s">
        <v>45</v>
      </c>
      <c r="C47" s="84">
        <v>7126</v>
      </c>
      <c r="D47" s="84">
        <v>6198</v>
      </c>
      <c r="E47" s="75">
        <f>100*(D47/C47)</f>
        <v>86.97726634858266</v>
      </c>
      <c r="F47" s="85">
        <v>7081</v>
      </c>
      <c r="G47" s="84">
        <v>5887</v>
      </c>
      <c r="H47" s="75">
        <f>100*(G47/F47)</f>
        <v>83.13797486230759</v>
      </c>
      <c r="I47" s="70">
        <v>7081</v>
      </c>
      <c r="J47" s="70">
        <v>5887</v>
      </c>
      <c r="K47" s="75">
        <f>100*(J47/I47)</f>
        <v>83.13797486230759</v>
      </c>
      <c r="L47" s="84">
        <v>7706</v>
      </c>
      <c r="M47" s="84">
        <v>6504</v>
      </c>
      <c r="N47" s="75">
        <f>100*(M47/L47)</f>
        <v>84.40176485855177</v>
      </c>
      <c r="O47" s="75"/>
      <c r="P47" s="88">
        <v>0</v>
      </c>
      <c r="Q47" s="88">
        <v>0</v>
      </c>
      <c r="R47" s="88">
        <v>0</v>
      </c>
      <c r="S47" s="77"/>
      <c r="T47" s="86"/>
      <c r="U47" s="86"/>
      <c r="V47" s="86"/>
      <c r="W47" s="86"/>
    </row>
    <row r="48" spans="1:23" s="87" customFormat="1" ht="19.5" customHeight="1">
      <c r="A48" s="77"/>
      <c r="B48" s="83"/>
      <c r="C48" s="84"/>
      <c r="D48" s="84"/>
      <c r="E48" s="89"/>
      <c r="F48" s="85"/>
      <c r="G48" s="84"/>
      <c r="H48" s="90"/>
      <c r="I48" s="70"/>
      <c r="J48" s="70"/>
      <c r="K48" s="91"/>
      <c r="L48" s="84"/>
      <c r="M48" s="84"/>
      <c r="N48" s="90"/>
      <c r="O48" s="90"/>
      <c r="P48" s="84"/>
      <c r="Q48" s="84"/>
      <c r="R48" s="90"/>
      <c r="S48" s="77"/>
      <c r="T48" s="86"/>
      <c r="U48" s="86"/>
      <c r="V48" s="86"/>
      <c r="W48" s="86"/>
    </row>
    <row r="49" spans="1:23" s="98" customFormat="1" ht="21" customHeight="1">
      <c r="A49" s="92" t="s">
        <v>46</v>
      </c>
      <c r="B49" s="74"/>
      <c r="C49" s="93">
        <f>C50</f>
        <v>15290</v>
      </c>
      <c r="D49" s="93">
        <f>D50</f>
        <v>12709</v>
      </c>
      <c r="E49" s="75">
        <f>100*(D49/C49)</f>
        <v>83.11968606932636</v>
      </c>
      <c r="F49" s="93">
        <f>F50</f>
        <v>14627</v>
      </c>
      <c r="G49" s="93">
        <f>G50</f>
        <v>11089</v>
      </c>
      <c r="H49" s="75">
        <f>100*(G49/F49)</f>
        <v>75.81185478908867</v>
      </c>
      <c r="I49" s="93">
        <f>I50</f>
        <v>14627</v>
      </c>
      <c r="J49" s="93">
        <f>J50</f>
        <v>11089</v>
      </c>
      <c r="K49" s="75">
        <f>100*(J49/I49)</f>
        <v>75.81185478908867</v>
      </c>
      <c r="L49" s="93">
        <f>L50</f>
        <v>14960</v>
      </c>
      <c r="M49" s="93">
        <f>M50</f>
        <v>11964</v>
      </c>
      <c r="N49" s="75">
        <f>100*(M49/L49)</f>
        <v>79.97326203208556</v>
      </c>
      <c r="O49" s="96"/>
      <c r="P49" s="93">
        <f>P50</f>
        <v>15290</v>
      </c>
      <c r="Q49" s="93">
        <f>Q50</f>
        <v>12694</v>
      </c>
      <c r="R49" s="75">
        <f>100*(Q49/P49)</f>
        <v>83.02158273381295</v>
      </c>
      <c r="S49" s="93"/>
      <c r="T49" s="97"/>
      <c r="U49" s="97"/>
      <c r="V49" s="97"/>
      <c r="W49" s="97"/>
    </row>
    <row r="50" spans="1:23" s="87" customFormat="1" ht="19.5" customHeight="1">
      <c r="A50" s="99"/>
      <c r="B50" s="100" t="s">
        <v>47</v>
      </c>
      <c r="C50" s="101">
        <v>15290</v>
      </c>
      <c r="D50" s="101">
        <v>12709</v>
      </c>
      <c r="E50" s="75">
        <f>100*(D50/C50)</f>
        <v>83.11968606932636</v>
      </c>
      <c r="F50" s="102">
        <v>14627</v>
      </c>
      <c r="G50" s="103">
        <v>11089</v>
      </c>
      <c r="H50" s="75">
        <f>100*(G50/F50)</f>
        <v>75.81185478908867</v>
      </c>
      <c r="I50" s="104">
        <v>14627</v>
      </c>
      <c r="J50" s="104">
        <v>11089</v>
      </c>
      <c r="K50" s="75">
        <f>100*(J50/I50)</f>
        <v>75.81185478908867</v>
      </c>
      <c r="L50" s="101">
        <v>14960</v>
      </c>
      <c r="M50" s="101">
        <v>11964</v>
      </c>
      <c r="N50" s="75">
        <f>100*(M50/L50)</f>
        <v>79.97326203208556</v>
      </c>
      <c r="O50" s="75"/>
      <c r="P50" s="103">
        <v>15290</v>
      </c>
      <c r="Q50" s="103">
        <v>12694</v>
      </c>
      <c r="R50" s="75">
        <f>100*(Q50/P50)</f>
        <v>83.02158273381295</v>
      </c>
      <c r="S50" s="77"/>
      <c r="T50" s="86"/>
      <c r="U50" s="86"/>
      <c r="V50" s="86"/>
      <c r="W50" s="86"/>
    </row>
    <row r="51" spans="1:23" s="87" customFormat="1" ht="14.25" customHeight="1">
      <c r="A51" s="105"/>
      <c r="B51" s="106" t="s">
        <v>48</v>
      </c>
      <c r="C51" s="107"/>
      <c r="D51" s="107"/>
      <c r="E51" s="108"/>
      <c r="F51" s="108"/>
      <c r="G51" s="109"/>
      <c r="H51" s="109"/>
      <c r="I51" s="110"/>
      <c r="J51" s="110"/>
      <c r="K51" s="111"/>
      <c r="L51" s="107"/>
      <c r="M51" s="107"/>
      <c r="N51" s="112"/>
      <c r="O51" s="112"/>
      <c r="P51" s="107"/>
      <c r="Q51" s="107"/>
      <c r="R51" s="112"/>
      <c r="S51" s="77"/>
      <c r="T51" s="86"/>
      <c r="U51" s="86"/>
      <c r="V51" s="86"/>
      <c r="W51" s="86"/>
    </row>
    <row r="52" spans="1:23" s="81" customFormat="1" ht="11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113"/>
      <c r="L52" s="79"/>
      <c r="M52" s="79"/>
      <c r="N52" s="113"/>
      <c r="O52" s="113"/>
      <c r="P52" s="79"/>
      <c r="Q52" s="79"/>
      <c r="R52" s="113"/>
      <c r="S52" s="79"/>
      <c r="T52" s="80"/>
      <c r="U52" s="80"/>
      <c r="V52" s="80"/>
      <c r="W52" s="80"/>
    </row>
    <row r="53" spans="1:23" s="81" customFormat="1" ht="11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113"/>
      <c r="L53" s="79"/>
      <c r="M53" s="79"/>
      <c r="N53" s="113"/>
      <c r="O53" s="113"/>
      <c r="P53" s="79"/>
      <c r="Q53" s="79"/>
      <c r="R53" s="113"/>
      <c r="S53" s="79"/>
      <c r="T53" s="80"/>
      <c r="U53" s="80"/>
      <c r="V53" s="80"/>
      <c r="W53" s="80"/>
    </row>
    <row r="54" spans="1:23" s="81" customFormat="1" ht="11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114"/>
      <c r="L54" s="80"/>
      <c r="M54" s="80"/>
      <c r="N54" s="114"/>
      <c r="O54" s="114"/>
      <c r="P54" s="80"/>
      <c r="Q54" s="80"/>
      <c r="R54" s="114"/>
      <c r="S54" s="80"/>
      <c r="T54" s="80"/>
      <c r="U54" s="80"/>
      <c r="V54" s="80"/>
      <c r="W54" s="80"/>
    </row>
    <row r="55" spans="1:23" s="81" customFormat="1" ht="11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114"/>
      <c r="L55" s="80"/>
      <c r="M55" s="80"/>
      <c r="N55" s="114"/>
      <c r="O55" s="114"/>
      <c r="P55" s="80"/>
      <c r="Q55" s="80"/>
      <c r="R55" s="114"/>
      <c r="S55" s="80"/>
      <c r="T55" s="80"/>
      <c r="U55" s="80"/>
      <c r="V55" s="80"/>
      <c r="W55" s="80"/>
    </row>
    <row r="56" spans="1:23" s="81" customFormat="1" ht="11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114"/>
      <c r="L56" s="80"/>
      <c r="M56" s="80"/>
      <c r="N56" s="114"/>
      <c r="O56" s="114"/>
      <c r="P56" s="80"/>
      <c r="Q56" s="80"/>
      <c r="R56" s="114"/>
      <c r="S56" s="80"/>
      <c r="T56" s="80"/>
      <c r="U56" s="80"/>
      <c r="V56" s="80"/>
      <c r="W56" s="80"/>
    </row>
    <row r="57" spans="1:23" s="81" customFormat="1" ht="11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114"/>
      <c r="L57" s="80"/>
      <c r="M57" s="80"/>
      <c r="N57" s="114"/>
      <c r="O57" s="114"/>
      <c r="P57" s="80"/>
      <c r="Q57" s="80"/>
      <c r="R57" s="114"/>
      <c r="S57" s="80"/>
      <c r="T57" s="80"/>
      <c r="U57" s="80"/>
      <c r="V57" s="80"/>
      <c r="W57" s="80"/>
    </row>
    <row r="58" spans="1:23" s="81" customFormat="1" ht="11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114"/>
      <c r="L58" s="80"/>
      <c r="M58" s="80"/>
      <c r="N58" s="114"/>
      <c r="O58" s="114"/>
      <c r="P58" s="80"/>
      <c r="Q58" s="80"/>
      <c r="R58" s="114"/>
      <c r="S58" s="80"/>
      <c r="T58" s="80"/>
      <c r="U58" s="80"/>
      <c r="V58" s="80"/>
      <c r="W58" s="80"/>
    </row>
    <row r="59" spans="1:23" s="81" customFormat="1" ht="11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114"/>
      <c r="L59" s="80"/>
      <c r="M59" s="80"/>
      <c r="N59" s="114"/>
      <c r="O59" s="114"/>
      <c r="P59" s="80"/>
      <c r="Q59" s="80"/>
      <c r="R59" s="114"/>
      <c r="S59" s="80"/>
      <c r="T59" s="80"/>
      <c r="U59" s="80"/>
      <c r="V59" s="80"/>
      <c r="W59" s="80"/>
    </row>
  </sheetData>
  <sheetProtection/>
  <mergeCells count="15">
    <mergeCell ref="A39:B39"/>
    <mergeCell ref="A43:B43"/>
    <mergeCell ref="A49:B49"/>
    <mergeCell ref="O7:R8"/>
    <mergeCell ref="O9:P9"/>
    <mergeCell ref="A11:B11"/>
    <mergeCell ref="A13:B13"/>
    <mergeCell ref="A27:B27"/>
    <mergeCell ref="A32:B32"/>
    <mergeCell ref="A7:B9"/>
    <mergeCell ref="C7:E8"/>
    <mergeCell ref="F7:H8"/>
    <mergeCell ref="I7:I8"/>
    <mergeCell ref="J7:K8"/>
    <mergeCell ref="L7:N8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4" r:id="rId1"/>
  <colBreaks count="1" manualBreakCount="1">
    <brk id="8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68"/>
  <sheetViews>
    <sheetView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2.50390625" style="117" customWidth="1"/>
    <col min="2" max="3" width="12.625" style="117" customWidth="1"/>
    <col min="4" max="4" width="14.625" style="117" customWidth="1"/>
    <col min="5" max="5" width="9.625" style="117" customWidth="1"/>
    <col min="6" max="6" width="12.625" style="117" customWidth="1"/>
    <col min="7" max="7" width="14.625" style="117" customWidth="1"/>
    <col min="8" max="8" width="9.625" style="117" customWidth="1"/>
    <col min="9" max="9" width="12.625" style="117" customWidth="1"/>
    <col min="10" max="10" width="14.625" style="117" customWidth="1"/>
    <col min="11" max="11" width="9.625" style="117" customWidth="1"/>
    <col min="12" max="12" width="12.625" style="117" customWidth="1"/>
    <col min="13" max="13" width="14.625" style="117" customWidth="1"/>
    <col min="14" max="14" width="9.625" style="117" customWidth="1"/>
    <col min="15" max="15" width="12.625" style="117" customWidth="1"/>
    <col min="16" max="16" width="14.625" style="117" customWidth="1"/>
    <col min="17" max="17" width="9.625" style="117" customWidth="1"/>
    <col min="18" max="31" width="9.00390625" style="117" customWidth="1"/>
  </cols>
  <sheetData>
    <row r="2" spans="1:17" ht="17.25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4.25" thickBot="1">
      <c r="A3" s="1"/>
      <c r="B3" s="24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1"/>
    </row>
    <row r="4" spans="1:17" ht="12" customHeight="1" thickTop="1">
      <c r="A4" s="118" t="s">
        <v>50</v>
      </c>
      <c r="B4" s="119"/>
      <c r="C4" s="27" t="s">
        <v>3</v>
      </c>
      <c r="D4" s="120"/>
      <c r="E4" s="119"/>
      <c r="F4" s="27" t="s">
        <v>51</v>
      </c>
      <c r="G4" s="30"/>
      <c r="H4" s="33"/>
      <c r="I4" s="27" t="s">
        <v>5</v>
      </c>
      <c r="J4" s="31" t="s">
        <v>6</v>
      </c>
      <c r="K4" s="32"/>
      <c r="L4" s="27" t="s">
        <v>7</v>
      </c>
      <c r="M4" s="30"/>
      <c r="N4" s="33"/>
      <c r="O4" s="34" t="s">
        <v>8</v>
      </c>
      <c r="P4" s="121"/>
      <c r="Q4" s="121"/>
    </row>
    <row r="5" spans="1:17" ht="12" customHeight="1">
      <c r="A5" s="122"/>
      <c r="B5" s="123"/>
      <c r="C5" s="124"/>
      <c r="D5" s="125"/>
      <c r="E5" s="126"/>
      <c r="F5" s="40"/>
      <c r="G5" s="41"/>
      <c r="H5" s="44"/>
      <c r="I5" s="124"/>
      <c r="J5" s="42"/>
      <c r="K5" s="43"/>
      <c r="L5" s="40"/>
      <c r="M5" s="41"/>
      <c r="N5" s="44"/>
      <c r="O5" s="127"/>
      <c r="P5" s="128"/>
      <c r="Q5" s="128"/>
    </row>
    <row r="6" spans="1:17" ht="19.5" customHeight="1">
      <c r="A6" s="125"/>
      <c r="B6" s="126"/>
      <c r="C6" s="48" t="s">
        <v>9</v>
      </c>
      <c r="D6" s="48" t="s">
        <v>10</v>
      </c>
      <c r="E6" s="49" t="s">
        <v>11</v>
      </c>
      <c r="F6" s="48" t="s">
        <v>9</v>
      </c>
      <c r="G6" s="48" t="s">
        <v>10</v>
      </c>
      <c r="H6" s="48" t="s">
        <v>11</v>
      </c>
      <c r="I6" s="49" t="s">
        <v>9</v>
      </c>
      <c r="J6" s="50" t="s">
        <v>10</v>
      </c>
      <c r="K6" s="48" t="s">
        <v>11</v>
      </c>
      <c r="L6" s="48" t="s">
        <v>9</v>
      </c>
      <c r="M6" s="50" t="s">
        <v>10</v>
      </c>
      <c r="N6" s="48" t="s">
        <v>11</v>
      </c>
      <c r="O6" s="48" t="s">
        <v>9</v>
      </c>
      <c r="P6" s="50" t="s">
        <v>10</v>
      </c>
      <c r="Q6" s="49" t="s">
        <v>11</v>
      </c>
    </row>
    <row r="7" spans="1:17" ht="13.5">
      <c r="A7" s="129"/>
      <c r="B7" s="130"/>
      <c r="C7" s="131"/>
      <c r="D7" s="58"/>
      <c r="E7" s="59" t="s">
        <v>52</v>
      </c>
      <c r="F7" s="131"/>
      <c r="G7" s="59"/>
      <c r="H7" s="59" t="s">
        <v>52</v>
      </c>
      <c r="I7" s="58"/>
      <c r="J7" s="132"/>
      <c r="K7" s="59" t="s">
        <v>52</v>
      </c>
      <c r="L7" s="58"/>
      <c r="M7" s="132"/>
      <c r="N7" s="59" t="s">
        <v>52</v>
      </c>
      <c r="O7" s="58"/>
      <c r="P7" s="133"/>
      <c r="Q7" s="59" t="s">
        <v>52</v>
      </c>
    </row>
    <row r="8" spans="1:31" s="136" customFormat="1" ht="19.5" customHeight="1">
      <c r="A8" s="92" t="s">
        <v>53</v>
      </c>
      <c r="B8" s="74"/>
      <c r="C8" s="93">
        <f>SUM(C10:C17)</f>
        <v>35652</v>
      </c>
      <c r="D8" s="93">
        <v>29335</v>
      </c>
      <c r="E8" s="134">
        <f>100*(D8/C8)</f>
        <v>82.28149893414114</v>
      </c>
      <c r="F8" s="135">
        <v>33724</v>
      </c>
      <c r="G8" s="135">
        <v>25030</v>
      </c>
      <c r="H8" s="134">
        <f>100*(G8/F8)</f>
        <v>74.22013995967264</v>
      </c>
      <c r="I8" s="135">
        <f>SUM(I10:I17)</f>
        <v>33723</v>
      </c>
      <c r="J8" s="135">
        <f>SUM(J10:J17)</f>
        <v>25033</v>
      </c>
      <c r="K8" s="134">
        <f>100*(J8/I8)</f>
        <v>74.23123684132491</v>
      </c>
      <c r="L8" s="135">
        <f>SUM(L10:L17)</f>
        <v>33910</v>
      </c>
      <c r="M8" s="135">
        <f>SUM(M10:M17)</f>
        <v>26208</v>
      </c>
      <c r="N8" s="134">
        <f>100*(M8/L8)</f>
        <v>77.28693600707756</v>
      </c>
      <c r="O8" s="135">
        <f>SUM(O10:O17)</f>
        <v>35652</v>
      </c>
      <c r="P8" s="135">
        <f>SUM(P10:P17)</f>
        <v>29329</v>
      </c>
      <c r="Q8" s="134">
        <f>100*(P8/O8)</f>
        <v>82.26466958375407</v>
      </c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s="136" customFormat="1" ht="6" customHeight="1">
      <c r="A9" s="137"/>
      <c r="B9" s="138"/>
      <c r="C9" s="93"/>
      <c r="D9" s="93"/>
      <c r="E9" s="134"/>
      <c r="F9" s="135"/>
      <c r="G9" s="135"/>
      <c r="H9" s="93"/>
      <c r="I9" s="93"/>
      <c r="J9" s="93"/>
      <c r="K9" s="93"/>
      <c r="L9" s="93"/>
      <c r="M9" s="93"/>
      <c r="N9" s="93"/>
      <c r="O9" s="93"/>
      <c r="P9" s="95"/>
      <c r="Q9" s="7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s="136" customFormat="1" ht="19.5" customHeight="1">
      <c r="A10" s="77"/>
      <c r="B10" s="83" t="s">
        <v>54</v>
      </c>
      <c r="C10" s="84">
        <v>3535</v>
      </c>
      <c r="D10" s="84">
        <v>2481</v>
      </c>
      <c r="E10" s="134">
        <v>79.12</v>
      </c>
      <c r="F10" s="84">
        <v>2931</v>
      </c>
      <c r="G10" s="88">
        <v>2235</v>
      </c>
      <c r="H10" s="134">
        <f aca="true" t="shared" si="0" ref="H10:H16">100*(G10/F10)</f>
        <v>76.25383828045035</v>
      </c>
      <c r="I10" s="84">
        <v>2931</v>
      </c>
      <c r="J10" s="84">
        <v>2235</v>
      </c>
      <c r="K10" s="134">
        <f aca="true" t="shared" si="1" ref="K10:K16">100*(J10/I10)</f>
        <v>76.25383828045035</v>
      </c>
      <c r="L10" s="84">
        <v>3397</v>
      </c>
      <c r="M10" s="84">
        <v>2280</v>
      </c>
      <c r="N10" s="134">
        <f aca="true" t="shared" si="2" ref="N10:N17">100*(M10/L10)</f>
        <v>67.11804533411834</v>
      </c>
      <c r="O10" s="88">
        <v>3535</v>
      </c>
      <c r="P10" s="88">
        <v>2481</v>
      </c>
      <c r="Q10" s="134">
        <f aca="true" t="shared" si="3" ref="Q10:Q16">100*(P10/O10)</f>
        <v>70.18387553041019</v>
      </c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s="136" customFormat="1" ht="19.5" customHeight="1">
      <c r="A11" s="77"/>
      <c r="B11" s="83" t="s">
        <v>55</v>
      </c>
      <c r="C11" s="84">
        <v>4858</v>
      </c>
      <c r="D11" s="84">
        <v>4209</v>
      </c>
      <c r="E11" s="134">
        <f aca="true" t="shared" si="4" ref="E11:E17">100*(D11/C11)</f>
        <v>86.64059283655826</v>
      </c>
      <c r="F11" s="84">
        <v>4793</v>
      </c>
      <c r="G11" s="88">
        <v>3757</v>
      </c>
      <c r="H11" s="134">
        <f t="shared" si="0"/>
        <v>78.38514500312957</v>
      </c>
      <c r="I11" s="84">
        <v>4793</v>
      </c>
      <c r="J11" s="84">
        <v>3760</v>
      </c>
      <c r="K11" s="134">
        <f t="shared" si="1"/>
        <v>78.44773628207803</v>
      </c>
      <c r="L11" s="84">
        <v>4877</v>
      </c>
      <c r="M11" s="84">
        <v>4079</v>
      </c>
      <c r="N11" s="134">
        <f t="shared" si="2"/>
        <v>83.6374820586426</v>
      </c>
      <c r="O11" s="88">
        <v>4858</v>
      </c>
      <c r="P11" s="88">
        <v>4209</v>
      </c>
      <c r="Q11" s="134">
        <f t="shared" si="3"/>
        <v>86.64059283655826</v>
      </c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s="136" customFormat="1" ht="19.5" customHeight="1">
      <c r="A12" s="77"/>
      <c r="B12" s="83" t="s">
        <v>56</v>
      </c>
      <c r="C12" s="84">
        <v>2644</v>
      </c>
      <c r="D12" s="84">
        <v>2229</v>
      </c>
      <c r="E12" s="134">
        <f t="shared" si="4"/>
        <v>84.30408472012103</v>
      </c>
      <c r="F12" s="84">
        <v>2522</v>
      </c>
      <c r="G12" s="88">
        <v>1875</v>
      </c>
      <c r="H12" s="134">
        <f t="shared" si="0"/>
        <v>74.34575733544806</v>
      </c>
      <c r="I12" s="84">
        <v>2522</v>
      </c>
      <c r="J12" s="84">
        <v>1875</v>
      </c>
      <c r="K12" s="134">
        <f t="shared" si="1"/>
        <v>74.34575733544806</v>
      </c>
      <c r="L12" s="84">
        <v>2418</v>
      </c>
      <c r="M12" s="84">
        <v>1852</v>
      </c>
      <c r="N12" s="134">
        <f t="shared" si="2"/>
        <v>76.59222497932176</v>
      </c>
      <c r="O12" s="88">
        <v>2644</v>
      </c>
      <c r="P12" s="88">
        <v>2229</v>
      </c>
      <c r="Q12" s="134">
        <f t="shared" si="3"/>
        <v>84.30408472012103</v>
      </c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s="136" customFormat="1" ht="19.5" customHeight="1">
      <c r="A13" s="77"/>
      <c r="B13" s="83" t="s">
        <v>57</v>
      </c>
      <c r="C13" s="84">
        <v>5125</v>
      </c>
      <c r="D13" s="84">
        <v>4468</v>
      </c>
      <c r="E13" s="134">
        <f t="shared" si="4"/>
        <v>87.18048780487806</v>
      </c>
      <c r="F13" s="84">
        <v>4970</v>
      </c>
      <c r="G13" s="88">
        <v>3654</v>
      </c>
      <c r="H13" s="134">
        <f t="shared" si="0"/>
        <v>73.52112676056338</v>
      </c>
      <c r="I13" s="84">
        <v>4970</v>
      </c>
      <c r="J13" s="84">
        <v>3654</v>
      </c>
      <c r="K13" s="134">
        <f t="shared" si="1"/>
        <v>73.52112676056338</v>
      </c>
      <c r="L13" s="84">
        <v>4858</v>
      </c>
      <c r="M13" s="84">
        <v>3792</v>
      </c>
      <c r="N13" s="134">
        <f t="shared" si="2"/>
        <v>78.05681350349938</v>
      </c>
      <c r="O13" s="88">
        <v>5125</v>
      </c>
      <c r="P13" s="88">
        <v>4466</v>
      </c>
      <c r="Q13" s="134">
        <f t="shared" si="3"/>
        <v>87.14146341463415</v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s="136" customFormat="1" ht="19.5" customHeight="1">
      <c r="A14" s="77"/>
      <c r="B14" s="83" t="s">
        <v>58</v>
      </c>
      <c r="C14" s="84">
        <v>2937</v>
      </c>
      <c r="D14" s="84">
        <v>2744</v>
      </c>
      <c r="E14" s="134">
        <f t="shared" si="4"/>
        <v>93.42866870956759</v>
      </c>
      <c r="F14" s="84">
        <v>2761</v>
      </c>
      <c r="G14" s="88">
        <v>2443</v>
      </c>
      <c r="H14" s="134">
        <f t="shared" si="0"/>
        <v>88.4824339007606</v>
      </c>
      <c r="I14" s="84">
        <v>2761</v>
      </c>
      <c r="J14" s="84">
        <v>2443</v>
      </c>
      <c r="K14" s="134">
        <f t="shared" si="1"/>
        <v>88.4824339007606</v>
      </c>
      <c r="L14" s="84">
        <v>2775</v>
      </c>
      <c r="M14" s="84">
        <v>2452</v>
      </c>
      <c r="N14" s="134">
        <f t="shared" si="2"/>
        <v>88.36036036036036</v>
      </c>
      <c r="O14" s="88">
        <v>2937</v>
      </c>
      <c r="P14" s="88">
        <v>2742</v>
      </c>
      <c r="Q14" s="134">
        <f t="shared" si="3"/>
        <v>93.3605720122574</v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s="136" customFormat="1" ht="19.5" customHeight="1">
      <c r="A15" s="77"/>
      <c r="B15" s="83" t="s">
        <v>59</v>
      </c>
      <c r="C15" s="84">
        <v>4631</v>
      </c>
      <c r="D15" s="84">
        <v>5471</v>
      </c>
      <c r="E15" s="134">
        <v>74.95</v>
      </c>
      <c r="F15" s="84">
        <v>4379</v>
      </c>
      <c r="G15" s="88">
        <v>2989</v>
      </c>
      <c r="H15" s="134">
        <f t="shared" si="0"/>
        <v>68.25759305777575</v>
      </c>
      <c r="I15" s="84">
        <v>4379</v>
      </c>
      <c r="J15" s="84">
        <v>2989</v>
      </c>
      <c r="K15" s="134">
        <f t="shared" si="1"/>
        <v>68.25759305777575</v>
      </c>
      <c r="L15" s="84">
        <v>4031</v>
      </c>
      <c r="M15" s="84">
        <v>3078</v>
      </c>
      <c r="N15" s="134">
        <f t="shared" si="2"/>
        <v>76.35822376581494</v>
      </c>
      <c r="O15" s="88">
        <v>4631</v>
      </c>
      <c r="P15" s="88">
        <v>3470</v>
      </c>
      <c r="Q15" s="134">
        <f t="shared" si="3"/>
        <v>74.92982077305118</v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s="136" customFormat="1" ht="19.5" customHeight="1">
      <c r="A16" s="77"/>
      <c r="B16" s="83" t="s">
        <v>60</v>
      </c>
      <c r="C16" s="84">
        <v>2568</v>
      </c>
      <c r="D16" s="84">
        <v>2002</v>
      </c>
      <c r="E16" s="134">
        <f t="shared" si="4"/>
        <v>77.9595015576324</v>
      </c>
      <c r="F16" s="84">
        <v>2442</v>
      </c>
      <c r="G16" s="88">
        <v>1830</v>
      </c>
      <c r="H16" s="134">
        <f t="shared" si="0"/>
        <v>74.93857493857494</v>
      </c>
      <c r="I16" s="84">
        <v>2442</v>
      </c>
      <c r="J16" s="84">
        <v>1830</v>
      </c>
      <c r="K16" s="134">
        <f t="shared" si="1"/>
        <v>74.93857493857494</v>
      </c>
      <c r="L16" s="84">
        <v>2451</v>
      </c>
      <c r="M16" s="84">
        <v>1875</v>
      </c>
      <c r="N16" s="134">
        <f t="shared" si="2"/>
        <v>76.49938800489596</v>
      </c>
      <c r="O16" s="88">
        <v>2568</v>
      </c>
      <c r="P16" s="88">
        <v>2001</v>
      </c>
      <c r="Q16" s="134">
        <f t="shared" si="3"/>
        <v>77.92056074766354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s="136" customFormat="1" ht="19.5" customHeight="1">
      <c r="A17" s="77"/>
      <c r="B17" s="83" t="s">
        <v>61</v>
      </c>
      <c r="C17" s="84">
        <v>9354</v>
      </c>
      <c r="D17" s="84">
        <v>7731</v>
      </c>
      <c r="E17" s="134">
        <f t="shared" si="4"/>
        <v>82.64913406029505</v>
      </c>
      <c r="F17" s="84">
        <v>8925</v>
      </c>
      <c r="G17" s="88">
        <v>6246</v>
      </c>
      <c r="H17" s="134">
        <v>69.99</v>
      </c>
      <c r="I17" s="84">
        <v>8925</v>
      </c>
      <c r="J17" s="84">
        <v>6247</v>
      </c>
      <c r="K17" s="134">
        <v>69.66</v>
      </c>
      <c r="L17" s="84">
        <v>9103</v>
      </c>
      <c r="M17" s="84">
        <v>6800</v>
      </c>
      <c r="N17" s="134">
        <f t="shared" si="2"/>
        <v>74.70064813797649</v>
      </c>
      <c r="O17" s="88">
        <v>9354</v>
      </c>
      <c r="P17" s="88">
        <v>7731</v>
      </c>
      <c r="Q17" s="134">
        <v>72.65</v>
      </c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s="136" customFormat="1" ht="19.5" customHeight="1">
      <c r="A18" s="77"/>
      <c r="B18" s="83"/>
      <c r="C18" s="84"/>
      <c r="D18" s="84"/>
      <c r="E18" s="90"/>
      <c r="F18" s="84"/>
      <c r="G18" s="88"/>
      <c r="H18" s="84"/>
      <c r="I18" s="84"/>
      <c r="J18" s="84"/>
      <c r="K18" s="84"/>
      <c r="L18" s="84"/>
      <c r="M18" s="84"/>
      <c r="N18" s="88"/>
      <c r="O18" s="88"/>
      <c r="P18" s="88"/>
      <c r="Q18" s="7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s="136" customFormat="1" ht="19.5" customHeight="1">
      <c r="A19" s="92" t="s">
        <v>62</v>
      </c>
      <c r="B19" s="74"/>
      <c r="C19" s="93">
        <f>SUM(C21:C28)</f>
        <v>50841</v>
      </c>
      <c r="D19" s="93">
        <f>SUM(D21:D28)</f>
        <v>46796</v>
      </c>
      <c r="E19" s="134">
        <f>100*(D19/C19)</f>
        <v>92.04382289884148</v>
      </c>
      <c r="F19" s="93">
        <f>SUM(F21:F28)</f>
        <v>48554</v>
      </c>
      <c r="G19" s="93">
        <f>SUM(G21:G28)</f>
        <v>34681</v>
      </c>
      <c r="H19" s="134">
        <f>100*(G19/F19)</f>
        <v>71.4276887589076</v>
      </c>
      <c r="I19" s="93">
        <f>SUM(I21:I28)</f>
        <v>48554</v>
      </c>
      <c r="J19" s="93">
        <f>SUM(J21:J28)</f>
        <v>34687</v>
      </c>
      <c r="K19" s="134">
        <f>100*(J19/I19)</f>
        <v>71.4400461342011</v>
      </c>
      <c r="L19" s="93">
        <f>SUM(L21:L28)</f>
        <v>48896</v>
      </c>
      <c r="M19" s="93">
        <f>SUM(M21:M28)</f>
        <v>41208</v>
      </c>
      <c r="N19" s="134">
        <f>100*(M19/L19)</f>
        <v>84.27683246073299</v>
      </c>
      <c r="O19" s="93">
        <f>SUM(O21:O28)</f>
        <v>50841</v>
      </c>
      <c r="P19" s="93">
        <v>46786</v>
      </c>
      <c r="Q19" s="134">
        <f>100*(P19/O19)</f>
        <v>92.0241537341909</v>
      </c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s="136" customFormat="1" ht="6" customHeight="1">
      <c r="A20" s="137"/>
      <c r="B20" s="138"/>
      <c r="C20" s="93"/>
      <c r="D20" s="93"/>
      <c r="E20" s="13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7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s="136" customFormat="1" ht="19.5" customHeight="1">
      <c r="A21" s="77"/>
      <c r="B21" s="83" t="s">
        <v>63</v>
      </c>
      <c r="C21" s="84">
        <v>8988</v>
      </c>
      <c r="D21" s="84">
        <v>8303</v>
      </c>
      <c r="E21" s="134">
        <f aca="true" t="shared" si="5" ref="E21:E28">100*(D21/C21)</f>
        <v>92.37872719181131</v>
      </c>
      <c r="F21" s="84">
        <v>8339</v>
      </c>
      <c r="G21" s="84">
        <v>5457</v>
      </c>
      <c r="H21" s="134">
        <f aca="true" t="shared" si="6" ref="H21:H28">100*(G21/F21)</f>
        <v>65.43950113922533</v>
      </c>
      <c r="I21" s="84">
        <v>8339</v>
      </c>
      <c r="J21" s="84">
        <v>5457</v>
      </c>
      <c r="K21" s="134">
        <f aca="true" t="shared" si="7" ref="K21:K28">100*(J21/I21)</f>
        <v>65.43950113922533</v>
      </c>
      <c r="L21" s="84">
        <v>8529</v>
      </c>
      <c r="M21" s="84">
        <v>7162</v>
      </c>
      <c r="N21" s="134">
        <f aca="true" t="shared" si="8" ref="N21:N28">100*(M21/L21)</f>
        <v>83.97232969867511</v>
      </c>
      <c r="O21" s="84">
        <v>8988</v>
      </c>
      <c r="P21" s="84">
        <v>8303</v>
      </c>
      <c r="Q21" s="134">
        <f aca="true" t="shared" si="9" ref="Q21:Q28">100*(P21/O21)</f>
        <v>92.37872719181131</v>
      </c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s="136" customFormat="1" ht="19.5" customHeight="1">
      <c r="A22" s="77"/>
      <c r="B22" s="83" t="s">
        <v>64</v>
      </c>
      <c r="C22" s="84">
        <v>12649</v>
      </c>
      <c r="D22" s="84">
        <v>11511</v>
      </c>
      <c r="E22" s="134">
        <f t="shared" si="5"/>
        <v>91.00324136295359</v>
      </c>
      <c r="F22" s="84">
        <v>12132</v>
      </c>
      <c r="G22" s="84">
        <v>8281</v>
      </c>
      <c r="H22" s="134">
        <f t="shared" si="6"/>
        <v>68.2575008242664</v>
      </c>
      <c r="I22" s="84">
        <v>12132</v>
      </c>
      <c r="J22" s="84">
        <v>8281</v>
      </c>
      <c r="K22" s="134">
        <f t="shared" si="7"/>
        <v>68.2575008242664</v>
      </c>
      <c r="L22" s="84">
        <v>12497</v>
      </c>
      <c r="M22" s="84">
        <v>10248</v>
      </c>
      <c r="N22" s="134">
        <f t="shared" si="8"/>
        <v>82.00368088341202</v>
      </c>
      <c r="O22" s="84">
        <v>12649</v>
      </c>
      <c r="P22" s="84">
        <v>11508</v>
      </c>
      <c r="Q22" s="134">
        <f t="shared" si="9"/>
        <v>90.97952407304926</v>
      </c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s="136" customFormat="1" ht="19.5" customHeight="1">
      <c r="A23" s="77"/>
      <c r="B23" s="83" t="s">
        <v>65</v>
      </c>
      <c r="C23" s="84">
        <v>3198</v>
      </c>
      <c r="D23" s="84">
        <v>2958</v>
      </c>
      <c r="E23" s="134">
        <f t="shared" si="5"/>
        <v>92.4953095684803</v>
      </c>
      <c r="F23" s="84">
        <v>3019</v>
      </c>
      <c r="G23" s="84">
        <v>2279</v>
      </c>
      <c r="H23" s="134">
        <f t="shared" si="6"/>
        <v>75.4885723749586</v>
      </c>
      <c r="I23" s="84">
        <v>3019</v>
      </c>
      <c r="J23" s="84">
        <v>2279</v>
      </c>
      <c r="K23" s="134">
        <f t="shared" si="7"/>
        <v>75.4885723749586</v>
      </c>
      <c r="L23" s="84">
        <v>2955</v>
      </c>
      <c r="M23" s="84">
        <v>2538</v>
      </c>
      <c r="N23" s="134">
        <f t="shared" si="8"/>
        <v>85.88832487309645</v>
      </c>
      <c r="O23" s="84">
        <v>3198</v>
      </c>
      <c r="P23" s="84">
        <v>2957</v>
      </c>
      <c r="Q23" s="134">
        <f t="shared" si="9"/>
        <v>92.46404002501563</v>
      </c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s="136" customFormat="1" ht="19.5" customHeight="1">
      <c r="A24" s="77"/>
      <c r="B24" s="83" t="s">
        <v>66</v>
      </c>
      <c r="C24" s="84">
        <v>8174</v>
      </c>
      <c r="D24" s="84">
        <v>7485</v>
      </c>
      <c r="E24" s="134">
        <f t="shared" si="5"/>
        <v>91.57083435282604</v>
      </c>
      <c r="F24" s="84">
        <v>8088</v>
      </c>
      <c r="G24" s="84">
        <v>6061</v>
      </c>
      <c r="H24" s="134">
        <f t="shared" si="6"/>
        <v>74.9381800197824</v>
      </c>
      <c r="I24" s="84">
        <v>8088</v>
      </c>
      <c r="J24" s="84">
        <v>6066</v>
      </c>
      <c r="K24" s="134">
        <f t="shared" si="7"/>
        <v>75</v>
      </c>
      <c r="L24" s="84">
        <v>8134</v>
      </c>
      <c r="M24" s="84">
        <v>6795</v>
      </c>
      <c r="N24" s="134">
        <f t="shared" si="8"/>
        <v>83.53823457093681</v>
      </c>
      <c r="O24" s="84">
        <v>8174</v>
      </c>
      <c r="P24" s="84">
        <v>7482</v>
      </c>
      <c r="Q24" s="134">
        <f t="shared" si="9"/>
        <v>91.53413261561047</v>
      </c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s="136" customFormat="1" ht="19.5" customHeight="1">
      <c r="A25" s="77"/>
      <c r="B25" s="83" t="s">
        <v>67</v>
      </c>
      <c r="C25" s="84">
        <v>4366</v>
      </c>
      <c r="D25" s="84">
        <v>4055</v>
      </c>
      <c r="E25" s="134">
        <f t="shared" si="5"/>
        <v>92.8767750801649</v>
      </c>
      <c r="F25" s="84">
        <v>4210</v>
      </c>
      <c r="G25" s="84">
        <v>3151</v>
      </c>
      <c r="H25" s="134">
        <f t="shared" si="6"/>
        <v>74.8456057007126</v>
      </c>
      <c r="I25" s="84">
        <v>4210</v>
      </c>
      <c r="J25" s="84">
        <v>3151</v>
      </c>
      <c r="K25" s="134">
        <f t="shared" si="7"/>
        <v>74.8456057007126</v>
      </c>
      <c r="L25" s="84">
        <v>4099</v>
      </c>
      <c r="M25" s="84">
        <v>3580</v>
      </c>
      <c r="N25" s="134">
        <f t="shared" si="8"/>
        <v>87.3383752134667</v>
      </c>
      <c r="O25" s="84">
        <v>4366</v>
      </c>
      <c r="P25" s="84">
        <v>4054</v>
      </c>
      <c r="Q25" s="134">
        <v>92.83</v>
      </c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s="136" customFormat="1" ht="19.5" customHeight="1">
      <c r="A26" s="77"/>
      <c r="B26" s="83" t="s">
        <v>68</v>
      </c>
      <c r="C26" s="84">
        <v>6840</v>
      </c>
      <c r="D26" s="84">
        <v>6317</v>
      </c>
      <c r="E26" s="134">
        <f t="shared" si="5"/>
        <v>92.35380116959064</v>
      </c>
      <c r="F26" s="84">
        <v>6438</v>
      </c>
      <c r="G26" s="84">
        <v>4446</v>
      </c>
      <c r="H26" s="134">
        <f t="shared" si="6"/>
        <v>69.0587138863001</v>
      </c>
      <c r="I26" s="84">
        <v>6438</v>
      </c>
      <c r="J26" s="84">
        <v>4447</v>
      </c>
      <c r="K26" s="134">
        <f t="shared" si="7"/>
        <v>69.07424666045355</v>
      </c>
      <c r="L26" s="84">
        <v>6416</v>
      </c>
      <c r="M26" s="84">
        <v>5356</v>
      </c>
      <c r="N26" s="134">
        <f t="shared" si="8"/>
        <v>83.47880299251871</v>
      </c>
      <c r="O26" s="84">
        <v>6840</v>
      </c>
      <c r="P26" s="84">
        <v>6317</v>
      </c>
      <c r="Q26" s="134">
        <f t="shared" si="9"/>
        <v>92.35380116959064</v>
      </c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s="136" customFormat="1" ht="19.5" customHeight="1">
      <c r="A27" s="77"/>
      <c r="B27" s="83" t="s">
        <v>69</v>
      </c>
      <c r="C27" s="84">
        <v>2412</v>
      </c>
      <c r="D27" s="84">
        <v>2292</v>
      </c>
      <c r="E27" s="134">
        <f t="shared" si="5"/>
        <v>95.02487562189054</v>
      </c>
      <c r="F27" s="84">
        <v>2318</v>
      </c>
      <c r="G27" s="84">
        <v>1782</v>
      </c>
      <c r="H27" s="134">
        <f t="shared" si="6"/>
        <v>76.87661777394305</v>
      </c>
      <c r="I27" s="84">
        <v>2318</v>
      </c>
      <c r="J27" s="84">
        <v>1782</v>
      </c>
      <c r="K27" s="134">
        <f t="shared" si="7"/>
        <v>76.87661777394305</v>
      </c>
      <c r="L27" s="84">
        <v>2298</v>
      </c>
      <c r="M27" s="84">
        <v>2001</v>
      </c>
      <c r="N27" s="134">
        <f t="shared" si="8"/>
        <v>87.0757180156658</v>
      </c>
      <c r="O27" s="84">
        <v>2412</v>
      </c>
      <c r="P27" s="84">
        <v>2291</v>
      </c>
      <c r="Q27" s="134">
        <f t="shared" si="9"/>
        <v>94.98341625207297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136" customFormat="1" ht="19.5" customHeight="1">
      <c r="A28" s="77"/>
      <c r="B28" s="83" t="s">
        <v>70</v>
      </c>
      <c r="C28" s="84">
        <v>4214</v>
      </c>
      <c r="D28" s="84">
        <v>3875</v>
      </c>
      <c r="E28" s="134">
        <f t="shared" si="5"/>
        <v>91.95538680588514</v>
      </c>
      <c r="F28" s="84">
        <v>4010</v>
      </c>
      <c r="G28" s="84">
        <v>3224</v>
      </c>
      <c r="H28" s="134">
        <f t="shared" si="6"/>
        <v>80.39900249376558</v>
      </c>
      <c r="I28" s="84">
        <v>4010</v>
      </c>
      <c r="J28" s="84">
        <v>3224</v>
      </c>
      <c r="K28" s="134">
        <f t="shared" si="7"/>
        <v>80.39900249376558</v>
      </c>
      <c r="L28" s="84">
        <v>3968</v>
      </c>
      <c r="M28" s="84">
        <v>3528</v>
      </c>
      <c r="N28" s="134">
        <f t="shared" si="8"/>
        <v>88.91129032258065</v>
      </c>
      <c r="O28" s="84">
        <v>4214</v>
      </c>
      <c r="P28" s="84">
        <v>3875</v>
      </c>
      <c r="Q28" s="134">
        <f t="shared" si="9"/>
        <v>91.95538680588514</v>
      </c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s="136" customFormat="1" ht="19.5" customHeight="1">
      <c r="A29" s="77"/>
      <c r="B29" s="83"/>
      <c r="C29" s="84"/>
      <c r="D29" s="84"/>
      <c r="E29" s="90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7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136" customFormat="1" ht="19.5" customHeight="1">
      <c r="A30" s="92" t="s">
        <v>71</v>
      </c>
      <c r="B30" s="74"/>
      <c r="C30" s="93">
        <f>SUM(C32:C34)</f>
        <v>11842</v>
      </c>
      <c r="D30" s="93">
        <f>SUM(D32:D34)</f>
        <v>10672</v>
      </c>
      <c r="E30" s="134">
        <f>100*(D30/C30)</f>
        <v>90.11991217699713</v>
      </c>
      <c r="F30" s="93">
        <f>SUM(F32:F34)</f>
        <v>11378</v>
      </c>
      <c r="G30" s="93">
        <f>SUM(G32:G34)</f>
        <v>8375</v>
      </c>
      <c r="H30" s="134">
        <f>100*(G30/F30)</f>
        <v>73.60696080154685</v>
      </c>
      <c r="I30" s="93">
        <f>SUM(I32:I34)</f>
        <v>11378</v>
      </c>
      <c r="J30" s="93">
        <f>SUM(J32:J34)</f>
        <v>8375</v>
      </c>
      <c r="K30" s="134">
        <f>100*(J30/I30)</f>
        <v>73.60696080154685</v>
      </c>
      <c r="L30" s="93">
        <f>SUM(L32:L34)</f>
        <v>10921</v>
      </c>
      <c r="M30" s="93">
        <f>SUM(M32:M34)</f>
        <v>9111</v>
      </c>
      <c r="N30" s="134">
        <f>100*(M30/L30)</f>
        <v>83.42642615145132</v>
      </c>
      <c r="O30" s="93">
        <f>SUM(O32:O34)</f>
        <v>11842</v>
      </c>
      <c r="P30" s="93">
        <f>SUM(P32:P34)</f>
        <v>10672</v>
      </c>
      <c r="Q30" s="134">
        <f>100*(P30/O30)</f>
        <v>90.11991217699713</v>
      </c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s="136" customFormat="1" ht="6" customHeight="1">
      <c r="A31" s="137"/>
      <c r="B31" s="138"/>
      <c r="C31" s="93"/>
      <c r="D31" s="93"/>
      <c r="E31" s="134"/>
      <c r="F31" s="93"/>
      <c r="G31" s="93"/>
      <c r="H31" s="93"/>
      <c r="I31" s="93"/>
      <c r="J31" s="93"/>
      <c r="K31" s="93"/>
      <c r="L31" s="93"/>
      <c r="M31" s="93"/>
      <c r="N31" s="95"/>
      <c r="O31" s="95"/>
      <c r="P31" s="95"/>
      <c r="Q31" s="7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136" customFormat="1" ht="19.5" customHeight="1">
      <c r="A32" s="77"/>
      <c r="B32" s="83" t="s">
        <v>72</v>
      </c>
      <c r="C32" s="84">
        <v>3639</v>
      </c>
      <c r="D32" s="84">
        <v>3144</v>
      </c>
      <c r="E32" s="134">
        <f>100*(D32/C32)</f>
        <v>86.39736191261336</v>
      </c>
      <c r="F32" s="84">
        <v>3487</v>
      </c>
      <c r="G32" s="84">
        <v>2450</v>
      </c>
      <c r="H32" s="134">
        <f>100*(G32/F32)</f>
        <v>70.26096931459708</v>
      </c>
      <c r="I32" s="84">
        <v>3487</v>
      </c>
      <c r="J32" s="84">
        <v>2450</v>
      </c>
      <c r="K32" s="134">
        <f>100*(J32/I32)</f>
        <v>70.26096931459708</v>
      </c>
      <c r="L32" s="84">
        <v>3341</v>
      </c>
      <c r="M32" s="84">
        <v>2800</v>
      </c>
      <c r="N32" s="134">
        <f>100*(M32/L32)</f>
        <v>83.80724334031727</v>
      </c>
      <c r="O32" s="88">
        <v>3639</v>
      </c>
      <c r="P32" s="88">
        <v>3147</v>
      </c>
      <c r="Q32" s="134">
        <f>100*(P32/O32)</f>
        <v>86.47980214344601</v>
      </c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s="136" customFormat="1" ht="19.5" customHeight="1">
      <c r="A33" s="77"/>
      <c r="B33" s="83" t="s">
        <v>73</v>
      </c>
      <c r="C33" s="84">
        <v>4935</v>
      </c>
      <c r="D33" s="84">
        <v>4496</v>
      </c>
      <c r="E33" s="134">
        <f>100*(D33/C33)</f>
        <v>91.10435663627153</v>
      </c>
      <c r="F33" s="84">
        <v>4744</v>
      </c>
      <c r="G33" s="84">
        <v>3531</v>
      </c>
      <c r="H33" s="134">
        <f>100*(G33/F33)</f>
        <v>74.43086003372682</v>
      </c>
      <c r="I33" s="84">
        <v>4744</v>
      </c>
      <c r="J33" s="84">
        <v>3531</v>
      </c>
      <c r="K33" s="134">
        <f>100*(J33/I33)</f>
        <v>74.43086003372682</v>
      </c>
      <c r="L33" s="84">
        <v>4568</v>
      </c>
      <c r="M33" s="84">
        <v>3731</v>
      </c>
      <c r="N33" s="134">
        <f>100*(M33/L33)</f>
        <v>81.6768826619965</v>
      </c>
      <c r="O33" s="88">
        <v>4935</v>
      </c>
      <c r="P33" s="88">
        <v>4495</v>
      </c>
      <c r="Q33" s="134">
        <f>100*(P33/O33)</f>
        <v>91.08409321175279</v>
      </c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136" customFormat="1" ht="19.5" customHeight="1">
      <c r="A34" s="99"/>
      <c r="B34" s="100" t="s">
        <v>74</v>
      </c>
      <c r="C34" s="101">
        <v>3268</v>
      </c>
      <c r="D34" s="101">
        <v>3032</v>
      </c>
      <c r="E34" s="139">
        <f>100*(D34/C34)</f>
        <v>92.77845777233782</v>
      </c>
      <c r="F34" s="101">
        <v>3147</v>
      </c>
      <c r="G34" s="101">
        <v>2394</v>
      </c>
      <c r="H34" s="139">
        <f>100*(G34/F34)</f>
        <v>76.07244995233555</v>
      </c>
      <c r="I34" s="101">
        <v>3147</v>
      </c>
      <c r="J34" s="101">
        <v>2394</v>
      </c>
      <c r="K34" s="139">
        <f>100*(J34/I34)</f>
        <v>76.07244995233555</v>
      </c>
      <c r="L34" s="101">
        <v>3012</v>
      </c>
      <c r="M34" s="101">
        <v>2580</v>
      </c>
      <c r="N34" s="139">
        <f>100*(M34/L34)</f>
        <v>85.65737051792829</v>
      </c>
      <c r="O34" s="103">
        <v>3268</v>
      </c>
      <c r="P34" s="103">
        <v>3030</v>
      </c>
      <c r="Q34" s="139">
        <f>100*(P34/O34)</f>
        <v>92.71725826193389</v>
      </c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s="136" customFormat="1" ht="19.5" customHeight="1">
      <c r="A35" s="77"/>
      <c r="B35" s="83"/>
      <c r="C35" s="84"/>
      <c r="D35" s="84"/>
      <c r="E35" s="90"/>
      <c r="F35" s="84"/>
      <c r="G35" s="84"/>
      <c r="H35" s="84"/>
      <c r="I35" s="84"/>
      <c r="J35" s="84"/>
      <c r="K35" s="84"/>
      <c r="L35" s="84"/>
      <c r="M35" s="84"/>
      <c r="N35" s="88"/>
      <c r="O35" s="88"/>
      <c r="P35" s="88"/>
      <c r="Q35" s="7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s="136" customFormat="1" ht="19.5" customHeight="1">
      <c r="A36" s="92" t="s">
        <v>75</v>
      </c>
      <c r="B36" s="74"/>
      <c r="C36" s="93">
        <f>SUM(C38:C39)</f>
        <v>27068</v>
      </c>
      <c r="D36" s="93">
        <f>SUM(D38:D39)</f>
        <v>24413</v>
      </c>
      <c r="E36" s="134">
        <f>100*(D36/C36)</f>
        <v>90.19136988325698</v>
      </c>
      <c r="F36" s="93">
        <f>SUM(F38:F39)</f>
        <v>26563</v>
      </c>
      <c r="G36" s="93">
        <f>SUM(G38:G39)</f>
        <v>20367</v>
      </c>
      <c r="H36" s="134">
        <f>100*(G36/F36)</f>
        <v>76.6743214245379</v>
      </c>
      <c r="I36" s="93">
        <f>SUM(I38:I39)</f>
        <v>26563</v>
      </c>
      <c r="J36" s="93">
        <f>SUM(J38:J39)</f>
        <v>20367</v>
      </c>
      <c r="K36" s="134">
        <f>100*(J36/I36)</f>
        <v>76.6743214245379</v>
      </c>
      <c r="L36" s="93">
        <f>SUM(L38:L39)</f>
        <v>26797</v>
      </c>
      <c r="M36" s="93">
        <f>SUM(M38:M39)</f>
        <v>22154</v>
      </c>
      <c r="N36" s="134">
        <f>100*(M36/L36)</f>
        <v>82.67343359331268</v>
      </c>
      <c r="O36" s="93">
        <f>SUM(O38:O39)</f>
        <v>27068</v>
      </c>
      <c r="P36" s="93">
        <f>SUM(P38:P39)</f>
        <v>24410</v>
      </c>
      <c r="Q36" s="134">
        <f>100*(P36/O36)</f>
        <v>90.18028668538496</v>
      </c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136" customFormat="1" ht="6" customHeight="1">
      <c r="A37" s="137"/>
      <c r="B37" s="138"/>
      <c r="C37" s="93"/>
      <c r="D37" s="93"/>
      <c r="E37" s="13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7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s="136" customFormat="1" ht="19.5" customHeight="1">
      <c r="A38" s="77"/>
      <c r="B38" s="83" t="s">
        <v>76</v>
      </c>
      <c r="C38" s="84">
        <v>11167</v>
      </c>
      <c r="D38" s="84">
        <v>10147</v>
      </c>
      <c r="E38" s="134">
        <f>100*(D38/C38)</f>
        <v>90.86594430017014</v>
      </c>
      <c r="F38" s="84">
        <v>10860</v>
      </c>
      <c r="G38" s="84">
        <v>8335</v>
      </c>
      <c r="H38" s="134">
        <f>100*(G38/F38)</f>
        <v>76.74953959484347</v>
      </c>
      <c r="I38" s="84">
        <v>10860</v>
      </c>
      <c r="J38" s="84">
        <v>8335</v>
      </c>
      <c r="K38" s="134">
        <f>100*(J38/I38)</f>
        <v>76.74953959484347</v>
      </c>
      <c r="L38" s="84">
        <v>11133</v>
      </c>
      <c r="M38" s="84">
        <v>9116</v>
      </c>
      <c r="N38" s="134">
        <f>100*(M38/L38)</f>
        <v>81.88269109853589</v>
      </c>
      <c r="O38" s="84">
        <v>11167</v>
      </c>
      <c r="P38" s="84">
        <v>10147</v>
      </c>
      <c r="Q38" s="134">
        <f>100*(P38/O38)</f>
        <v>90.86594430017014</v>
      </c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s="136" customFormat="1" ht="19.5" customHeight="1">
      <c r="A39" s="77"/>
      <c r="B39" s="83" t="s">
        <v>77</v>
      </c>
      <c r="C39" s="84">
        <v>15901</v>
      </c>
      <c r="D39" s="84">
        <v>14266</v>
      </c>
      <c r="E39" s="134">
        <f>100*(D39/C39)</f>
        <v>89.71762782214955</v>
      </c>
      <c r="F39" s="84">
        <v>15703</v>
      </c>
      <c r="G39" s="84">
        <v>12032</v>
      </c>
      <c r="H39" s="134">
        <f>100*(G39/F39)</f>
        <v>76.62230147105649</v>
      </c>
      <c r="I39" s="84">
        <v>15703</v>
      </c>
      <c r="J39" s="84">
        <v>12032</v>
      </c>
      <c r="K39" s="134">
        <f>100*(J39/I39)</f>
        <v>76.62230147105649</v>
      </c>
      <c r="L39" s="84">
        <v>15664</v>
      </c>
      <c r="M39" s="84">
        <v>13038</v>
      </c>
      <c r="N39" s="134">
        <f>100*(M39/L39)</f>
        <v>83.23544433094995</v>
      </c>
      <c r="O39" s="84">
        <v>15901</v>
      </c>
      <c r="P39" s="84">
        <v>14263</v>
      </c>
      <c r="Q39" s="134">
        <f>100*(P39/O39)</f>
        <v>89.69876108420854</v>
      </c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:31" s="136" customFormat="1" ht="19.5" customHeight="1">
      <c r="A40" s="77"/>
      <c r="B40" s="83"/>
      <c r="C40" s="84"/>
      <c r="D40" s="84"/>
      <c r="E40" s="90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7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s="136" customFormat="1" ht="19.5" customHeight="1">
      <c r="A41" s="92" t="s">
        <v>78</v>
      </c>
      <c r="B41" s="74"/>
      <c r="C41" s="93">
        <f>SUM(C43:C47)</f>
        <v>16744</v>
      </c>
      <c r="D41" s="93">
        <f>SUM(D43:D47)</f>
        <v>14755</v>
      </c>
      <c r="E41" s="134">
        <f>100*(D41/C41)</f>
        <v>88.12111801242236</v>
      </c>
      <c r="F41" s="93">
        <f>SUM(F43:F47)</f>
        <v>16075</v>
      </c>
      <c r="G41" s="93">
        <f>SUM(G43:G47)</f>
        <v>11862</v>
      </c>
      <c r="H41" s="134">
        <f>100*(G41/F41)</f>
        <v>73.79160186625194</v>
      </c>
      <c r="I41" s="93">
        <f>SUM(I43:I47)</f>
        <v>16075</v>
      </c>
      <c r="J41" s="93">
        <f>SUM(J43:J47)</f>
        <v>11862</v>
      </c>
      <c r="K41" s="134">
        <f>100*(J41/I41)</f>
        <v>73.79160186625194</v>
      </c>
      <c r="L41" s="93">
        <f>SUM(L43:L47)</f>
        <v>15936</v>
      </c>
      <c r="M41" s="93">
        <f>SUM(M43:M47)</f>
        <v>12794</v>
      </c>
      <c r="N41" s="134">
        <f>100*(M41/L41)</f>
        <v>80.28363453815261</v>
      </c>
      <c r="O41" s="93">
        <f>SUM(O43:O47)</f>
        <v>16744</v>
      </c>
      <c r="P41" s="93">
        <v>14755</v>
      </c>
      <c r="Q41" s="134">
        <f>100*(P41/O41)</f>
        <v>88.12111801242236</v>
      </c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31" s="136" customFormat="1" ht="6" customHeight="1">
      <c r="A42" s="137"/>
      <c r="B42" s="138"/>
      <c r="C42" s="93"/>
      <c r="D42" s="93"/>
      <c r="E42" s="134"/>
      <c r="F42" s="95"/>
      <c r="G42" s="95"/>
      <c r="H42" s="93"/>
      <c r="I42" s="93"/>
      <c r="J42" s="93"/>
      <c r="K42" s="93"/>
      <c r="L42" s="93"/>
      <c r="M42" s="93"/>
      <c r="N42" s="95"/>
      <c r="O42" s="95"/>
      <c r="P42" s="95"/>
      <c r="Q42" s="7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s="136" customFormat="1" ht="19.5" customHeight="1">
      <c r="A43" s="77"/>
      <c r="B43" s="83" t="s">
        <v>79</v>
      </c>
      <c r="C43" s="84">
        <v>1611</v>
      </c>
      <c r="D43" s="84">
        <v>1454</v>
      </c>
      <c r="E43" s="134">
        <f>100*(D43/C43)</f>
        <v>90.25450031036624</v>
      </c>
      <c r="F43" s="88">
        <v>1563</v>
      </c>
      <c r="G43" s="88">
        <v>1243</v>
      </c>
      <c r="H43" s="134">
        <f>100*(G43/F43)</f>
        <v>79.52655150351887</v>
      </c>
      <c r="I43" s="84">
        <v>1563</v>
      </c>
      <c r="J43" s="84">
        <v>1243</v>
      </c>
      <c r="K43" s="134">
        <f>100*(J43/I43)</f>
        <v>79.52655150351887</v>
      </c>
      <c r="L43" s="84">
        <v>1519</v>
      </c>
      <c r="M43" s="84">
        <v>1284</v>
      </c>
      <c r="N43" s="134">
        <f>100*(M43/L43)</f>
        <v>84.52929558920343</v>
      </c>
      <c r="O43" s="88">
        <v>1611</v>
      </c>
      <c r="P43" s="88">
        <v>1455</v>
      </c>
      <c r="Q43" s="134">
        <v>90.25</v>
      </c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1:31" s="136" customFormat="1" ht="19.5" customHeight="1">
      <c r="A44" s="77"/>
      <c r="B44" s="83" t="s">
        <v>80</v>
      </c>
      <c r="C44" s="84">
        <v>2947</v>
      </c>
      <c r="D44" s="84">
        <v>2509</v>
      </c>
      <c r="E44" s="134">
        <f>100*(D44/C44)</f>
        <v>85.13742789277231</v>
      </c>
      <c r="F44" s="88">
        <v>2653</v>
      </c>
      <c r="G44" s="88">
        <v>1920</v>
      </c>
      <c r="H44" s="134">
        <f>100*(G44/F44)</f>
        <v>72.37090086694309</v>
      </c>
      <c r="I44" s="84">
        <v>2653</v>
      </c>
      <c r="J44" s="84">
        <v>1920</v>
      </c>
      <c r="K44" s="134">
        <f>100*(J44/I44)</f>
        <v>72.37090086694309</v>
      </c>
      <c r="L44" s="84">
        <v>2623</v>
      </c>
      <c r="M44" s="84">
        <v>1992</v>
      </c>
      <c r="N44" s="134">
        <f>100*(M44/L44)</f>
        <v>75.94357605794892</v>
      </c>
      <c r="O44" s="88">
        <v>2947</v>
      </c>
      <c r="P44" s="88">
        <v>2509</v>
      </c>
      <c r="Q44" s="134">
        <f>100*(P44/O44)</f>
        <v>85.13742789277231</v>
      </c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</row>
    <row r="45" spans="1:31" s="136" customFormat="1" ht="19.5" customHeight="1">
      <c r="A45" s="77"/>
      <c r="B45" s="83" t="s">
        <v>81</v>
      </c>
      <c r="C45" s="84">
        <v>1776</v>
      </c>
      <c r="D45" s="84">
        <v>1668</v>
      </c>
      <c r="E45" s="134">
        <f>100*(D45/C45)</f>
        <v>93.91891891891892</v>
      </c>
      <c r="F45" s="88">
        <v>1728</v>
      </c>
      <c r="G45" s="88">
        <v>1326</v>
      </c>
      <c r="H45" s="134">
        <f>100*(G45/F45)</f>
        <v>76.73611111111111</v>
      </c>
      <c r="I45" s="84">
        <v>1728</v>
      </c>
      <c r="J45" s="84">
        <v>1326</v>
      </c>
      <c r="K45" s="134">
        <f>100*(J45/I45)</f>
        <v>76.73611111111111</v>
      </c>
      <c r="L45" s="84">
        <v>1749</v>
      </c>
      <c r="M45" s="84">
        <v>1424</v>
      </c>
      <c r="N45" s="134">
        <f>100*(M45/L45)</f>
        <v>81.41795311606631</v>
      </c>
      <c r="O45" s="88">
        <v>1776</v>
      </c>
      <c r="P45" s="88">
        <v>1668</v>
      </c>
      <c r="Q45" s="134">
        <f>100*(P45/O45)</f>
        <v>93.91891891891892</v>
      </c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1:31" s="136" customFormat="1" ht="19.5" customHeight="1">
      <c r="A46" s="77"/>
      <c r="B46" s="83" t="s">
        <v>82</v>
      </c>
      <c r="C46" s="84">
        <v>3431</v>
      </c>
      <c r="D46" s="84">
        <v>3178</v>
      </c>
      <c r="E46" s="134">
        <f>100*(D46/C46)</f>
        <v>92.62605654328185</v>
      </c>
      <c r="F46" s="88">
        <v>3436</v>
      </c>
      <c r="G46" s="88">
        <v>2832</v>
      </c>
      <c r="H46" s="134">
        <f>100*(G46/F46)</f>
        <v>82.42142025611176</v>
      </c>
      <c r="I46" s="84">
        <v>3436</v>
      </c>
      <c r="J46" s="84">
        <v>2832</v>
      </c>
      <c r="K46" s="134">
        <f>100*(J46/I46)</f>
        <v>82.42142025611176</v>
      </c>
      <c r="L46" s="84">
        <v>3500</v>
      </c>
      <c r="M46" s="84">
        <v>2908</v>
      </c>
      <c r="N46" s="134">
        <f>100*(M46/L46)</f>
        <v>83.08571428571429</v>
      </c>
      <c r="O46" s="88">
        <v>3431</v>
      </c>
      <c r="P46" s="88">
        <v>3178</v>
      </c>
      <c r="Q46" s="134">
        <f>100*(P46/O46)</f>
        <v>92.62605654328185</v>
      </c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1:31" s="136" customFormat="1" ht="19.5" customHeight="1">
      <c r="A47" s="77"/>
      <c r="B47" s="83" t="s">
        <v>83</v>
      </c>
      <c r="C47" s="84">
        <v>6979</v>
      </c>
      <c r="D47" s="84">
        <v>5946</v>
      </c>
      <c r="E47" s="134">
        <f>100*(D47/C47)</f>
        <v>85.19845250035821</v>
      </c>
      <c r="F47" s="88">
        <v>6695</v>
      </c>
      <c r="G47" s="88">
        <v>4541</v>
      </c>
      <c r="H47" s="134">
        <f>100*(G47/F47)</f>
        <v>67.82673637042569</v>
      </c>
      <c r="I47" s="84">
        <v>6695</v>
      </c>
      <c r="J47" s="84">
        <v>4541</v>
      </c>
      <c r="K47" s="134">
        <f>100*(J47/I47)</f>
        <v>67.82673637042569</v>
      </c>
      <c r="L47" s="84">
        <v>6545</v>
      </c>
      <c r="M47" s="84">
        <v>5186</v>
      </c>
      <c r="N47" s="134">
        <f>100*(M47/L47)</f>
        <v>79.23605805958746</v>
      </c>
      <c r="O47" s="88">
        <v>6979</v>
      </c>
      <c r="P47" s="88">
        <v>5946</v>
      </c>
      <c r="Q47" s="134">
        <f>100*(P47/O47)</f>
        <v>85.19845250035821</v>
      </c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1:31" s="136" customFormat="1" ht="19.5" customHeight="1">
      <c r="A48" s="77"/>
      <c r="B48" s="83"/>
      <c r="C48" s="84"/>
      <c r="D48" s="84"/>
      <c r="E48" s="90"/>
      <c r="F48" s="88"/>
      <c r="G48" s="88"/>
      <c r="H48" s="84"/>
      <c r="I48" s="84"/>
      <c r="J48" s="84"/>
      <c r="K48" s="84"/>
      <c r="L48" s="84"/>
      <c r="M48" s="84"/>
      <c r="N48" s="88"/>
      <c r="O48" s="88"/>
      <c r="P48" s="88"/>
      <c r="Q48" s="7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</row>
    <row r="49" spans="1:31" s="136" customFormat="1" ht="19.5" customHeight="1">
      <c r="A49" s="92" t="s">
        <v>84</v>
      </c>
      <c r="B49" s="74"/>
      <c r="C49" s="93">
        <f>SUM(C51:C54)</f>
        <v>18787</v>
      </c>
      <c r="D49" s="93">
        <f>SUM(D51:D54)</f>
        <v>16650</v>
      </c>
      <c r="E49" s="134">
        <f>100*(D49/C49)</f>
        <v>88.62511311012935</v>
      </c>
      <c r="F49" s="93">
        <f>SUM(F51:F54)</f>
        <v>17826</v>
      </c>
      <c r="G49" s="93">
        <f>SUM(G51:G54)</f>
        <v>14450</v>
      </c>
      <c r="H49" s="134">
        <f>100*(G49/F49)</f>
        <v>81.0613710310782</v>
      </c>
      <c r="I49" s="93">
        <f>SUM(I51:I54)</f>
        <v>17826</v>
      </c>
      <c r="J49" s="93">
        <v>14450</v>
      </c>
      <c r="K49" s="134">
        <f>100*(J49/I49)</f>
        <v>81.0613710310782</v>
      </c>
      <c r="L49" s="93">
        <f>SUM(L51:L54)</f>
        <v>17702</v>
      </c>
      <c r="M49" s="93">
        <f>SUM(M51:M54)</f>
        <v>15712</v>
      </c>
      <c r="N49" s="134">
        <f>100*(M49/L49)</f>
        <v>88.75833239182013</v>
      </c>
      <c r="O49" s="93">
        <f>SUM(O51:O54)</f>
        <v>18787</v>
      </c>
      <c r="P49" s="93">
        <f>SUM(P51:P54)</f>
        <v>16649</v>
      </c>
      <c r="Q49" s="134">
        <f>100*(P49/O49)</f>
        <v>88.61979028051312</v>
      </c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 s="136" customFormat="1" ht="6" customHeight="1">
      <c r="A50" s="137"/>
      <c r="B50" s="138"/>
      <c r="C50" s="93"/>
      <c r="D50" s="93"/>
      <c r="E50" s="134"/>
      <c r="F50" s="88"/>
      <c r="G50" s="88"/>
      <c r="H50" s="93"/>
      <c r="I50" s="93"/>
      <c r="J50" s="93"/>
      <c r="K50" s="93"/>
      <c r="L50" s="93"/>
      <c r="M50" s="93"/>
      <c r="N50" s="93"/>
      <c r="O50" s="93"/>
      <c r="P50" s="95"/>
      <c r="Q50" s="7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1" s="136" customFormat="1" ht="19.5" customHeight="1">
      <c r="A51" s="77"/>
      <c r="B51" s="83" t="s">
        <v>85</v>
      </c>
      <c r="C51" s="84">
        <v>4337</v>
      </c>
      <c r="D51" s="84">
        <v>3845</v>
      </c>
      <c r="E51" s="134">
        <f>100*(D51/C51)</f>
        <v>88.65575282453308</v>
      </c>
      <c r="F51" s="88">
        <v>4077</v>
      </c>
      <c r="G51" s="88">
        <v>3131</v>
      </c>
      <c r="H51" s="134">
        <f>100*(G51/F51)</f>
        <v>76.79666421388276</v>
      </c>
      <c r="I51" s="84">
        <v>4077</v>
      </c>
      <c r="J51" s="84">
        <v>3131</v>
      </c>
      <c r="K51" s="134">
        <f>100*(J51/I51)</f>
        <v>76.79666421388276</v>
      </c>
      <c r="L51" s="84">
        <v>4043</v>
      </c>
      <c r="M51" s="84">
        <v>3623</v>
      </c>
      <c r="N51" s="134">
        <f>100*(M51/L51)</f>
        <v>89.61167449913431</v>
      </c>
      <c r="O51" s="88">
        <v>4337</v>
      </c>
      <c r="P51" s="88">
        <v>3845</v>
      </c>
      <c r="Q51" s="134">
        <f>100*(P51/O51)</f>
        <v>88.65575282453308</v>
      </c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1" s="136" customFormat="1" ht="19.5" customHeight="1">
      <c r="A52" s="77"/>
      <c r="B52" s="83" t="s">
        <v>86</v>
      </c>
      <c r="C52" s="84">
        <v>4238</v>
      </c>
      <c r="D52" s="84">
        <v>3762</v>
      </c>
      <c r="E52" s="134">
        <v>99.77</v>
      </c>
      <c r="F52" s="88">
        <v>4114</v>
      </c>
      <c r="G52" s="88">
        <v>3348</v>
      </c>
      <c r="H52" s="134">
        <f>100*(G52/F52)</f>
        <v>81.38065143412737</v>
      </c>
      <c r="I52" s="84">
        <v>4114</v>
      </c>
      <c r="J52" s="84">
        <v>3348</v>
      </c>
      <c r="K52" s="134">
        <v>71.38</v>
      </c>
      <c r="L52" s="84">
        <v>4085</v>
      </c>
      <c r="M52" s="84">
        <v>3647</v>
      </c>
      <c r="N52" s="134">
        <f>100*(M52/L52)</f>
        <v>89.27784577723378</v>
      </c>
      <c r="O52" s="88">
        <v>4238</v>
      </c>
      <c r="P52" s="88">
        <v>3762</v>
      </c>
      <c r="Q52" s="134">
        <f>100*(P52/O52)</f>
        <v>88.76828692779613</v>
      </c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</row>
    <row r="53" spans="1:31" s="136" customFormat="1" ht="19.5" customHeight="1">
      <c r="A53" s="77"/>
      <c r="B53" s="83" t="s">
        <v>87</v>
      </c>
      <c r="C53" s="84">
        <v>5841</v>
      </c>
      <c r="D53" s="84">
        <v>5152</v>
      </c>
      <c r="E53" s="134">
        <f>100*(D53/C53)</f>
        <v>88.20407464475261</v>
      </c>
      <c r="F53" s="88">
        <v>5509</v>
      </c>
      <c r="G53" s="88">
        <v>4605</v>
      </c>
      <c r="H53" s="134">
        <f>100*(G53/F53)</f>
        <v>83.590488291886</v>
      </c>
      <c r="I53" s="84">
        <v>5509</v>
      </c>
      <c r="J53" s="84">
        <v>4675</v>
      </c>
      <c r="K53" s="134">
        <v>83.59</v>
      </c>
      <c r="L53" s="84">
        <v>5533</v>
      </c>
      <c r="M53" s="84">
        <v>4939</v>
      </c>
      <c r="N53" s="134">
        <f>100*(M53/L53)</f>
        <v>89.26441351888667</v>
      </c>
      <c r="O53" s="88">
        <v>5841</v>
      </c>
      <c r="P53" s="88">
        <v>5151</v>
      </c>
      <c r="Q53" s="134">
        <f>100*(P53/O53)</f>
        <v>88.1869542886492</v>
      </c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</row>
    <row r="54" spans="1:31" s="136" customFormat="1" ht="19.5" customHeight="1">
      <c r="A54" s="77"/>
      <c r="B54" s="83" t="s">
        <v>88</v>
      </c>
      <c r="C54" s="84">
        <v>4371</v>
      </c>
      <c r="D54" s="84">
        <v>3891</v>
      </c>
      <c r="E54" s="134">
        <f>100*(D54/C54)</f>
        <v>89.01853122855182</v>
      </c>
      <c r="F54" s="88">
        <v>4126</v>
      </c>
      <c r="G54" s="88">
        <v>3366</v>
      </c>
      <c r="H54" s="134">
        <f>100*(G54/F54)</f>
        <v>81.58022297624818</v>
      </c>
      <c r="I54" s="84">
        <v>4126</v>
      </c>
      <c r="J54" s="84">
        <v>3366</v>
      </c>
      <c r="K54" s="134">
        <f>100*(J54/I54)</f>
        <v>81.58022297624818</v>
      </c>
      <c r="L54" s="84">
        <v>4041</v>
      </c>
      <c r="M54" s="84">
        <v>3503</v>
      </c>
      <c r="N54" s="134">
        <f>100*(M54/L54)</f>
        <v>86.68646374659737</v>
      </c>
      <c r="O54" s="88">
        <v>4371</v>
      </c>
      <c r="P54" s="88">
        <v>3891</v>
      </c>
      <c r="Q54" s="134">
        <f>100*(P54/O54)</f>
        <v>89.01853122855182</v>
      </c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</row>
    <row r="55" spans="1:31" s="136" customFormat="1" ht="19.5" customHeight="1">
      <c r="A55" s="77"/>
      <c r="B55" s="83"/>
      <c r="C55" s="84"/>
      <c r="D55" s="84"/>
      <c r="E55" s="90"/>
      <c r="F55" s="88"/>
      <c r="G55" s="88"/>
      <c r="H55" s="84"/>
      <c r="I55" s="84"/>
      <c r="J55" s="84"/>
      <c r="K55" s="84"/>
      <c r="L55" s="84"/>
      <c r="M55" s="84"/>
      <c r="N55" s="88"/>
      <c r="O55" s="88"/>
      <c r="P55" s="88"/>
      <c r="Q55" s="7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31" s="136" customFormat="1" ht="19.5" customHeight="1">
      <c r="A56" s="92" t="s">
        <v>89</v>
      </c>
      <c r="B56" s="74"/>
      <c r="C56" s="93">
        <f>SUM(C58:C65)</f>
        <v>49810</v>
      </c>
      <c r="D56" s="93">
        <f>SUM(D58:D65)</f>
        <v>44860</v>
      </c>
      <c r="E56" s="134">
        <f>100*(D56/C56)</f>
        <v>90.06223649869504</v>
      </c>
      <c r="F56" s="93">
        <f>SUM(F58:F65)</f>
        <v>47627</v>
      </c>
      <c r="G56" s="93">
        <f>SUM(G58:G65)</f>
        <v>32337</v>
      </c>
      <c r="H56" s="134">
        <f>100*(G56/F56)</f>
        <v>67.89636130766162</v>
      </c>
      <c r="I56" s="93">
        <f>SUM(I58:I65)</f>
        <v>47627</v>
      </c>
      <c r="J56" s="93">
        <f>SUM(J58:J65)</f>
        <v>32339</v>
      </c>
      <c r="K56" s="134">
        <f>100*(J56/I56)</f>
        <v>67.90056060637873</v>
      </c>
      <c r="L56" s="93">
        <f>SUM(L58:L65)</f>
        <v>47948</v>
      </c>
      <c r="M56" s="93">
        <f>SUM(M58:M65)</f>
        <v>39757</v>
      </c>
      <c r="N56" s="134">
        <f>100*(M56/L56)</f>
        <v>82.91690998581797</v>
      </c>
      <c r="O56" s="93">
        <f>SUM(O58:O65)</f>
        <v>49810</v>
      </c>
      <c r="P56" s="93">
        <f>SUM(P58:P65)</f>
        <v>44841</v>
      </c>
      <c r="Q56" s="134">
        <f>100*(P56/O56)</f>
        <v>90.02409154788195</v>
      </c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1" s="136" customFormat="1" ht="6" customHeight="1">
      <c r="A57" s="137"/>
      <c r="B57" s="138"/>
      <c r="C57" s="93"/>
      <c r="D57" s="93"/>
      <c r="E57" s="134"/>
      <c r="F57" s="88"/>
      <c r="G57" s="88"/>
      <c r="H57" s="93"/>
      <c r="I57" s="93"/>
      <c r="J57" s="93"/>
      <c r="K57" s="93"/>
      <c r="L57" s="93"/>
      <c r="M57" s="93"/>
      <c r="N57" s="93"/>
      <c r="O57" s="93"/>
      <c r="P57" s="95"/>
      <c r="Q57" s="7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1" s="136" customFormat="1" ht="19.5" customHeight="1">
      <c r="A58" s="77"/>
      <c r="B58" s="83" t="s">
        <v>90</v>
      </c>
      <c r="C58" s="84">
        <v>5597</v>
      </c>
      <c r="D58" s="84">
        <v>5065</v>
      </c>
      <c r="E58" s="134">
        <f>100*(D58/C58)</f>
        <v>90.4949079864213</v>
      </c>
      <c r="F58" s="88">
        <v>5228</v>
      </c>
      <c r="G58" s="88">
        <v>3803</v>
      </c>
      <c r="H58" s="134">
        <f>100*(G58/F58)</f>
        <v>72.74292272379495</v>
      </c>
      <c r="I58" s="84">
        <v>5228</v>
      </c>
      <c r="J58" s="84">
        <v>3803</v>
      </c>
      <c r="K58" s="134">
        <f>100*(J58/I58)</f>
        <v>72.74292272379495</v>
      </c>
      <c r="L58" s="84">
        <v>5224</v>
      </c>
      <c r="M58" s="84">
        <v>4427</v>
      </c>
      <c r="N58" s="134">
        <f>100*(M58/L58)</f>
        <v>84.74349157733538</v>
      </c>
      <c r="O58" s="88">
        <v>5597</v>
      </c>
      <c r="P58" s="88">
        <v>5064</v>
      </c>
      <c r="Q58" s="134">
        <f>100*(P58/O58)</f>
        <v>90.47704127211006</v>
      </c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1" s="136" customFormat="1" ht="19.5" customHeight="1">
      <c r="A59" s="140"/>
      <c r="B59" s="83" t="s">
        <v>91</v>
      </c>
      <c r="C59" s="141">
        <v>8412</v>
      </c>
      <c r="D59" s="141">
        <v>7506</v>
      </c>
      <c r="E59" s="134">
        <f>100*(D59/C59)</f>
        <v>89.22967189728959</v>
      </c>
      <c r="F59" s="142">
        <v>7839</v>
      </c>
      <c r="G59" s="142">
        <v>5273</v>
      </c>
      <c r="H59" s="134">
        <f>100*(G59/F59)</f>
        <v>67.26623293787472</v>
      </c>
      <c r="I59" s="141">
        <v>7839</v>
      </c>
      <c r="J59" s="141">
        <v>5273</v>
      </c>
      <c r="K59" s="134">
        <f>100*(J59/I59)</f>
        <v>67.26623293787472</v>
      </c>
      <c r="L59" s="141">
        <v>8113</v>
      </c>
      <c r="M59" s="141">
        <v>6311</v>
      </c>
      <c r="N59" s="134">
        <f>100*(M59/L59)</f>
        <v>77.78873413040799</v>
      </c>
      <c r="O59" s="142">
        <v>8412</v>
      </c>
      <c r="P59" s="142">
        <v>7503</v>
      </c>
      <c r="Q59" s="134">
        <f>100*(P59/O59)</f>
        <v>89.19400855920114</v>
      </c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1" s="136" customFormat="1" ht="6" customHeight="1">
      <c r="A60" s="77"/>
      <c r="B60" s="83"/>
      <c r="C60" s="77"/>
      <c r="D60" s="77"/>
      <c r="E60" s="77"/>
      <c r="F60" s="77"/>
      <c r="G60" s="143"/>
      <c r="H60" s="77"/>
      <c r="I60" s="77"/>
      <c r="J60" s="143"/>
      <c r="K60" s="77"/>
      <c r="L60" s="77"/>
      <c r="M60" s="143"/>
      <c r="N60" s="77"/>
      <c r="O60" s="77"/>
      <c r="P60" s="143"/>
      <c r="Q60" s="7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1" s="136" customFormat="1" ht="19.5" customHeight="1">
      <c r="A61" s="77"/>
      <c r="B61" s="83" t="s">
        <v>92</v>
      </c>
      <c r="C61" s="141">
        <v>4435</v>
      </c>
      <c r="D61" s="141">
        <v>4081</v>
      </c>
      <c r="E61" s="134">
        <f>100*(D61/C61)</f>
        <v>92.01803833145435</v>
      </c>
      <c r="F61" s="141">
        <v>4268</v>
      </c>
      <c r="G61" s="141">
        <v>2873</v>
      </c>
      <c r="H61" s="134">
        <f>100*(G61/F61)</f>
        <v>67.3149015932521</v>
      </c>
      <c r="I61" s="141">
        <v>4268</v>
      </c>
      <c r="J61" s="141">
        <v>2875</v>
      </c>
      <c r="K61" s="134">
        <f>100*(J61/I61)</f>
        <v>67.36176194939083</v>
      </c>
      <c r="L61" s="141">
        <v>4291</v>
      </c>
      <c r="M61" s="141">
        <v>3603</v>
      </c>
      <c r="N61" s="134">
        <f>100*(M61/L61)</f>
        <v>83.96644138895363</v>
      </c>
      <c r="O61" s="141">
        <v>4435</v>
      </c>
      <c r="P61" s="141">
        <v>4080</v>
      </c>
      <c r="Q61" s="134">
        <f>100*(P61/O61)</f>
        <v>91.99549041713641</v>
      </c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1:31" s="136" customFormat="1" ht="19.5" customHeight="1">
      <c r="A62" s="77"/>
      <c r="B62" s="83" t="s">
        <v>93</v>
      </c>
      <c r="C62" s="141">
        <v>14468</v>
      </c>
      <c r="D62" s="141">
        <v>13251</v>
      </c>
      <c r="E62" s="134">
        <f>100*(D62/C62)</f>
        <v>91.5883328725463</v>
      </c>
      <c r="F62" s="141">
        <v>13962</v>
      </c>
      <c r="G62" s="141">
        <v>8561</v>
      </c>
      <c r="H62" s="134">
        <f>100*(G62/F62)</f>
        <v>61.316430310843714</v>
      </c>
      <c r="I62" s="141">
        <v>13962</v>
      </c>
      <c r="J62" s="141">
        <v>8561</v>
      </c>
      <c r="K62" s="134">
        <f>100*(J62/I62)</f>
        <v>61.316430310843714</v>
      </c>
      <c r="L62" s="141">
        <v>14166</v>
      </c>
      <c r="M62" s="141">
        <v>11666</v>
      </c>
      <c r="N62" s="134">
        <f>100*(M62/L62)</f>
        <v>82.35211068756176</v>
      </c>
      <c r="O62" s="141">
        <v>14468</v>
      </c>
      <c r="P62" s="141">
        <v>13243</v>
      </c>
      <c r="Q62" s="134">
        <f>100*(P62/O62)</f>
        <v>91.53303842963783</v>
      </c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1:31" s="136" customFormat="1" ht="6" customHeight="1">
      <c r="A63" s="77"/>
      <c r="B63" s="83"/>
      <c r="C63" s="77"/>
      <c r="D63" s="77"/>
      <c r="E63" s="77"/>
      <c r="F63" s="77"/>
      <c r="G63" s="143"/>
      <c r="H63" s="77"/>
      <c r="I63" s="77"/>
      <c r="J63" s="143"/>
      <c r="K63" s="77"/>
      <c r="L63" s="77"/>
      <c r="M63" s="144"/>
      <c r="N63" s="77"/>
      <c r="O63" s="77"/>
      <c r="P63" s="143"/>
      <c r="Q63" s="7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1:31" s="136" customFormat="1" ht="19.5" customHeight="1">
      <c r="A64" s="77"/>
      <c r="B64" s="83" t="s">
        <v>94</v>
      </c>
      <c r="C64" s="141">
        <v>11686</v>
      </c>
      <c r="D64" s="141">
        <v>10240</v>
      </c>
      <c r="E64" s="134">
        <f>100*(D64/C64)</f>
        <v>87.62621940783843</v>
      </c>
      <c r="F64" s="141">
        <v>11155</v>
      </c>
      <c r="G64" s="141">
        <v>7975</v>
      </c>
      <c r="H64" s="134">
        <f>100*(G64/F64)</f>
        <v>71.49260421335724</v>
      </c>
      <c r="I64" s="141">
        <v>11155</v>
      </c>
      <c r="J64" s="141">
        <v>7975</v>
      </c>
      <c r="K64" s="134">
        <f>100*(J64/I64)</f>
        <v>71.49260421335724</v>
      </c>
      <c r="L64" s="141">
        <v>10922</v>
      </c>
      <c r="M64" s="141">
        <v>9241</v>
      </c>
      <c r="N64" s="134">
        <f>100*(M64/L64)</f>
        <v>84.60904596227797</v>
      </c>
      <c r="O64" s="141">
        <v>11686</v>
      </c>
      <c r="P64" s="141">
        <v>10236</v>
      </c>
      <c r="Q64" s="134">
        <f>100*(P64/O64)</f>
        <v>87.59199041588225</v>
      </c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1:31" s="136" customFormat="1" ht="19.5" customHeight="1">
      <c r="A65" s="140"/>
      <c r="B65" s="83" t="s">
        <v>95</v>
      </c>
      <c r="C65" s="141">
        <v>5212</v>
      </c>
      <c r="D65" s="141">
        <v>4717</v>
      </c>
      <c r="E65" s="134">
        <f>100*(D65/C65)</f>
        <v>90.50268610897928</v>
      </c>
      <c r="F65" s="141">
        <v>5175</v>
      </c>
      <c r="G65" s="141">
        <v>3852</v>
      </c>
      <c r="H65" s="134">
        <f>100*(G65/F65)</f>
        <v>74.43478260869566</v>
      </c>
      <c r="I65" s="141">
        <v>5175</v>
      </c>
      <c r="J65" s="141">
        <v>3852</v>
      </c>
      <c r="K65" s="134">
        <f>100*(J65/I65)</f>
        <v>74.43478260869566</v>
      </c>
      <c r="L65" s="141">
        <v>5232</v>
      </c>
      <c r="M65" s="141">
        <v>4509</v>
      </c>
      <c r="N65" s="134">
        <f>100*(M65/L65)</f>
        <v>86.18119266055045</v>
      </c>
      <c r="O65" s="141">
        <v>5212</v>
      </c>
      <c r="P65" s="141">
        <v>4715</v>
      </c>
      <c r="Q65" s="134">
        <f>100*(P65/O65)</f>
        <v>90.46431312356101</v>
      </c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1:31" s="136" customFormat="1" ht="6" customHeight="1">
      <c r="A66" s="99"/>
      <c r="B66" s="145"/>
      <c r="C66" s="99"/>
      <c r="D66" s="99"/>
      <c r="E66" s="99"/>
      <c r="F66" s="99"/>
      <c r="G66" s="146"/>
      <c r="H66" s="99"/>
      <c r="I66" s="99"/>
      <c r="J66" s="146"/>
      <c r="K66" s="99"/>
      <c r="L66" s="99"/>
      <c r="M66" s="147"/>
      <c r="N66" s="99"/>
      <c r="O66" s="99"/>
      <c r="P66" s="146"/>
      <c r="Q66" s="99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</row>
    <row r="67" spans="1:31" s="136" customFormat="1" ht="19.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1:17" ht="19.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5">
    <mergeCell ref="A56:B56"/>
    <mergeCell ref="A8:B8"/>
    <mergeCell ref="A19:B19"/>
    <mergeCell ref="A30:B30"/>
    <mergeCell ref="A36:B36"/>
    <mergeCell ref="A41:B41"/>
    <mergeCell ref="A49:B49"/>
    <mergeCell ref="A2:Q2"/>
    <mergeCell ref="A4:B6"/>
    <mergeCell ref="C4:E5"/>
    <mergeCell ref="F4:H5"/>
    <mergeCell ref="I4:I5"/>
    <mergeCell ref="J4:K5"/>
    <mergeCell ref="L4:N5"/>
    <mergeCell ref="O4:Q5"/>
  </mergeCells>
  <printOptions/>
  <pageMargins left="0.787" right="0.787" top="0.984" bottom="0.984" header="0.512" footer="0.512"/>
  <pageSetup orientation="portrait" paperSize="9" scale="83" r:id="rId1"/>
  <rowBreaks count="1" manualBreakCount="1">
    <brk id="3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2009-05-26T01:45:58Z</dcterms:created>
  <dcterms:modified xsi:type="dcterms:W3CDTF">2009-05-26T01:46:32Z</dcterms:modified>
  <cp:category/>
  <cp:version/>
  <cp:contentType/>
  <cp:contentStatus/>
</cp:coreProperties>
</file>