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23表" sheetId="1" r:id="rId1"/>
    <sheet name="第24表" sheetId="2" r:id="rId2"/>
    <sheet name="第25表" sheetId="3" r:id="rId3"/>
    <sheet name="第26表" sheetId="4" r:id="rId4"/>
    <sheet name="第27表" sheetId="5" r:id="rId5"/>
    <sheet name="第28表" sheetId="6" r:id="rId6"/>
    <sheet name="第29表" sheetId="7" r:id="rId7"/>
    <sheet name="第30表" sheetId="8" r:id="rId8"/>
  </sheets>
  <definedNames>
    <definedName name="\P" localSheetId="2">'第25表'!$CT$5:$CT$5</definedName>
    <definedName name="\P">'第23表'!$CT$5:$CT$5</definedName>
    <definedName name="_xlnm.Print_Area" localSheetId="0">'第23表'!$A$1:$M$29</definedName>
    <definedName name="_xlnm.Print_Area" localSheetId="1">'第24表'!$A$1:$L$32,'第24表'!$N$1:$AA$32</definedName>
    <definedName name="_xlnm.Print_Area" localSheetId="2">'第25表'!$A$1:$M$29</definedName>
    <definedName name="_xlnm.Print_Area" localSheetId="3">'第26表'!$A$1:$N$32</definedName>
    <definedName name="_xlnm.Print_Area" localSheetId="4">'第27表'!$A$1:$P$32</definedName>
    <definedName name="_xlnm.Print_Area" localSheetId="5">'第28表'!$A$1:$Q$29</definedName>
    <definedName name="_xlnm.Print_Area" localSheetId="6">'第29表'!$A$1:$M$29</definedName>
    <definedName name="_xlnm.Print_Area" localSheetId="7">'第30表'!$A$1:$J$29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<sst xmlns="http://schemas.openxmlformats.org/spreadsheetml/2006/main" count="347" uniqueCount="165">
  <si>
    <t xml:space="preserve"> </t>
  </si>
  <si>
    <t xml:space="preserve"> 学    校    数</t>
  </si>
  <si>
    <t>学 科 数 ( 本 科 )</t>
  </si>
  <si>
    <t>公　　　立</t>
  </si>
  <si>
    <t>私　立</t>
  </si>
  <si>
    <t>計</t>
  </si>
  <si>
    <t>全日制</t>
  </si>
  <si>
    <t>定時制</t>
  </si>
  <si>
    <t>全  日  制</t>
  </si>
  <si>
    <t>男</t>
  </si>
  <si>
    <t>女</t>
  </si>
  <si>
    <t>２　学　年</t>
  </si>
  <si>
    <t>３　学　年</t>
  </si>
  <si>
    <t>４　学　年</t>
  </si>
  <si>
    <t>入学者数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</si>
  <si>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</si>
  <si>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</si>
  <si>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</si>
  <si>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</si>
  <si>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</si>
  <si>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</si>
  <si>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</si>
  <si>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</si>
  <si>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</si>
  <si>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助教諭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</si>
  <si>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</si>
  <si>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</si>
  <si>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</si>
  <si>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</si>
  <si>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</si>
  <si>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</si>
  <si>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</si>
  <si>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 xml:space="preserve"> 産 休 代 替 教 職 員</t>
  </si>
  <si>
    <t>育 児 休 業 代 替 教 職 員</t>
  </si>
  <si>
    <t>教  　　員　　  数</t>
  </si>
  <si>
    <t>私         立</t>
  </si>
  <si>
    <t>公                 立</t>
  </si>
  <si>
    <t>職  　　員　　  数</t>
  </si>
  <si>
    <t>公    立</t>
  </si>
  <si>
    <t>私    立</t>
  </si>
  <si>
    <t>福　祉</t>
  </si>
  <si>
    <t>私　立</t>
  </si>
  <si>
    <t>区    分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</si>
  <si>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</si>
  <si>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</si>
  <si>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</si>
  <si>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</si>
  <si>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</si>
  <si>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</si>
  <si>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</si>
  <si>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</si>
  <si>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</si>
  <si>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</si>
  <si>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</si>
  <si>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</si>
  <si>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</si>
  <si>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</si>
  <si>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</si>
  <si>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</si>
  <si>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定時制(本科のみ)</t>
  </si>
  <si>
    <t>休          職</t>
  </si>
  <si>
    <t>育児休業</t>
  </si>
  <si>
    <t>中学卒業者</t>
  </si>
  <si>
    <t>計</t>
  </si>
  <si>
    <t>第23表    学校数及び学科数　（高等学校）</t>
  </si>
  <si>
    <t>第26表    学科別生徒数（本科）　（高等学校　全日制・定時制）</t>
  </si>
  <si>
    <t>第27表    職名別教員数（本務者）　（高等学校　全日制・定時制）</t>
  </si>
  <si>
    <t>副校長</t>
  </si>
  <si>
    <t>指導
教諭</t>
  </si>
  <si>
    <t>副校長･教頭
･主幹教諭･
指導教諭・
教諭･助教諭
・講　師</t>
  </si>
  <si>
    <t>総             数</t>
  </si>
  <si>
    <t>入学状況(全日制･本科)</t>
  </si>
  <si>
    <t>過 年 度</t>
  </si>
  <si>
    <t>専  攻  科</t>
  </si>
  <si>
    <t>併 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</si>
  <si>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</si>
  <si>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</si>
  <si>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</si>
  <si>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</si>
  <si>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</si>
  <si>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</si>
  <si>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</si>
  <si>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</si>
  <si>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</si>
  <si>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</si>
  <si>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</si>
  <si>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</si>
  <si>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</si>
  <si>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第25表    設置者別生徒数　（高等学校）</t>
  </si>
  <si>
    <t>第24表    学年別生徒数及び入学状況　（高等学校　全日制・定時制）</t>
  </si>
  <si>
    <t>公　 　立</t>
  </si>
  <si>
    <t>私　 　立</t>
  </si>
  <si>
    <t>１　学　年</t>
  </si>
  <si>
    <t>う   ち</t>
  </si>
  <si>
    <t xml:space="preserve">      学  　　　　　年　　  　　　別</t>
  </si>
  <si>
    <t xml:space="preserve">      生  　　　　　徒　　  　　　数</t>
  </si>
  <si>
    <t>科</t>
  </si>
  <si>
    <t>本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</si>
  <si>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</si>
  <si>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</si>
  <si>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</si>
  <si>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</si>
  <si>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</si>
  <si>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</si>
  <si>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</si>
  <si>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</si>
  <si>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</si>
  <si>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</si>
  <si>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</si>
  <si>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</si>
  <si>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</si>
  <si>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</si>
  <si>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</si>
  <si>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</si>
  <si>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</si>
  <si>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</si>
  <si>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</si>
  <si>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</si>
  <si>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</si>
  <si>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</si>
  <si>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</si>
  <si>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</si>
  <si>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</si>
  <si>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</si>
  <si>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</si>
  <si>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養護
教諭</t>
  </si>
  <si>
    <t>養  護
助教諭</t>
  </si>
  <si>
    <t>校 長</t>
  </si>
  <si>
    <t>教 頭</t>
  </si>
  <si>
    <t>教 諭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</si>
  <si>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</si>
  <si>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</si>
  <si>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</si>
  <si>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</si>
  <si>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</si>
  <si>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</si>
  <si>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</si>
  <si>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</si>
  <si>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</si>
  <si>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</si>
  <si>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</si>
  <si>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</si>
  <si>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</si>
  <si>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</si>
  <si>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</si>
  <si>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校長･副校長･教頭･主幹教諭･教諭･助教諭･講師</t>
  </si>
  <si>
    <t>事務職員</t>
  </si>
  <si>
    <t>実習助手</t>
  </si>
  <si>
    <t>養護教諭
・
養護助教諭</t>
  </si>
  <si>
    <t>第30表  本務教職員のうち産休及び育児休業代替教職員数 （高等学校 全日制・定時制）</t>
  </si>
  <si>
    <t>第29表    本務教員のうち理由別休職等教員数　（高等学校　全日制・定時制）</t>
  </si>
  <si>
    <t>第28表    設置者別教員数及び職員数（本務者）  （高等学校　全日制・定時制）</t>
  </si>
  <si>
    <t>計</t>
  </si>
  <si>
    <t>平成22年5月</t>
  </si>
  <si>
    <t>平成23年5月</t>
  </si>
  <si>
    <t>平成22年5月</t>
  </si>
  <si>
    <t>平成22年5月</t>
  </si>
  <si>
    <t>平成23年5月</t>
  </si>
  <si>
    <t>平成22年5月</t>
  </si>
  <si>
    <t>平成23年5月</t>
  </si>
  <si>
    <t>平成22年5月</t>
  </si>
  <si>
    <t>平成23年5月</t>
  </si>
  <si>
    <t>平成23年5月</t>
  </si>
  <si>
    <t>平成22年5月</t>
  </si>
  <si>
    <t>平成23年5月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</si>
</sst>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8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0" fillId="2" borderId="0" xfId="0" applyNumberFormat="1" applyBorder="1" applyAlignment="1">
      <alignment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/>
    </xf>
    <xf numFmtId="3" fontId="9" fillId="2" borderId="0" xfId="0" applyNumberFormat="1" applyFont="1" applyAlignment="1">
      <alignment vertical="center"/>
    </xf>
    <xf numFmtId="3" fontId="7" fillId="2" borderId="11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13" xfId="0" applyNumberFormat="1" applyFont="1" applyBorder="1" applyAlignment="1">
      <alignment horizontal="centerContinuous"/>
    </xf>
    <xf numFmtId="3" fontId="7" fillId="2" borderId="14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 shrinkToFit="1"/>
    </xf>
    <xf numFmtId="3" fontId="7" fillId="2" borderId="16" xfId="0" applyNumberFormat="1" applyFont="1" applyBorder="1" applyAlignment="1">
      <alignment horizontal="centerContinuous"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vertical="center" shrinkToFit="1"/>
    </xf>
    <xf numFmtId="3" fontId="7" fillId="2" borderId="18" xfId="0" applyNumberFormat="1" applyFont="1" applyBorder="1" applyAlignment="1">
      <alignment horizontal="center" vertical="center" shrinkToFit="1"/>
    </xf>
    <xf numFmtId="3" fontId="7" fillId="2" borderId="19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 shrinkToFit="1"/>
    </xf>
    <xf numFmtId="3" fontId="7" fillId="2" borderId="20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vertical="center" shrinkToFit="1"/>
    </xf>
    <xf numFmtId="3" fontId="7" fillId="2" borderId="22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7" fillId="2" borderId="23" xfId="0" applyFont="1" applyBorder="1" applyAlignment="1">
      <alignment horizontal="center" vertical="center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25" xfId="0" applyNumberFormat="1" applyFont="1" applyBorder="1" applyAlignment="1">
      <alignment vertical="center"/>
    </xf>
    <xf numFmtId="3" fontId="7" fillId="2" borderId="11" xfId="0" applyNumberFormat="1" applyFont="1" applyBorder="1" applyAlignment="1">
      <alignment horizontal="distributed" vertical="center"/>
    </xf>
    <xf numFmtId="3" fontId="7" fillId="2" borderId="2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23" xfId="0" applyNumberFormat="1" applyFont="1" applyBorder="1" applyAlignment="1">
      <alignment horizontal="centerContinuous" vertical="center"/>
    </xf>
    <xf numFmtId="3" fontId="7" fillId="2" borderId="23" xfId="0" applyNumberFormat="1" applyFont="1" applyBorder="1" applyAlignment="1">
      <alignment horizontal="distributed" vertical="center"/>
    </xf>
    <xf numFmtId="3" fontId="7" fillId="2" borderId="24" xfId="0" applyNumberFormat="1" applyFont="1" applyBorder="1" applyAlignment="1">
      <alignment horizontal="distributed" vertical="center"/>
    </xf>
    <xf numFmtId="3" fontId="7" fillId="2" borderId="25" xfId="0" applyNumberFormat="1" applyFont="1" applyBorder="1" applyAlignment="1">
      <alignment horizontal="center" vertical="center"/>
    </xf>
    <xf numFmtId="41" fontId="7" fillId="2" borderId="21" xfId="0" applyNumberFormat="1" applyFont="1" applyBorder="1" applyAlignment="1">
      <alignment vertical="center"/>
    </xf>
    <xf numFmtId="41" fontId="7" fillId="2" borderId="24" xfId="0" applyNumberFormat="1" applyFont="1" applyBorder="1" applyAlignment="1">
      <alignment vertical="center"/>
    </xf>
    <xf numFmtId="3" fontId="7" fillId="2" borderId="11" xfId="0" applyNumberFormat="1" applyFont="1" applyBorder="1" applyAlignment="1">
      <alignment horizontal="centerContinuous" vertical="center"/>
    </xf>
    <xf numFmtId="3" fontId="7" fillId="2" borderId="26" xfId="0" applyNumberFormat="1" applyFont="1" applyBorder="1" applyAlignment="1">
      <alignment horizontal="center" vertical="center" shrinkToFit="1"/>
    </xf>
    <xf numFmtId="3" fontId="7" fillId="2" borderId="27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vertical="center"/>
    </xf>
    <xf numFmtId="3" fontId="7" fillId="2" borderId="29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/>
    </xf>
    <xf numFmtId="3" fontId="7" fillId="2" borderId="16" xfId="0" applyNumberFormat="1" applyFont="1" applyBorder="1" applyAlignment="1">
      <alignment horizontal="centerContinuous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vertical="center"/>
    </xf>
    <xf numFmtId="3" fontId="7" fillId="2" borderId="29" xfId="0" applyFont="1" applyBorder="1" applyAlignment="1">
      <alignment horizontal="center" vertical="center"/>
    </xf>
    <xf numFmtId="41" fontId="7" fillId="2" borderId="10" xfId="0" applyNumberFormat="1" applyFont="1" applyBorder="1" applyAlignment="1">
      <alignment vertical="center" shrinkToFit="1"/>
    </xf>
    <xf numFmtId="41" fontId="7" fillId="2" borderId="0" xfId="0" applyNumberFormat="1" applyFont="1" applyBorder="1" applyAlignment="1">
      <alignment vertical="center" shrinkToFit="1"/>
    </xf>
    <xf numFmtId="3" fontId="7" fillId="2" borderId="30" xfId="0" applyNumberFormat="1" applyFont="1" applyBorder="1" applyAlignment="1">
      <alignment vertical="center"/>
    </xf>
    <xf numFmtId="3" fontId="7" fillId="2" borderId="28" xfId="0" applyNumberFormat="1" applyFont="1" applyBorder="1" applyAlignment="1">
      <alignment horizontal="centerContinuous" vertical="center"/>
    </xf>
    <xf numFmtId="3" fontId="7" fillId="2" borderId="29" xfId="0" applyNumberFormat="1" applyFont="1" applyBorder="1" applyAlignment="1">
      <alignment horizontal="centerContinuous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27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31" xfId="0" applyNumberFormat="1" applyFont="1" applyBorder="1" applyAlignment="1">
      <alignment vertical="center"/>
    </xf>
    <xf numFmtId="3" fontId="7" fillId="2" borderId="27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distributed" vertical="center"/>
    </xf>
    <xf numFmtId="3" fontId="7" fillId="2" borderId="15" xfId="0" applyNumberFormat="1" applyFont="1" applyBorder="1" applyAlignment="1">
      <alignment horizontal="center" vertical="center" shrinkToFit="1"/>
    </xf>
    <xf numFmtId="41" fontId="6" fillId="2" borderId="0" xfId="0" applyNumberFormat="1" applyFont="1" applyBorder="1" applyAlignment="1">
      <alignment vertical="center"/>
    </xf>
    <xf numFmtId="3" fontId="7" fillId="2" borderId="32" xfId="0" applyNumberFormat="1" applyFon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7" fillId="2" borderId="13" xfId="0" applyNumberFormat="1" applyFont="1" applyBorder="1" applyAlignment="1">
      <alignment horizontal="right" vertical="center"/>
    </xf>
    <xf numFmtId="3" fontId="7" fillId="2" borderId="33" xfId="0" applyNumberFormat="1" applyFont="1" applyBorder="1" applyAlignment="1">
      <alignment vertical="center"/>
    </xf>
    <xf numFmtId="3" fontId="7" fillId="2" borderId="34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vertical="center"/>
    </xf>
    <xf numFmtId="3" fontId="7" fillId="2" borderId="35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29" xfId="0" applyNumberFormat="1" applyFont="1" applyBorder="1" applyAlignment="1">
      <alignment vertical="center"/>
    </xf>
    <xf numFmtId="41" fontId="6" fillId="2" borderId="24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41" fontId="6" fillId="2" borderId="21" xfId="0" applyNumberFormat="1" applyFont="1" applyBorder="1" applyAlignment="1">
      <alignment vertical="center"/>
    </xf>
    <xf numFmtId="3" fontId="7" fillId="2" borderId="36" xfId="0" applyNumberFormat="1" applyFont="1" applyBorder="1" applyAlignment="1">
      <alignment vertical="center"/>
    </xf>
    <xf numFmtId="3" fontId="7" fillId="2" borderId="16" xfId="0" applyNumberFormat="1" applyFont="1" applyBorder="1" applyAlignment="1">
      <alignment vertical="center"/>
    </xf>
    <xf numFmtId="3" fontId="7" fillId="2" borderId="37" xfId="0" applyNumberFormat="1" applyFont="1" applyBorder="1" applyAlignment="1">
      <alignment vertical="center"/>
    </xf>
    <xf numFmtId="3" fontId="7" fillId="2" borderId="33" xfId="0" applyNumberFormat="1" applyFont="1" applyBorder="1" applyAlignment="1">
      <alignment vertical="center" shrinkToFit="1"/>
    </xf>
    <xf numFmtId="3" fontId="7" fillId="2" borderId="35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horizontal="center" vertical="center" shrinkToFit="1"/>
    </xf>
    <xf numFmtId="41" fontId="7" fillId="2" borderId="24" xfId="0" applyNumberFormat="1" applyFont="1" applyBorder="1" applyAlignment="1">
      <alignment vertical="center" shrinkToFit="1"/>
    </xf>
    <xf numFmtId="3" fontId="7" fillId="2" borderId="30" xfId="0" applyNumberFormat="1" applyFont="1" applyBorder="1" applyAlignment="1">
      <alignment horizontal="center" vertical="center"/>
    </xf>
    <xf numFmtId="3" fontId="0" fillId="2" borderId="24" xfId="0" applyNumberFormat="1" applyBorder="1" applyAlignment="1">
      <alignment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0" xfId="0" applyFont="1" applyBorder="1" applyAlignment="1">
      <alignment horizontal="center" vertical="center"/>
    </xf>
    <xf numFmtId="3" fontId="7" fillId="2" borderId="23" xfId="0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7" fillId="2" borderId="40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18" xfId="0" applyNumberFormat="1" applyFont="1" applyBorder="1" applyAlignment="1">
      <alignment horizontal="center" vertical="center" shrinkToFit="1"/>
    </xf>
    <xf numFmtId="3" fontId="7" fillId="2" borderId="20" xfId="0" applyNumberFormat="1" applyFont="1" applyBorder="1" applyAlignment="1">
      <alignment horizontal="center" vertical="center" shrinkToFit="1"/>
    </xf>
    <xf numFmtId="3" fontId="7" fillId="2" borderId="27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32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34" xfId="0" applyNumberFormat="1" applyFont="1" applyBorder="1" applyAlignment="1">
      <alignment horizontal="center"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29" xfId="0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7" fillId="2" borderId="41" xfId="0" applyNumberFormat="1" applyFont="1" applyBorder="1" applyAlignment="1">
      <alignment horizontal="center" vertical="center"/>
    </xf>
    <xf numFmtId="3" fontId="7" fillId="2" borderId="42" xfId="0" applyNumberFormat="1" applyFont="1" applyBorder="1" applyAlignment="1">
      <alignment horizontal="center" vertical="center"/>
    </xf>
    <xf numFmtId="3" fontId="7" fillId="2" borderId="19" xfId="0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43" xfId="0" applyNumberFormat="1" applyFont="1" applyBorder="1" applyAlignment="1">
      <alignment horizontal="center" vertical="center"/>
    </xf>
    <xf numFmtId="3" fontId="7" fillId="2" borderId="44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/>
    </xf>
    <xf numFmtId="3" fontId="7" fillId="2" borderId="46" xfId="0" applyNumberFormat="1" applyFont="1" applyBorder="1" applyAlignment="1">
      <alignment horizontal="center" vertical="center"/>
    </xf>
    <xf numFmtId="3" fontId="6" fillId="2" borderId="47" xfId="0" applyNumberFormat="1" applyFont="1" applyBorder="1" applyAlignment="1">
      <alignment horizontal="center" vertical="center" shrinkToFit="1"/>
    </xf>
    <xf numFmtId="3" fontId="6" fillId="2" borderId="32" xfId="0" applyNumberFormat="1" applyFont="1" applyBorder="1" applyAlignment="1">
      <alignment horizontal="center" vertical="center" shrinkToFit="1"/>
    </xf>
    <xf numFmtId="3" fontId="7" fillId="2" borderId="48" xfId="0" applyNumberFormat="1" applyFont="1" applyBorder="1" applyAlignment="1">
      <alignment horizontal="distributed" vertical="center"/>
    </xf>
    <xf numFmtId="3" fontId="7" fillId="2" borderId="49" xfId="0" applyNumberFormat="1" applyFont="1" applyBorder="1" applyAlignment="1">
      <alignment horizontal="distributed" vertical="center"/>
    </xf>
    <xf numFmtId="3" fontId="7" fillId="2" borderId="50" xfId="0" applyNumberFormat="1" applyFont="1" applyBorder="1" applyAlignment="1">
      <alignment horizontal="distributed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51" xfId="0" applyNumberFormat="1" applyFont="1" applyBorder="1" applyAlignment="1">
      <alignment horizontal="center" vertical="center"/>
    </xf>
    <xf numFmtId="3" fontId="7" fillId="2" borderId="52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53" xfId="0" applyNumberFormat="1" applyFont="1" applyBorder="1" applyAlignment="1">
      <alignment horizontal="center" vertical="center"/>
    </xf>
    <xf numFmtId="3" fontId="7" fillId="2" borderId="54" xfId="0" applyNumberFormat="1" applyFont="1" applyBorder="1" applyAlignment="1">
      <alignment horizontal="center"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7" fillId="2" borderId="43" xfId="0" applyNumberFormat="1" applyFont="1" applyBorder="1" applyAlignment="1">
      <alignment horizontal="center" vertical="center" wrapText="1" shrinkToFit="1"/>
    </xf>
    <xf numFmtId="3" fontId="7" fillId="2" borderId="39" xfId="0" applyNumberFormat="1" applyFont="1" applyBorder="1" applyAlignment="1">
      <alignment shrinkToFit="1"/>
    </xf>
    <xf numFmtId="3" fontId="7" fillId="2" borderId="40" xfId="0" applyNumberFormat="1" applyFont="1" applyBorder="1" applyAlignment="1">
      <alignment shrinkToFit="1"/>
    </xf>
    <xf numFmtId="3" fontId="7" fillId="2" borderId="38" xfId="0" applyNumberFormat="1" applyFont="1" applyBorder="1" applyAlignment="1">
      <alignment horizontal="center" vertical="center" wrapText="1" shrinkToFit="1"/>
    </xf>
    <xf numFmtId="3" fontId="7" fillId="2" borderId="39" xfId="0" applyNumberFormat="1" applyFont="1" applyBorder="1" applyAlignment="1">
      <alignment horizontal="center" vertical="center" wrapText="1" shrinkToFit="1"/>
    </xf>
    <xf numFmtId="3" fontId="7" fillId="2" borderId="40" xfId="0" applyNumberFormat="1" applyFont="1" applyBorder="1" applyAlignment="1">
      <alignment horizontal="center" vertical="center" wrapText="1" shrinkToFit="1"/>
    </xf>
    <xf numFmtId="3" fontId="7" fillId="2" borderId="13" xfId="0" applyNumberFormat="1" applyFont="1" applyBorder="1" applyAlignment="1">
      <alignment horizont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36" xfId="0" applyNumberFormat="1" applyFont="1" applyBorder="1" applyAlignment="1">
      <alignment horizontal="center" vertical="center"/>
    </xf>
    <xf numFmtId="3" fontId="7" fillId="2" borderId="55" xfId="0" applyNumberFormat="1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 shrinkToFit="1"/>
    </xf>
    <xf numFmtId="3" fontId="7" fillId="2" borderId="39" xfId="0" applyNumberFormat="1" applyFont="1" applyBorder="1" applyAlignment="1">
      <alignment horizontal="center" vertical="center" shrinkToFit="1"/>
    </xf>
    <xf numFmtId="3" fontId="7" fillId="2" borderId="40" xfId="0" applyNumberFormat="1" applyFont="1" applyBorder="1" applyAlignment="1">
      <alignment horizontal="center" vertical="center" shrinkToFit="1"/>
    </xf>
    <xf numFmtId="3" fontId="7" fillId="2" borderId="52" xfId="0" applyNumberFormat="1" applyFont="1" applyBorder="1" applyAlignment="1">
      <alignment horizontal="center" vertical="center" wrapText="1" shrinkToFit="1"/>
    </xf>
    <xf numFmtId="3" fontId="7" fillId="2" borderId="14" xfId="0" applyNumberFormat="1" applyFont="1" applyBorder="1" applyAlignment="1">
      <alignment horizontal="center" vertical="center" shrinkToFit="1"/>
    </xf>
    <xf numFmtId="3" fontId="7" fillId="2" borderId="55" xfId="0" applyNumberFormat="1" applyFont="1" applyBorder="1" applyAlignment="1">
      <alignment horizontal="center" vertical="center" shrinkToFit="1"/>
    </xf>
    <xf numFmtId="3" fontId="7" fillId="2" borderId="12" xfId="0" applyNumberFormat="1" applyFont="1" applyBorder="1" applyAlignment="1">
      <alignment horizontal="center" vertical="center" shrinkToFit="1"/>
    </xf>
    <xf numFmtId="3" fontId="7" fillId="2" borderId="51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5" xfId="0" applyNumberFormat="1" applyFont="1" applyBorder="1" applyAlignment="1">
      <alignment horizontal="center" vertical="center" shrinkToFit="1"/>
    </xf>
    <xf numFmtId="3" fontId="7" fillId="2" borderId="44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horizontal="center" vertical="center" shrinkToFit="1"/>
    </xf>
    <xf numFmtId="3" fontId="7" fillId="2" borderId="56" xfId="0" applyNumberFormat="1" applyFont="1" applyBorder="1" applyAlignment="1">
      <alignment horizontal="center" vertical="center" shrinkToFit="1"/>
    </xf>
    <xf numFmtId="3" fontId="7" fillId="2" borderId="57" xfId="0" applyNumberFormat="1" applyFont="1" applyBorder="1" applyAlignment="1">
      <alignment horizontal="center" vertical="center" shrinkToFit="1"/>
    </xf>
    <xf numFmtId="3" fontId="7" fillId="2" borderId="58" xfId="0" applyNumberFormat="1" applyFont="1" applyBorder="1" applyAlignment="1">
      <alignment horizontal="center" vertical="center" shrinkToFit="1"/>
    </xf>
    <xf numFmtId="3" fontId="7" fillId="2" borderId="59" xfId="0" applyNumberFormat="1" applyFont="1" applyBorder="1" applyAlignment="1">
      <alignment horizontal="center" vertical="center" shrinkToFit="1"/>
    </xf>
    <xf numFmtId="3" fontId="7" fillId="2" borderId="41" xfId="0" applyNumberFormat="1" applyFont="1" applyBorder="1" applyAlignment="1">
      <alignment horizontal="center" vertical="center" wrapText="1" shrinkToFit="1"/>
    </xf>
    <xf numFmtId="3" fontId="0" fillId="2" borderId="54" xfId="0" applyNumberFormat="1" applyBorder="1" applyAlignment="1">
      <alignment/>
    </xf>
    <xf numFmtId="3" fontId="0" fillId="2" borderId="42" xfId="0" applyNumberFormat="1" applyBorder="1" applyAlignment="1">
      <alignment/>
    </xf>
    <xf numFmtId="3" fontId="7" fillId="2" borderId="28" xfId="0" applyNumberFormat="1" applyFont="1" applyBorder="1" applyAlignment="1">
      <alignment horizontal="center" vertical="center" shrinkToFit="1"/>
    </xf>
    <xf numFmtId="3" fontId="7" fillId="2" borderId="29" xfId="0" applyNumberFormat="1" applyFont="1" applyBorder="1" applyAlignment="1">
      <alignment horizontal="center" vertical="center" shrinkToFit="1"/>
    </xf>
    <xf numFmtId="3" fontId="7" fillId="2" borderId="30" xfId="0" applyNumberFormat="1" applyFont="1" applyBorder="1" applyAlignment="1">
      <alignment horizontal="center" vertical="center" shrinkToFit="1"/>
    </xf>
    <xf numFmtId="3" fontId="7" fillId="2" borderId="11" xfId="0" applyNumberFormat="1" applyFont="1" applyBorder="1" applyAlignment="1">
      <alignment horizontal="center" vertical="center" shrinkToFit="1"/>
    </xf>
    <xf numFmtId="3" fontId="7" fillId="2" borderId="22" xfId="0" applyNumberFormat="1" applyFont="1" applyBorder="1" applyAlignment="1">
      <alignment horizontal="center" vertical="center" shrinkToFit="1"/>
    </xf>
    <xf numFmtId="3" fontId="7" fillId="2" borderId="41" xfId="0" applyNumberFormat="1" applyFont="1" applyBorder="1" applyAlignment="1">
      <alignment horizontal="center" vertical="center" wrapText="1"/>
    </xf>
    <xf numFmtId="3" fontId="7" fillId="2" borderId="54" xfId="0" applyNumberFormat="1" applyFont="1" applyBorder="1" applyAlignment="1">
      <alignment horizontal="center" vertical="center" wrapText="1"/>
    </xf>
    <xf numFmtId="3" fontId="7" fillId="2" borderId="42" xfId="0" applyNumberFormat="1" applyFont="1" applyBorder="1" applyAlignment="1">
      <alignment horizontal="center" vertical="center" wrapText="1"/>
    </xf>
    <xf numFmtId="3" fontId="7" fillId="2" borderId="54" xfId="0" applyNumberFormat="1" applyFont="1" applyBorder="1" applyAlignment="1">
      <alignment horizontal="center" vertical="center" wrapText="1" shrinkToFit="1"/>
    </xf>
    <xf numFmtId="3" fontId="7" fillId="2" borderId="42" xfId="0" applyNumberFormat="1" applyFont="1" applyBorder="1" applyAlignment="1">
      <alignment horizontal="center" vertical="center" wrapText="1" shrinkToFit="1"/>
    </xf>
    <xf numFmtId="3" fontId="7" fillId="2" borderId="41" xfId="0" applyNumberFormat="1" applyFont="1" applyBorder="1" applyAlignment="1">
      <alignment horizontal="center" vertical="center" shrinkToFit="1"/>
    </xf>
    <xf numFmtId="3" fontId="7" fillId="2" borderId="54" xfId="0" applyNumberFormat="1" applyFont="1" applyBorder="1" applyAlignment="1">
      <alignment horizontal="center" vertical="center" shrinkToFit="1"/>
    </xf>
    <xf numFmtId="3" fontId="7" fillId="2" borderId="42" xfId="0" applyNumberFormat="1" applyFont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9"/>
  <sheetViews>
    <sheetView tabSelected="1"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28" width="8.66015625" style="1" customWidth="1"/>
    <col min="29" max="30" width="6.66015625" style="1" customWidth="1"/>
    <col min="31" max="32" width="8.66015625" style="1" customWidth="1"/>
    <col min="33" max="33" width="6.66015625" style="1" customWidth="1"/>
    <col min="34" max="34" width="4.66015625" style="1" customWidth="1"/>
    <col min="35" max="35" width="12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7" width="8.66015625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4.66015625" style="1" customWidth="1"/>
    <col min="62" max="62" width="12.66015625" style="1" customWidth="1"/>
    <col min="63" max="63" width="8.66015625" style="1" customWidth="1"/>
    <col min="64" max="67" width="6.66015625" style="1" customWidth="1"/>
    <col min="68" max="68" width="8.66015625" style="1" customWidth="1"/>
    <col min="69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7" width="10.66015625" style="1" customWidth="1"/>
    <col min="78" max="79" width="8.66015625" style="1" customWidth="1"/>
    <col min="80" max="81" width="10.66015625" style="1" customWidth="1"/>
    <col min="82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8.66015625" style="1" customWidth="1"/>
    <col min="87" max="90" width="6.66015625" style="1" customWidth="1"/>
    <col min="91" max="91" width="8.66015625" style="1" customWidth="1"/>
    <col min="92" max="95" width="6.66015625" style="1" customWidth="1"/>
    <col min="96" max="16384" width="10.66015625" style="1" customWidth="1"/>
  </cols>
  <sheetData>
    <row r="1" s="4" customFormat="1" ht="33" customHeight="1">
      <c r="B1" s="10" t="s">
        <v>64</v>
      </c>
    </row>
    <row r="2" spans="2:97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3" customHeight="1">
      <c r="A3" s="11"/>
      <c r="B3" s="11"/>
      <c r="C3" s="11"/>
      <c r="D3" s="12" t="s">
        <v>1</v>
      </c>
      <c r="E3" s="13"/>
      <c r="F3" s="14"/>
      <c r="G3" s="14"/>
      <c r="H3" s="45"/>
      <c r="I3" s="12" t="s">
        <v>2</v>
      </c>
      <c r="J3" s="14"/>
      <c r="K3" s="14"/>
      <c r="L3" s="14"/>
      <c r="M3" s="45"/>
      <c r="CS3" s="1" t="s">
        <v>0</v>
      </c>
    </row>
    <row r="4" spans="1:13" ht="33" customHeight="1">
      <c r="A4" s="15"/>
      <c r="B4" s="15" t="s">
        <v>0</v>
      </c>
      <c r="C4" s="15"/>
      <c r="D4" s="100" t="s">
        <v>5</v>
      </c>
      <c r="E4" s="16" t="s">
        <v>3</v>
      </c>
      <c r="F4" s="17"/>
      <c r="G4" s="17"/>
      <c r="H4" s="46" t="s">
        <v>41</v>
      </c>
      <c r="I4" s="103" t="s">
        <v>5</v>
      </c>
      <c r="J4" s="16" t="s">
        <v>3</v>
      </c>
      <c r="K4" s="17"/>
      <c r="L4" s="17"/>
      <c r="M4" s="47" t="s">
        <v>4</v>
      </c>
    </row>
    <row r="5" spans="1:98" ht="33" customHeight="1">
      <c r="A5" s="96" t="s">
        <v>42</v>
      </c>
      <c r="B5" s="96"/>
      <c r="C5" s="97"/>
      <c r="D5" s="101"/>
      <c r="E5" s="21"/>
      <c r="F5" s="21"/>
      <c r="G5" s="21"/>
      <c r="H5" s="21"/>
      <c r="I5" s="104"/>
      <c r="J5" s="21"/>
      <c r="K5" s="21"/>
      <c r="L5" s="21"/>
      <c r="M5" s="21"/>
      <c r="CS5" s="2" t="s">
        <v>0</v>
      </c>
      <c r="CT5" s="1" t="s">
        <v>0</v>
      </c>
    </row>
    <row r="6" spans="1:98" ht="33" customHeight="1">
      <c r="A6" s="15"/>
      <c r="B6" s="15"/>
      <c r="C6" s="23"/>
      <c r="D6" s="101"/>
      <c r="E6" s="18" t="s">
        <v>6</v>
      </c>
      <c r="F6" s="18" t="s">
        <v>7</v>
      </c>
      <c r="G6" s="18" t="s">
        <v>74</v>
      </c>
      <c r="H6" s="18" t="s">
        <v>6</v>
      </c>
      <c r="I6" s="104"/>
      <c r="J6" s="18" t="s">
        <v>6</v>
      </c>
      <c r="K6" s="18" t="s">
        <v>7</v>
      </c>
      <c r="L6" s="18" t="s">
        <v>74</v>
      </c>
      <c r="M6" s="18" t="s">
        <v>6</v>
      </c>
      <c r="CT6" s="1" t="s">
        <v>0</v>
      </c>
    </row>
    <row r="7" spans="1:98" ht="33" customHeight="1">
      <c r="A7" s="15"/>
      <c r="B7" s="15"/>
      <c r="C7" s="23"/>
      <c r="D7" s="102"/>
      <c r="E7" s="24"/>
      <c r="F7" s="24"/>
      <c r="G7" s="24"/>
      <c r="H7" s="24"/>
      <c r="I7" s="105"/>
      <c r="J7" s="26"/>
      <c r="K7" s="26"/>
      <c r="L7" s="26"/>
      <c r="M7" s="26"/>
      <c r="CT7" s="1" t="s">
        <v>0</v>
      </c>
    </row>
    <row r="8" spans="1:13" ht="30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8" t="s">
        <v>153</v>
      </c>
      <c r="B9" s="98"/>
      <c r="C9" s="99"/>
      <c r="D9" s="32">
        <v>65</v>
      </c>
      <c r="E9" s="33">
        <v>43</v>
      </c>
      <c r="F9" s="33">
        <v>2</v>
      </c>
      <c r="G9" s="33">
        <v>6</v>
      </c>
      <c r="H9" s="33">
        <v>14</v>
      </c>
      <c r="I9" s="33">
        <v>105</v>
      </c>
      <c r="J9" s="33">
        <v>57</v>
      </c>
      <c r="K9" s="33">
        <v>6</v>
      </c>
      <c r="L9" s="33">
        <v>7</v>
      </c>
      <c r="M9" s="33">
        <v>35</v>
      </c>
    </row>
    <row r="10" spans="1:13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9" customHeight="1">
      <c r="A11" s="98" t="s">
        <v>154</v>
      </c>
      <c r="B11" s="98"/>
      <c r="C11" s="99"/>
      <c r="D11" s="32">
        <f>SUM(E11:H11)</f>
        <v>63</v>
      </c>
      <c r="E11" s="33">
        <f aca="true" t="shared" si="0" ref="E11:M11">SUM(E13:E29)</f>
        <v>43</v>
      </c>
      <c r="F11" s="33">
        <f t="shared" si="0"/>
        <v>2</v>
      </c>
      <c r="G11" s="33">
        <f t="shared" si="0"/>
        <v>4</v>
      </c>
      <c r="H11" s="33">
        <f t="shared" si="0"/>
        <v>14</v>
      </c>
      <c r="I11" s="33">
        <f>SUM(J11:M11)</f>
        <v>103</v>
      </c>
      <c r="J11" s="33">
        <f t="shared" si="0"/>
        <v>57</v>
      </c>
      <c r="K11" s="33">
        <f t="shared" si="0"/>
        <v>5</v>
      </c>
      <c r="L11" s="33">
        <f t="shared" si="0"/>
        <v>5</v>
      </c>
      <c r="M11" s="33">
        <f t="shared" si="0"/>
        <v>36</v>
      </c>
    </row>
    <row r="12" spans="1:13" ht="31.5" customHeight="1">
      <c r="A12" s="34"/>
      <c r="B12" s="34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45" customHeight="1">
      <c r="A13" s="45"/>
      <c r="B13" s="36" t="s">
        <v>75</v>
      </c>
      <c r="C13" s="37"/>
      <c r="D13" s="32">
        <f aca="true" t="shared" si="1" ref="D13:D29">SUM(E13:H13)</f>
        <v>21</v>
      </c>
      <c r="E13" s="33">
        <v>12</v>
      </c>
      <c r="F13" s="33">
        <v>2</v>
      </c>
      <c r="G13" s="33">
        <v>1</v>
      </c>
      <c r="H13" s="33">
        <v>6</v>
      </c>
      <c r="I13" s="33">
        <f aca="true" t="shared" si="2" ref="I13:I29">SUM(J13:M13)</f>
        <v>37</v>
      </c>
      <c r="J13" s="33">
        <v>15</v>
      </c>
      <c r="K13" s="33">
        <v>5</v>
      </c>
      <c r="L13" s="33">
        <v>1</v>
      </c>
      <c r="M13" s="33">
        <v>16</v>
      </c>
    </row>
    <row r="14" spans="1:13" ht="45" customHeight="1">
      <c r="A14" s="48"/>
      <c r="B14" s="38" t="s">
        <v>76</v>
      </c>
      <c r="C14" s="39"/>
      <c r="D14" s="32">
        <f t="shared" si="1"/>
        <v>6</v>
      </c>
      <c r="E14" s="33">
        <v>3</v>
      </c>
      <c r="F14" s="33">
        <v>0</v>
      </c>
      <c r="G14" s="33">
        <v>1</v>
      </c>
      <c r="H14" s="33">
        <v>2</v>
      </c>
      <c r="I14" s="33">
        <f t="shared" si="2"/>
        <v>10</v>
      </c>
      <c r="J14" s="33">
        <v>4</v>
      </c>
      <c r="K14" s="33">
        <v>0</v>
      </c>
      <c r="L14" s="33">
        <v>1</v>
      </c>
      <c r="M14" s="33">
        <v>5</v>
      </c>
    </row>
    <row r="15" spans="1:13" ht="45" customHeight="1">
      <c r="A15" s="48"/>
      <c r="B15" s="38" t="s">
        <v>77</v>
      </c>
      <c r="C15" s="39"/>
      <c r="D15" s="32">
        <f t="shared" si="1"/>
        <v>5</v>
      </c>
      <c r="E15" s="33">
        <v>3</v>
      </c>
      <c r="F15" s="33">
        <v>0</v>
      </c>
      <c r="G15" s="33">
        <v>1</v>
      </c>
      <c r="H15" s="33">
        <v>1</v>
      </c>
      <c r="I15" s="33">
        <f t="shared" si="2"/>
        <v>8</v>
      </c>
      <c r="J15" s="33">
        <v>3</v>
      </c>
      <c r="K15" s="33">
        <v>0</v>
      </c>
      <c r="L15" s="33">
        <v>2</v>
      </c>
      <c r="M15" s="33">
        <v>3</v>
      </c>
    </row>
    <row r="16" spans="1:13" ht="45" customHeight="1">
      <c r="A16" s="48"/>
      <c r="B16" s="38" t="s">
        <v>78</v>
      </c>
      <c r="C16" s="39"/>
      <c r="D16" s="32">
        <f t="shared" si="1"/>
        <v>5</v>
      </c>
      <c r="E16" s="33">
        <v>2</v>
      </c>
      <c r="F16" s="33">
        <v>0</v>
      </c>
      <c r="G16" s="33">
        <v>1</v>
      </c>
      <c r="H16" s="33">
        <v>2</v>
      </c>
      <c r="I16" s="33">
        <f t="shared" si="2"/>
        <v>10</v>
      </c>
      <c r="J16" s="33">
        <v>3</v>
      </c>
      <c r="K16" s="33">
        <v>0</v>
      </c>
      <c r="L16" s="33">
        <v>1</v>
      </c>
      <c r="M16" s="33">
        <v>6</v>
      </c>
    </row>
    <row r="17" spans="1:13" ht="45" customHeight="1">
      <c r="A17" s="48"/>
      <c r="B17" s="38" t="s">
        <v>79</v>
      </c>
      <c r="C17" s="39"/>
      <c r="D17" s="32">
        <f t="shared" si="1"/>
        <v>4</v>
      </c>
      <c r="E17" s="33">
        <v>3</v>
      </c>
      <c r="F17" s="33">
        <v>0</v>
      </c>
      <c r="G17" s="33">
        <v>0</v>
      </c>
      <c r="H17" s="33">
        <v>1</v>
      </c>
      <c r="I17" s="33">
        <f t="shared" si="2"/>
        <v>7</v>
      </c>
      <c r="J17" s="33">
        <v>4</v>
      </c>
      <c r="K17" s="33">
        <v>0</v>
      </c>
      <c r="L17" s="33">
        <v>0</v>
      </c>
      <c r="M17" s="33">
        <v>3</v>
      </c>
    </row>
    <row r="18" spans="1:13" ht="45" customHeight="1">
      <c r="A18" s="48"/>
      <c r="B18" s="38" t="s">
        <v>80</v>
      </c>
      <c r="C18" s="29"/>
      <c r="D18" s="32">
        <f t="shared" si="1"/>
        <v>4</v>
      </c>
      <c r="E18" s="33">
        <v>4</v>
      </c>
      <c r="F18" s="33">
        <v>0</v>
      </c>
      <c r="G18" s="33">
        <v>0</v>
      </c>
      <c r="H18" s="33">
        <v>0</v>
      </c>
      <c r="I18" s="33">
        <f t="shared" si="2"/>
        <v>4</v>
      </c>
      <c r="J18" s="33">
        <v>4</v>
      </c>
      <c r="K18" s="33">
        <v>0</v>
      </c>
      <c r="L18" s="33">
        <v>0</v>
      </c>
      <c r="M18" s="33">
        <v>0</v>
      </c>
    </row>
    <row r="19" spans="1:13" ht="45" customHeight="1">
      <c r="A19" s="15"/>
      <c r="B19" s="38" t="s">
        <v>81</v>
      </c>
      <c r="C19" s="40"/>
      <c r="D19" s="32">
        <f t="shared" si="1"/>
        <v>1</v>
      </c>
      <c r="E19" s="33">
        <v>1</v>
      </c>
      <c r="F19" s="33">
        <v>0</v>
      </c>
      <c r="G19" s="33">
        <v>0</v>
      </c>
      <c r="H19" s="33">
        <v>0</v>
      </c>
      <c r="I19" s="33">
        <f t="shared" si="2"/>
        <v>2</v>
      </c>
      <c r="J19" s="33">
        <v>2</v>
      </c>
      <c r="K19" s="33">
        <v>0</v>
      </c>
      <c r="L19" s="33">
        <v>0</v>
      </c>
      <c r="M19" s="33">
        <v>0</v>
      </c>
    </row>
    <row r="20" spans="1:13" ht="45" customHeight="1">
      <c r="A20" s="15"/>
      <c r="B20" s="38" t="s">
        <v>82</v>
      </c>
      <c r="C20" s="40"/>
      <c r="D20" s="32">
        <f t="shared" si="1"/>
        <v>3</v>
      </c>
      <c r="E20" s="33">
        <v>2</v>
      </c>
      <c r="F20" s="33">
        <v>0</v>
      </c>
      <c r="G20" s="33">
        <v>0</v>
      </c>
      <c r="H20" s="33">
        <v>1</v>
      </c>
      <c r="I20" s="33">
        <f t="shared" si="2"/>
        <v>3</v>
      </c>
      <c r="J20" s="33">
        <v>2</v>
      </c>
      <c r="K20" s="33">
        <v>0</v>
      </c>
      <c r="L20" s="33">
        <v>0</v>
      </c>
      <c r="M20" s="33">
        <v>1</v>
      </c>
    </row>
    <row r="21" spans="1:13" ht="45" customHeight="1">
      <c r="A21" s="15"/>
      <c r="B21" s="38" t="s">
        <v>83</v>
      </c>
      <c r="C21" s="39"/>
      <c r="D21" s="32">
        <f t="shared" si="1"/>
        <v>1</v>
      </c>
      <c r="E21" s="33">
        <v>1</v>
      </c>
      <c r="F21" s="33">
        <v>0</v>
      </c>
      <c r="G21" s="33">
        <v>0</v>
      </c>
      <c r="H21" s="33">
        <v>0</v>
      </c>
      <c r="I21" s="33">
        <f t="shared" si="2"/>
        <v>1</v>
      </c>
      <c r="J21" s="33">
        <v>1</v>
      </c>
      <c r="K21" s="33">
        <v>0</v>
      </c>
      <c r="L21" s="33">
        <v>0</v>
      </c>
      <c r="M21" s="33">
        <v>0</v>
      </c>
    </row>
    <row r="22" spans="1:13" ht="45" customHeight="1">
      <c r="A22" s="48"/>
      <c r="B22" s="38" t="s">
        <v>84</v>
      </c>
      <c r="C22" s="39"/>
      <c r="D22" s="32">
        <f t="shared" si="1"/>
        <v>2</v>
      </c>
      <c r="E22" s="33">
        <v>2</v>
      </c>
      <c r="F22" s="33">
        <v>0</v>
      </c>
      <c r="G22" s="33">
        <v>0</v>
      </c>
      <c r="H22" s="33">
        <v>0</v>
      </c>
      <c r="I22" s="33">
        <f t="shared" si="2"/>
        <v>2</v>
      </c>
      <c r="J22" s="33">
        <v>2</v>
      </c>
      <c r="K22" s="33">
        <v>0</v>
      </c>
      <c r="L22" s="33">
        <v>0</v>
      </c>
      <c r="M22" s="33">
        <v>0</v>
      </c>
    </row>
    <row r="23" spans="1:13" ht="45" customHeight="1">
      <c r="A23" s="48"/>
      <c r="B23" s="38" t="s">
        <v>85</v>
      </c>
      <c r="C23" s="39"/>
      <c r="D23" s="32">
        <f t="shared" si="1"/>
        <v>4</v>
      </c>
      <c r="E23" s="33">
        <v>3</v>
      </c>
      <c r="F23" s="33">
        <v>0</v>
      </c>
      <c r="G23" s="33">
        <v>0</v>
      </c>
      <c r="H23" s="33">
        <v>1</v>
      </c>
      <c r="I23" s="33">
        <f t="shared" si="2"/>
        <v>8</v>
      </c>
      <c r="J23" s="33">
        <v>6</v>
      </c>
      <c r="K23" s="33">
        <v>0</v>
      </c>
      <c r="L23" s="33">
        <v>0</v>
      </c>
      <c r="M23" s="33">
        <v>2</v>
      </c>
    </row>
    <row r="24" spans="1:13" ht="45" customHeight="1">
      <c r="A24" s="48"/>
      <c r="B24" s="38" t="s">
        <v>43</v>
      </c>
      <c r="C24" s="39"/>
      <c r="D24" s="33">
        <f>SUM(E24:H24)</f>
        <v>1</v>
      </c>
      <c r="E24" s="33">
        <v>1</v>
      </c>
      <c r="F24" s="33">
        <v>0</v>
      </c>
      <c r="G24" s="33">
        <v>0</v>
      </c>
      <c r="H24" s="33">
        <v>0</v>
      </c>
      <c r="I24" s="33">
        <f>SUM(J24:M24)</f>
        <v>3</v>
      </c>
      <c r="J24" s="33">
        <v>3</v>
      </c>
      <c r="K24" s="33"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33">
        <f>SUM(E25:H25)</f>
        <v>1</v>
      </c>
      <c r="E25" s="33">
        <v>1</v>
      </c>
      <c r="F25" s="33">
        <v>0</v>
      </c>
      <c r="G25" s="33">
        <v>0</v>
      </c>
      <c r="H25" s="33">
        <v>0</v>
      </c>
      <c r="I25" s="33">
        <f>SUM(J25:M25)</f>
        <v>1</v>
      </c>
      <c r="J25" s="33">
        <v>1</v>
      </c>
      <c r="K25" s="33"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33">
        <f>SUM(E26:H26)</f>
        <v>2</v>
      </c>
      <c r="E26" s="33">
        <v>2</v>
      </c>
      <c r="F26" s="33">
        <v>0</v>
      </c>
      <c r="G26" s="33">
        <v>0</v>
      </c>
      <c r="H26" s="33">
        <v>0</v>
      </c>
      <c r="I26" s="33">
        <f>SUM(J26:M26)</f>
        <v>4</v>
      </c>
      <c r="J26" s="33">
        <v>4</v>
      </c>
      <c r="K26" s="33"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45" customHeight="1">
      <c r="A28" s="50"/>
      <c r="B28" s="36" t="s">
        <v>86</v>
      </c>
      <c r="C28" s="51"/>
      <c r="D28" s="33">
        <f t="shared" si="1"/>
        <v>1</v>
      </c>
      <c r="E28" s="33">
        <v>1</v>
      </c>
      <c r="F28" s="33">
        <v>0</v>
      </c>
      <c r="G28" s="33">
        <v>0</v>
      </c>
      <c r="H28" s="33">
        <v>0</v>
      </c>
      <c r="I28" s="33">
        <f t="shared" si="2"/>
        <v>1</v>
      </c>
      <c r="J28" s="33">
        <v>1</v>
      </c>
      <c r="K28" s="33">
        <v>0</v>
      </c>
      <c r="L28" s="33">
        <v>0</v>
      </c>
      <c r="M28" s="33">
        <v>0</v>
      </c>
    </row>
    <row r="29" spans="1:13" ht="45" customHeight="1">
      <c r="A29" s="49"/>
      <c r="B29" s="41" t="s">
        <v>87</v>
      </c>
      <c r="C29" s="42"/>
      <c r="D29" s="43">
        <f t="shared" si="1"/>
        <v>2</v>
      </c>
      <c r="E29" s="44">
        <v>2</v>
      </c>
      <c r="F29" s="44">
        <v>0</v>
      </c>
      <c r="G29" s="44">
        <v>0</v>
      </c>
      <c r="H29" s="44">
        <v>0</v>
      </c>
      <c r="I29" s="44">
        <f t="shared" si="2"/>
        <v>2</v>
      </c>
      <c r="J29" s="44">
        <v>2</v>
      </c>
      <c r="K29" s="44">
        <v>0</v>
      </c>
      <c r="L29" s="44">
        <v>0</v>
      </c>
      <c r="M29" s="44">
        <v>0</v>
      </c>
    </row>
  </sheetData>
  <sheetProtection/>
  <mergeCells count="5">
    <mergeCell ref="A5:C5"/>
    <mergeCell ref="A9:C9"/>
    <mergeCell ref="A11:C11"/>
    <mergeCell ref="D4:D7"/>
    <mergeCell ref="I4:I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2.5" style="1" customWidth="1"/>
    <col min="7" max="12" width="11.16015625" style="1" customWidth="1"/>
    <col min="13" max="13" width="10" style="1" customWidth="1"/>
    <col min="14" max="14" width="11.16015625" style="1" customWidth="1"/>
    <col min="15" max="16" width="10" style="1" customWidth="1"/>
    <col min="17" max="22" width="9" style="1" customWidth="1"/>
    <col min="23" max="23" width="12.58203125" style="1" customWidth="1"/>
    <col min="24" max="24" width="11.83203125" style="1" customWidth="1"/>
    <col min="25" max="25" width="0.33203125" style="1" customWidth="1"/>
    <col min="26" max="26" width="13.83203125" style="1" customWidth="1"/>
    <col min="27" max="27" width="0.33203125" style="1" customWidth="1"/>
    <col min="28" max="16384" width="8.83203125" style="1" customWidth="1"/>
  </cols>
  <sheetData>
    <row r="1" s="4" customFormat="1" ht="31.5" customHeight="1">
      <c r="B1" s="10" t="s">
        <v>89</v>
      </c>
    </row>
    <row r="2" spans="2:2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1.5" customHeight="1">
      <c r="A3" s="11"/>
      <c r="B3" s="11"/>
      <c r="C3" s="11"/>
      <c r="D3" s="65"/>
      <c r="E3" s="66"/>
      <c r="F3" s="66"/>
      <c r="G3" s="66"/>
      <c r="H3" s="66" t="s">
        <v>94</v>
      </c>
      <c r="I3" s="66"/>
      <c r="J3" s="66"/>
      <c r="K3" s="66"/>
      <c r="L3" s="66"/>
      <c r="M3" s="15"/>
      <c r="N3" s="66" t="s">
        <v>95</v>
      </c>
      <c r="O3" s="74"/>
      <c r="P3" s="66"/>
      <c r="Q3" s="66"/>
      <c r="R3" s="66"/>
      <c r="S3" s="66"/>
      <c r="T3" s="66"/>
      <c r="U3" s="66"/>
      <c r="V3" s="67"/>
      <c r="W3" s="126" t="s">
        <v>71</v>
      </c>
      <c r="X3" s="127"/>
      <c r="Y3" s="52"/>
      <c r="Z3" s="11"/>
      <c r="AA3" s="11"/>
    </row>
    <row r="4" spans="1:27" ht="31.5" customHeight="1">
      <c r="A4" s="15"/>
      <c r="B4" s="15" t="s">
        <v>0</v>
      </c>
      <c r="C4" s="15"/>
      <c r="D4" s="131" t="s">
        <v>70</v>
      </c>
      <c r="E4" s="108"/>
      <c r="F4" s="116"/>
      <c r="G4" s="68"/>
      <c r="I4" s="66"/>
      <c r="J4" s="75" t="s">
        <v>97</v>
      </c>
      <c r="K4" s="66"/>
      <c r="L4" s="66"/>
      <c r="M4" s="15"/>
      <c r="N4" s="34"/>
      <c r="P4" s="34" t="s">
        <v>96</v>
      </c>
      <c r="Q4" s="66"/>
      <c r="R4" s="66"/>
      <c r="S4" s="73"/>
      <c r="T4" s="131" t="s">
        <v>73</v>
      </c>
      <c r="U4" s="108"/>
      <c r="V4" s="108"/>
      <c r="W4" s="128" t="s">
        <v>14</v>
      </c>
      <c r="X4" s="69"/>
      <c r="Y4" s="53"/>
      <c r="Z4" s="15" t="s">
        <v>0</v>
      </c>
      <c r="AA4" s="15"/>
    </row>
    <row r="5" spans="1:27" ht="31.5" customHeight="1">
      <c r="A5" s="96" t="s">
        <v>42</v>
      </c>
      <c r="B5" s="96"/>
      <c r="C5" s="96"/>
      <c r="D5" s="132"/>
      <c r="E5" s="133"/>
      <c r="F5" s="117"/>
      <c r="G5" s="106" t="s">
        <v>92</v>
      </c>
      <c r="H5" s="107"/>
      <c r="I5" s="107"/>
      <c r="J5" s="106" t="s">
        <v>11</v>
      </c>
      <c r="K5" s="107"/>
      <c r="L5" s="109"/>
      <c r="M5" s="20"/>
      <c r="N5" s="108" t="s">
        <v>12</v>
      </c>
      <c r="O5" s="107"/>
      <c r="P5" s="109"/>
      <c r="Q5" s="106" t="s">
        <v>13</v>
      </c>
      <c r="R5" s="107"/>
      <c r="S5" s="107"/>
      <c r="T5" s="132"/>
      <c r="U5" s="133"/>
      <c r="V5" s="133"/>
      <c r="W5" s="129"/>
      <c r="X5" s="70" t="s">
        <v>93</v>
      </c>
      <c r="Y5" s="121" t="s">
        <v>42</v>
      </c>
      <c r="Z5" s="96"/>
      <c r="AA5" s="96"/>
    </row>
    <row r="6" spans="1:27" ht="31.5" customHeight="1">
      <c r="A6" s="15"/>
      <c r="B6" s="15"/>
      <c r="C6" s="15"/>
      <c r="D6" s="112" t="s">
        <v>5</v>
      </c>
      <c r="E6" s="122" t="s">
        <v>9</v>
      </c>
      <c r="F6" s="124" t="s">
        <v>10</v>
      </c>
      <c r="G6" s="112" t="s">
        <v>5</v>
      </c>
      <c r="H6" s="97" t="s">
        <v>9</v>
      </c>
      <c r="I6" s="101" t="s">
        <v>10</v>
      </c>
      <c r="J6" s="112" t="s">
        <v>5</v>
      </c>
      <c r="K6" s="110" t="s">
        <v>9</v>
      </c>
      <c r="L6" s="118" t="s">
        <v>10</v>
      </c>
      <c r="M6" s="20"/>
      <c r="N6" s="116" t="s">
        <v>5</v>
      </c>
      <c r="O6" s="97" t="s">
        <v>9</v>
      </c>
      <c r="P6" s="101" t="s">
        <v>10</v>
      </c>
      <c r="Q6" s="112" t="s">
        <v>5</v>
      </c>
      <c r="R6" s="101" t="s">
        <v>9</v>
      </c>
      <c r="S6" s="101" t="s">
        <v>10</v>
      </c>
      <c r="T6" s="112" t="s">
        <v>5</v>
      </c>
      <c r="U6" s="101" t="s">
        <v>9</v>
      </c>
      <c r="V6" s="110" t="s">
        <v>10</v>
      </c>
      <c r="W6" s="129"/>
      <c r="X6" s="70" t="s">
        <v>72</v>
      </c>
      <c r="Y6" s="53"/>
      <c r="Z6" s="15"/>
      <c r="AA6" s="15"/>
    </row>
    <row r="7" spans="1:27" ht="31.5" customHeight="1">
      <c r="A7" s="15"/>
      <c r="B7" s="15"/>
      <c r="C7" s="15"/>
      <c r="D7" s="113"/>
      <c r="E7" s="123"/>
      <c r="F7" s="125"/>
      <c r="G7" s="113"/>
      <c r="H7" s="114"/>
      <c r="I7" s="102"/>
      <c r="J7" s="113"/>
      <c r="K7" s="111"/>
      <c r="L7" s="119"/>
      <c r="M7" s="20"/>
      <c r="N7" s="117"/>
      <c r="O7" s="114"/>
      <c r="P7" s="102"/>
      <c r="Q7" s="113"/>
      <c r="R7" s="102"/>
      <c r="S7" s="102"/>
      <c r="T7" s="113"/>
      <c r="U7" s="102"/>
      <c r="V7" s="111"/>
      <c r="W7" s="130"/>
      <c r="X7" s="71" t="s">
        <v>62</v>
      </c>
      <c r="Y7" s="61"/>
      <c r="Z7" s="34"/>
      <c r="AA7" s="34"/>
    </row>
    <row r="8" spans="1:27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52"/>
      <c r="Z8" s="11"/>
      <c r="AA8" s="11"/>
    </row>
    <row r="9" spans="1:27" ht="39" customHeight="1">
      <c r="A9" s="98" t="s">
        <v>155</v>
      </c>
      <c r="B9" s="98"/>
      <c r="C9" s="120"/>
      <c r="D9" s="32">
        <v>34179</v>
      </c>
      <c r="E9" s="33">
        <v>17255</v>
      </c>
      <c r="F9" s="33">
        <v>16924</v>
      </c>
      <c r="G9" s="72">
        <v>11882</v>
      </c>
      <c r="H9" s="72">
        <v>6092</v>
      </c>
      <c r="I9" s="33">
        <v>5790</v>
      </c>
      <c r="J9" s="33">
        <v>11000</v>
      </c>
      <c r="K9" s="33">
        <v>5663</v>
      </c>
      <c r="L9" s="33">
        <v>5337</v>
      </c>
      <c r="M9" s="33"/>
      <c r="N9" s="33">
        <v>10783</v>
      </c>
      <c r="O9" s="33">
        <v>5383</v>
      </c>
      <c r="P9" s="33">
        <v>5400</v>
      </c>
      <c r="Q9" s="33">
        <v>59</v>
      </c>
      <c r="R9" s="33">
        <v>38</v>
      </c>
      <c r="S9" s="33">
        <v>21</v>
      </c>
      <c r="T9" s="33">
        <v>455</v>
      </c>
      <c r="U9" s="33">
        <v>79</v>
      </c>
      <c r="V9" s="33">
        <v>376</v>
      </c>
      <c r="W9" s="33">
        <v>11801</v>
      </c>
      <c r="X9" s="33">
        <v>42</v>
      </c>
      <c r="Y9" s="115" t="s">
        <v>156</v>
      </c>
      <c r="Z9" s="98"/>
      <c r="AA9" s="98"/>
    </row>
    <row r="10" spans="1:27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53"/>
      <c r="Z10" s="15"/>
      <c r="AA10" s="15"/>
    </row>
    <row r="11" spans="1:27" ht="39" customHeight="1">
      <c r="A11" s="98" t="s">
        <v>154</v>
      </c>
      <c r="B11" s="98"/>
      <c r="C11" s="99"/>
      <c r="D11" s="32">
        <f>SUM(E11:F11)</f>
        <v>33865</v>
      </c>
      <c r="E11" s="33">
        <f>H11+K11+O11+R11+U11</f>
        <v>17093</v>
      </c>
      <c r="F11" s="33">
        <f>I11+L11+P11+S11+V11</f>
        <v>16772</v>
      </c>
      <c r="G11" s="33">
        <f>SUM(H11:I11)</f>
        <v>11108</v>
      </c>
      <c r="H11" s="33">
        <f aca="true" t="shared" si="0" ref="H11:X11">SUM(H16:H32)</f>
        <v>5622</v>
      </c>
      <c r="I11" s="33">
        <f t="shared" si="0"/>
        <v>5486</v>
      </c>
      <c r="J11" s="33">
        <f>SUM(K11:L11)</f>
        <v>11492</v>
      </c>
      <c r="K11" s="33">
        <f t="shared" si="0"/>
        <v>5849</v>
      </c>
      <c r="L11" s="33">
        <f t="shared" si="0"/>
        <v>5643</v>
      </c>
      <c r="M11" s="33"/>
      <c r="N11" s="33">
        <f>SUM(O11:P11)</f>
        <v>10707</v>
      </c>
      <c r="O11" s="33">
        <f t="shared" si="0"/>
        <v>5498</v>
      </c>
      <c r="P11" s="33">
        <f t="shared" si="0"/>
        <v>5209</v>
      </c>
      <c r="Q11" s="33">
        <f>SUM(R11:S11)</f>
        <v>77</v>
      </c>
      <c r="R11" s="33">
        <f t="shared" si="0"/>
        <v>43</v>
      </c>
      <c r="S11" s="33">
        <f t="shared" si="0"/>
        <v>34</v>
      </c>
      <c r="T11" s="33">
        <f>SUM(U11:V11)</f>
        <v>481</v>
      </c>
      <c r="U11" s="33">
        <f t="shared" si="0"/>
        <v>81</v>
      </c>
      <c r="V11" s="33">
        <f t="shared" si="0"/>
        <v>400</v>
      </c>
      <c r="W11" s="33">
        <f t="shared" si="0"/>
        <v>11062</v>
      </c>
      <c r="X11" s="33">
        <f t="shared" si="0"/>
        <v>51</v>
      </c>
      <c r="Y11" s="115" t="s">
        <v>157</v>
      </c>
      <c r="Z11" s="98"/>
      <c r="AA11" s="98"/>
    </row>
    <row r="12" spans="1:27" ht="22.5" customHeight="1">
      <c r="A12" s="30"/>
      <c r="B12" s="30"/>
      <c r="C12" s="3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58"/>
      <c r="Z12" s="30"/>
      <c r="AA12" s="30"/>
    </row>
    <row r="13" spans="1:27" ht="39" customHeight="1">
      <c r="A13" s="30"/>
      <c r="B13" s="30" t="s">
        <v>90</v>
      </c>
      <c r="C13" s="31"/>
      <c r="D13" s="33">
        <f>SUM(E13:F13)</f>
        <v>25343</v>
      </c>
      <c r="E13" s="33">
        <f>+H13+K13+O13+R13+U13</f>
        <v>13190</v>
      </c>
      <c r="F13" s="33">
        <f>+I13+L13+P13+S13+V13</f>
        <v>12153</v>
      </c>
      <c r="G13" s="33">
        <f>SUM(H13:I13)</f>
        <v>8238</v>
      </c>
      <c r="H13" s="33">
        <f>H11-H14</f>
        <v>4269</v>
      </c>
      <c r="I13" s="33">
        <f>I11-I14</f>
        <v>3969</v>
      </c>
      <c r="J13" s="33">
        <f>SUM(K13:L13)</f>
        <v>8809</v>
      </c>
      <c r="K13" s="33">
        <f>K11-K14</f>
        <v>4575</v>
      </c>
      <c r="L13" s="33">
        <f>L11-L14</f>
        <v>4234</v>
      </c>
      <c r="M13" s="33"/>
      <c r="N13" s="33">
        <f>SUM(O13:P13)</f>
        <v>8203</v>
      </c>
      <c r="O13" s="33">
        <f>O11-O14</f>
        <v>4287</v>
      </c>
      <c r="P13" s="33">
        <f>P11-P14</f>
        <v>3916</v>
      </c>
      <c r="Q13" s="33">
        <f>SUM(R13:S13)</f>
        <v>77</v>
      </c>
      <c r="R13" s="33">
        <f>R11-R14</f>
        <v>43</v>
      </c>
      <c r="S13" s="33">
        <f>S11-S14</f>
        <v>34</v>
      </c>
      <c r="T13" s="33">
        <f>SUM(U13:V13)</f>
        <v>16</v>
      </c>
      <c r="U13" s="33">
        <f>U11-U14</f>
        <v>16</v>
      </c>
      <c r="V13" s="33">
        <f>V11-V14</f>
        <v>0</v>
      </c>
      <c r="W13" s="33">
        <f>W11-W14</f>
        <v>8205</v>
      </c>
      <c r="X13" s="33">
        <f>X11-X14</f>
        <v>41</v>
      </c>
      <c r="Y13" s="58"/>
      <c r="Z13" s="30" t="s">
        <v>90</v>
      </c>
      <c r="AA13" s="30"/>
    </row>
    <row r="14" spans="1:27" ht="39" customHeight="1">
      <c r="A14" s="30"/>
      <c r="B14" s="30" t="s">
        <v>91</v>
      </c>
      <c r="C14" s="31"/>
      <c r="D14" s="33">
        <f>SUM(E14:F14)</f>
        <v>8522</v>
      </c>
      <c r="E14" s="33">
        <f>+H14+K14+O14+R14+U14</f>
        <v>3903</v>
      </c>
      <c r="F14" s="33">
        <f>+I14+L14+P14+S14+V14</f>
        <v>4619</v>
      </c>
      <c r="G14" s="33">
        <f>SUM(H14:I14)</f>
        <v>2870</v>
      </c>
      <c r="H14" s="33">
        <v>1353</v>
      </c>
      <c r="I14" s="33">
        <v>1517</v>
      </c>
      <c r="J14" s="33">
        <f>SUM(K14:L14)</f>
        <v>2683</v>
      </c>
      <c r="K14" s="33">
        <v>1274</v>
      </c>
      <c r="L14" s="33">
        <v>1409</v>
      </c>
      <c r="M14" s="33"/>
      <c r="N14" s="33">
        <f>SUM(O14:P14)</f>
        <v>2504</v>
      </c>
      <c r="O14" s="33">
        <v>1211</v>
      </c>
      <c r="P14" s="33">
        <v>1293</v>
      </c>
      <c r="Q14" s="33">
        <f>SUM(R14:S14)</f>
        <v>0</v>
      </c>
      <c r="R14" s="33">
        <v>0</v>
      </c>
      <c r="S14" s="33">
        <v>0</v>
      </c>
      <c r="T14" s="33">
        <f>SUM(U14:V14)</f>
        <v>465</v>
      </c>
      <c r="U14" s="33">
        <v>65</v>
      </c>
      <c r="V14" s="33">
        <v>400</v>
      </c>
      <c r="W14" s="33">
        <v>2857</v>
      </c>
      <c r="X14" s="33">
        <v>10</v>
      </c>
      <c r="Y14" s="58"/>
      <c r="Z14" s="30" t="s">
        <v>91</v>
      </c>
      <c r="AA14" s="30"/>
    </row>
    <row r="15" spans="1:27" ht="22.5" customHeight="1">
      <c r="A15" s="34"/>
      <c r="B15" s="34"/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1"/>
      <c r="Z15" s="34"/>
      <c r="AA15" s="34"/>
    </row>
    <row r="16" spans="1:27" ht="45" customHeight="1">
      <c r="A16" s="45"/>
      <c r="B16" s="36" t="s">
        <v>46</v>
      </c>
      <c r="C16" s="37"/>
      <c r="D16" s="32">
        <f>SUM(E16:F16)</f>
        <v>14886</v>
      </c>
      <c r="E16" s="33">
        <f aca="true" t="shared" si="1" ref="E16:E29">H16+K16+O16+R16+U16</f>
        <v>7573</v>
      </c>
      <c r="F16" s="33">
        <f aca="true" t="shared" si="2" ref="F16:F29">I16+L16+P16+S16+V16</f>
        <v>7313</v>
      </c>
      <c r="G16" s="33">
        <f>SUM(H16:I16)</f>
        <v>5022</v>
      </c>
      <c r="H16" s="33">
        <v>2556</v>
      </c>
      <c r="I16" s="33">
        <v>2466</v>
      </c>
      <c r="J16" s="33">
        <f aca="true" t="shared" si="3" ref="J16:J29">SUM(K16:L16)</f>
        <v>5083</v>
      </c>
      <c r="K16" s="33">
        <v>2594</v>
      </c>
      <c r="L16" s="33">
        <v>2489</v>
      </c>
      <c r="M16" s="33"/>
      <c r="N16" s="33">
        <f aca="true" t="shared" si="4" ref="N16:N29">SUM(O16:P16)</f>
        <v>4615</v>
      </c>
      <c r="O16" s="33">
        <v>2368</v>
      </c>
      <c r="P16" s="33">
        <v>2247</v>
      </c>
      <c r="Q16" s="33">
        <f aca="true" t="shared" si="5" ref="Q16:Q29">SUM(R16:S16)</f>
        <v>41</v>
      </c>
      <c r="R16" s="33">
        <v>21</v>
      </c>
      <c r="S16" s="33">
        <v>20</v>
      </c>
      <c r="T16" s="33">
        <f aca="true" t="shared" si="6" ref="T16:T29">SUM(U16:V16)</f>
        <v>125</v>
      </c>
      <c r="U16" s="33">
        <v>34</v>
      </c>
      <c r="V16" s="33">
        <v>91</v>
      </c>
      <c r="W16" s="33">
        <v>4992</v>
      </c>
      <c r="X16" s="33">
        <v>37</v>
      </c>
      <c r="Y16" s="62"/>
      <c r="Z16" s="36" t="s">
        <v>46</v>
      </c>
      <c r="AA16" s="45"/>
    </row>
    <row r="17" spans="1:27" ht="45" customHeight="1">
      <c r="A17" s="48"/>
      <c r="B17" s="38" t="s">
        <v>47</v>
      </c>
      <c r="C17" s="39"/>
      <c r="D17" s="32">
        <f aca="true" t="shared" si="7" ref="D17:D26">SUM(E17:F17)</f>
        <v>2963</v>
      </c>
      <c r="E17" s="33">
        <f t="shared" si="1"/>
        <v>1346</v>
      </c>
      <c r="F17" s="33">
        <f t="shared" si="2"/>
        <v>1617</v>
      </c>
      <c r="G17" s="33">
        <f aca="true" t="shared" si="8" ref="G17:G29">SUM(H17:I17)</f>
        <v>959</v>
      </c>
      <c r="H17" s="33">
        <v>426</v>
      </c>
      <c r="I17" s="33">
        <v>533</v>
      </c>
      <c r="J17" s="33">
        <f t="shared" si="3"/>
        <v>967</v>
      </c>
      <c r="K17" s="33">
        <v>465</v>
      </c>
      <c r="L17" s="33">
        <v>502</v>
      </c>
      <c r="M17" s="33"/>
      <c r="N17" s="33">
        <f t="shared" si="4"/>
        <v>921</v>
      </c>
      <c r="O17" s="33">
        <v>442</v>
      </c>
      <c r="P17" s="33">
        <v>479</v>
      </c>
      <c r="Q17" s="33">
        <f t="shared" si="5"/>
        <v>7</v>
      </c>
      <c r="R17" s="33">
        <v>3</v>
      </c>
      <c r="S17" s="33">
        <v>4</v>
      </c>
      <c r="T17" s="33">
        <f t="shared" si="6"/>
        <v>109</v>
      </c>
      <c r="U17" s="33">
        <v>10</v>
      </c>
      <c r="V17" s="33">
        <v>99</v>
      </c>
      <c r="W17" s="33">
        <v>957</v>
      </c>
      <c r="X17" s="33">
        <v>1</v>
      </c>
      <c r="Y17" s="63"/>
      <c r="Z17" s="38" t="s">
        <v>47</v>
      </c>
      <c r="AA17" s="48"/>
    </row>
    <row r="18" spans="1:27" ht="45" customHeight="1">
      <c r="A18" s="48"/>
      <c r="B18" s="38" t="s">
        <v>48</v>
      </c>
      <c r="C18" s="39"/>
      <c r="D18" s="32">
        <f t="shared" si="7"/>
        <v>2776</v>
      </c>
      <c r="E18" s="33">
        <f t="shared" si="1"/>
        <v>1407</v>
      </c>
      <c r="F18" s="33">
        <f t="shared" si="2"/>
        <v>1369</v>
      </c>
      <c r="G18" s="33">
        <f t="shared" si="8"/>
        <v>907</v>
      </c>
      <c r="H18" s="33">
        <v>445</v>
      </c>
      <c r="I18" s="33">
        <v>462</v>
      </c>
      <c r="J18" s="33">
        <f t="shared" si="3"/>
        <v>961</v>
      </c>
      <c r="K18" s="33">
        <v>488</v>
      </c>
      <c r="L18" s="33">
        <v>473</v>
      </c>
      <c r="M18" s="33"/>
      <c r="N18" s="33">
        <f t="shared" si="4"/>
        <v>888</v>
      </c>
      <c r="O18" s="33">
        <v>461</v>
      </c>
      <c r="P18" s="33">
        <v>427</v>
      </c>
      <c r="Q18" s="33">
        <f t="shared" si="5"/>
        <v>20</v>
      </c>
      <c r="R18" s="33">
        <v>13</v>
      </c>
      <c r="S18" s="33">
        <v>7</v>
      </c>
      <c r="T18" s="33">
        <f t="shared" si="6"/>
        <v>0</v>
      </c>
      <c r="U18" s="33">
        <v>0</v>
      </c>
      <c r="V18" s="33">
        <v>0</v>
      </c>
      <c r="W18" s="33">
        <v>906</v>
      </c>
      <c r="X18" s="33">
        <v>2</v>
      </c>
      <c r="Y18" s="63"/>
      <c r="Z18" s="38" t="s">
        <v>48</v>
      </c>
      <c r="AA18" s="48"/>
    </row>
    <row r="19" spans="1:27" ht="45" customHeight="1">
      <c r="A19" s="48"/>
      <c r="B19" s="38" t="s">
        <v>49</v>
      </c>
      <c r="C19" s="39"/>
      <c r="D19" s="32">
        <f t="shared" si="7"/>
        <v>2912</v>
      </c>
      <c r="E19" s="33">
        <f t="shared" si="1"/>
        <v>1434</v>
      </c>
      <c r="F19" s="33">
        <f t="shared" si="2"/>
        <v>1478</v>
      </c>
      <c r="G19" s="33">
        <f t="shared" si="8"/>
        <v>935</v>
      </c>
      <c r="H19" s="33">
        <v>466</v>
      </c>
      <c r="I19" s="33">
        <v>469</v>
      </c>
      <c r="J19" s="33">
        <f t="shared" si="3"/>
        <v>964</v>
      </c>
      <c r="K19" s="33">
        <v>489</v>
      </c>
      <c r="L19" s="33">
        <v>475</v>
      </c>
      <c r="M19" s="33"/>
      <c r="N19" s="33">
        <f t="shared" si="4"/>
        <v>890</v>
      </c>
      <c r="O19" s="33">
        <v>464</v>
      </c>
      <c r="P19" s="33">
        <v>426</v>
      </c>
      <c r="Q19" s="33">
        <f t="shared" si="5"/>
        <v>9</v>
      </c>
      <c r="R19" s="33">
        <v>6</v>
      </c>
      <c r="S19" s="33">
        <v>3</v>
      </c>
      <c r="T19" s="33">
        <f t="shared" si="6"/>
        <v>114</v>
      </c>
      <c r="U19" s="33">
        <v>9</v>
      </c>
      <c r="V19" s="33">
        <v>105</v>
      </c>
      <c r="W19" s="33">
        <v>932</v>
      </c>
      <c r="X19" s="33">
        <v>7</v>
      </c>
      <c r="Y19" s="63"/>
      <c r="Z19" s="38" t="s">
        <v>49</v>
      </c>
      <c r="AA19" s="48"/>
    </row>
    <row r="20" spans="1:27" ht="45" customHeight="1">
      <c r="A20" s="48"/>
      <c r="B20" s="38" t="s">
        <v>50</v>
      </c>
      <c r="C20" s="39"/>
      <c r="D20" s="32">
        <f t="shared" si="7"/>
        <v>2005</v>
      </c>
      <c r="E20" s="33">
        <f t="shared" si="1"/>
        <v>1010</v>
      </c>
      <c r="F20" s="33">
        <f t="shared" si="2"/>
        <v>995</v>
      </c>
      <c r="G20" s="33">
        <f t="shared" si="8"/>
        <v>627</v>
      </c>
      <c r="H20" s="33">
        <v>318</v>
      </c>
      <c r="I20" s="33">
        <v>309</v>
      </c>
      <c r="J20" s="33">
        <f t="shared" si="3"/>
        <v>670</v>
      </c>
      <c r="K20" s="33">
        <v>313</v>
      </c>
      <c r="L20" s="33">
        <v>357</v>
      </c>
      <c r="M20" s="33"/>
      <c r="N20" s="33">
        <f t="shared" si="4"/>
        <v>708</v>
      </c>
      <c r="O20" s="33">
        <v>379</v>
      </c>
      <c r="P20" s="33">
        <v>329</v>
      </c>
      <c r="Q20" s="33">
        <f t="shared" si="5"/>
        <v>0</v>
      </c>
      <c r="R20" s="33">
        <v>0</v>
      </c>
      <c r="S20" s="33">
        <v>0</v>
      </c>
      <c r="T20" s="33">
        <f t="shared" si="6"/>
        <v>0</v>
      </c>
      <c r="U20" s="33">
        <v>0</v>
      </c>
      <c r="V20" s="33">
        <v>0</v>
      </c>
      <c r="W20" s="33">
        <v>624</v>
      </c>
      <c r="X20" s="33">
        <v>0</v>
      </c>
      <c r="Y20" s="63"/>
      <c r="Z20" s="38" t="s">
        <v>50</v>
      </c>
      <c r="AA20" s="48"/>
    </row>
    <row r="21" spans="1:27" ht="45" customHeight="1">
      <c r="A21" s="48"/>
      <c r="B21" s="38" t="s">
        <v>51</v>
      </c>
      <c r="C21" s="29"/>
      <c r="D21" s="32">
        <f t="shared" si="7"/>
        <v>1033</v>
      </c>
      <c r="E21" s="33">
        <f t="shared" si="1"/>
        <v>492</v>
      </c>
      <c r="F21" s="33">
        <f t="shared" si="2"/>
        <v>541</v>
      </c>
      <c r="G21" s="33">
        <f t="shared" si="8"/>
        <v>312</v>
      </c>
      <c r="H21" s="33">
        <v>159</v>
      </c>
      <c r="I21" s="33">
        <v>153</v>
      </c>
      <c r="J21" s="33">
        <f t="shared" si="3"/>
        <v>386</v>
      </c>
      <c r="K21" s="33">
        <v>178</v>
      </c>
      <c r="L21" s="33">
        <v>208</v>
      </c>
      <c r="M21" s="33"/>
      <c r="N21" s="33">
        <f t="shared" si="4"/>
        <v>319</v>
      </c>
      <c r="O21" s="33">
        <v>139</v>
      </c>
      <c r="P21" s="33">
        <v>180</v>
      </c>
      <c r="Q21" s="33">
        <f t="shared" si="5"/>
        <v>0</v>
      </c>
      <c r="R21" s="33">
        <v>0</v>
      </c>
      <c r="S21" s="33">
        <v>0</v>
      </c>
      <c r="T21" s="33">
        <f t="shared" si="6"/>
        <v>16</v>
      </c>
      <c r="U21" s="33">
        <v>16</v>
      </c>
      <c r="V21" s="33">
        <v>0</v>
      </c>
      <c r="W21" s="33">
        <v>309</v>
      </c>
      <c r="X21" s="33">
        <v>1</v>
      </c>
      <c r="Y21" s="63"/>
      <c r="Z21" s="38" t="s">
        <v>51</v>
      </c>
      <c r="AA21" s="15"/>
    </row>
    <row r="22" spans="1:27" ht="45" customHeight="1">
      <c r="A22" s="15"/>
      <c r="B22" s="38" t="s">
        <v>52</v>
      </c>
      <c r="C22" s="40"/>
      <c r="D22" s="32">
        <f t="shared" si="7"/>
        <v>450</v>
      </c>
      <c r="E22" s="33">
        <f t="shared" si="1"/>
        <v>261</v>
      </c>
      <c r="F22" s="33">
        <f t="shared" si="2"/>
        <v>189</v>
      </c>
      <c r="G22" s="33">
        <f t="shared" si="8"/>
        <v>160</v>
      </c>
      <c r="H22" s="33">
        <v>89</v>
      </c>
      <c r="I22" s="33">
        <v>71</v>
      </c>
      <c r="J22" s="33">
        <f t="shared" si="3"/>
        <v>160</v>
      </c>
      <c r="K22" s="33">
        <v>95</v>
      </c>
      <c r="L22" s="33">
        <v>65</v>
      </c>
      <c r="M22" s="33"/>
      <c r="N22" s="33">
        <f t="shared" si="4"/>
        <v>130</v>
      </c>
      <c r="O22" s="33">
        <v>77</v>
      </c>
      <c r="P22" s="33">
        <v>53</v>
      </c>
      <c r="Q22" s="33">
        <f t="shared" si="5"/>
        <v>0</v>
      </c>
      <c r="R22" s="33">
        <v>0</v>
      </c>
      <c r="S22" s="33">
        <v>0</v>
      </c>
      <c r="T22" s="33">
        <f t="shared" si="6"/>
        <v>0</v>
      </c>
      <c r="U22" s="33">
        <v>0</v>
      </c>
      <c r="V22" s="33">
        <v>0</v>
      </c>
      <c r="W22" s="33">
        <v>160</v>
      </c>
      <c r="X22" s="33">
        <v>0</v>
      </c>
      <c r="Y22" s="53"/>
      <c r="Z22" s="38" t="s">
        <v>52</v>
      </c>
      <c r="AA22" s="38"/>
    </row>
    <row r="23" spans="1:27" ht="45" customHeight="1">
      <c r="A23" s="15"/>
      <c r="B23" s="38" t="s">
        <v>53</v>
      </c>
      <c r="C23" s="40"/>
      <c r="D23" s="32">
        <f t="shared" si="7"/>
        <v>761</v>
      </c>
      <c r="E23" s="33">
        <f t="shared" si="1"/>
        <v>449</v>
      </c>
      <c r="F23" s="33">
        <f t="shared" si="2"/>
        <v>312</v>
      </c>
      <c r="G23" s="33">
        <f t="shared" si="8"/>
        <v>232</v>
      </c>
      <c r="H23" s="33">
        <v>132</v>
      </c>
      <c r="I23" s="33">
        <v>100</v>
      </c>
      <c r="J23" s="33">
        <f t="shared" si="3"/>
        <v>268</v>
      </c>
      <c r="K23" s="33">
        <v>158</v>
      </c>
      <c r="L23" s="33">
        <v>110</v>
      </c>
      <c r="M23" s="33"/>
      <c r="N23" s="33">
        <f t="shared" si="4"/>
        <v>261</v>
      </c>
      <c r="O23" s="33">
        <v>159</v>
      </c>
      <c r="P23" s="33">
        <v>102</v>
      </c>
      <c r="Q23" s="33">
        <f t="shared" si="5"/>
        <v>0</v>
      </c>
      <c r="R23" s="33">
        <v>0</v>
      </c>
      <c r="S23" s="33">
        <v>0</v>
      </c>
      <c r="T23" s="33">
        <f t="shared" si="6"/>
        <v>0</v>
      </c>
      <c r="U23" s="33">
        <v>0</v>
      </c>
      <c r="V23" s="33">
        <v>0</v>
      </c>
      <c r="W23" s="33">
        <v>231</v>
      </c>
      <c r="X23" s="33">
        <v>0</v>
      </c>
      <c r="Y23" s="53"/>
      <c r="Z23" s="38" t="s">
        <v>53</v>
      </c>
      <c r="AA23" s="38"/>
    </row>
    <row r="24" spans="1:27" ht="45" customHeight="1">
      <c r="A24" s="15"/>
      <c r="B24" s="38" t="s">
        <v>54</v>
      </c>
      <c r="C24" s="39"/>
      <c r="D24" s="32">
        <f t="shared" si="7"/>
        <v>460</v>
      </c>
      <c r="E24" s="33">
        <f t="shared" si="1"/>
        <v>217</v>
      </c>
      <c r="F24" s="33">
        <f t="shared" si="2"/>
        <v>243</v>
      </c>
      <c r="G24" s="33">
        <f t="shared" si="8"/>
        <v>156</v>
      </c>
      <c r="H24" s="33">
        <v>72</v>
      </c>
      <c r="I24" s="33">
        <v>84</v>
      </c>
      <c r="J24" s="33">
        <f t="shared" si="3"/>
        <v>146</v>
      </c>
      <c r="K24" s="33">
        <v>72</v>
      </c>
      <c r="L24" s="33">
        <v>74</v>
      </c>
      <c r="M24" s="33"/>
      <c r="N24" s="33">
        <f t="shared" si="4"/>
        <v>158</v>
      </c>
      <c r="O24" s="33">
        <v>73</v>
      </c>
      <c r="P24" s="33">
        <v>85</v>
      </c>
      <c r="Q24" s="33">
        <f t="shared" si="5"/>
        <v>0</v>
      </c>
      <c r="R24" s="33">
        <v>0</v>
      </c>
      <c r="S24" s="33">
        <v>0</v>
      </c>
      <c r="T24" s="33">
        <f t="shared" si="6"/>
        <v>0</v>
      </c>
      <c r="U24" s="33">
        <v>0</v>
      </c>
      <c r="V24" s="33">
        <v>0</v>
      </c>
      <c r="W24" s="33">
        <v>155</v>
      </c>
      <c r="X24" s="33">
        <v>0</v>
      </c>
      <c r="Y24" s="53"/>
      <c r="Z24" s="38" t="s">
        <v>54</v>
      </c>
      <c r="AA24" s="48"/>
    </row>
    <row r="25" spans="1:27" ht="45" customHeight="1">
      <c r="A25" s="48"/>
      <c r="B25" s="38" t="s">
        <v>55</v>
      </c>
      <c r="C25" s="39"/>
      <c r="D25" s="32">
        <f t="shared" si="7"/>
        <v>928</v>
      </c>
      <c r="E25" s="33">
        <f t="shared" si="1"/>
        <v>515</v>
      </c>
      <c r="F25" s="33">
        <f t="shared" si="2"/>
        <v>413</v>
      </c>
      <c r="G25" s="33">
        <f t="shared" si="8"/>
        <v>315</v>
      </c>
      <c r="H25" s="33">
        <v>177</v>
      </c>
      <c r="I25" s="33">
        <v>138</v>
      </c>
      <c r="J25" s="33">
        <f t="shared" si="3"/>
        <v>310</v>
      </c>
      <c r="K25" s="33">
        <v>179</v>
      </c>
      <c r="L25" s="33">
        <v>131</v>
      </c>
      <c r="M25" s="33"/>
      <c r="N25" s="33">
        <f t="shared" si="4"/>
        <v>303</v>
      </c>
      <c r="O25" s="33">
        <v>159</v>
      </c>
      <c r="P25" s="33">
        <v>144</v>
      </c>
      <c r="Q25" s="33">
        <f t="shared" si="5"/>
        <v>0</v>
      </c>
      <c r="R25" s="33">
        <v>0</v>
      </c>
      <c r="S25" s="33">
        <v>0</v>
      </c>
      <c r="T25" s="33">
        <f t="shared" si="6"/>
        <v>0</v>
      </c>
      <c r="U25" s="33">
        <v>0</v>
      </c>
      <c r="V25" s="33">
        <v>0</v>
      </c>
      <c r="W25" s="33">
        <v>314</v>
      </c>
      <c r="X25" s="33">
        <v>0</v>
      </c>
      <c r="Y25" s="63"/>
      <c r="Z25" s="38" t="s">
        <v>55</v>
      </c>
      <c r="AA25" s="48"/>
    </row>
    <row r="26" spans="1:27" ht="45" customHeight="1">
      <c r="A26" s="48"/>
      <c r="B26" s="38" t="s">
        <v>56</v>
      </c>
      <c r="C26" s="39"/>
      <c r="D26" s="32">
        <f t="shared" si="7"/>
        <v>1915</v>
      </c>
      <c r="E26" s="33">
        <f t="shared" si="1"/>
        <v>947</v>
      </c>
      <c r="F26" s="33">
        <f t="shared" si="2"/>
        <v>968</v>
      </c>
      <c r="G26" s="33">
        <f t="shared" si="8"/>
        <v>582</v>
      </c>
      <c r="H26" s="33">
        <v>315</v>
      </c>
      <c r="I26" s="33">
        <v>267</v>
      </c>
      <c r="J26" s="33">
        <f t="shared" si="3"/>
        <v>631</v>
      </c>
      <c r="K26" s="33">
        <v>330</v>
      </c>
      <c r="L26" s="33">
        <v>301</v>
      </c>
      <c r="M26" s="33"/>
      <c r="N26" s="33">
        <f t="shared" si="4"/>
        <v>585</v>
      </c>
      <c r="O26" s="33">
        <v>290</v>
      </c>
      <c r="P26" s="33">
        <v>295</v>
      </c>
      <c r="Q26" s="33">
        <f t="shared" si="5"/>
        <v>0</v>
      </c>
      <c r="R26" s="33">
        <v>0</v>
      </c>
      <c r="S26" s="33">
        <v>0</v>
      </c>
      <c r="T26" s="33">
        <f t="shared" si="6"/>
        <v>117</v>
      </c>
      <c r="U26" s="33">
        <v>12</v>
      </c>
      <c r="V26" s="33">
        <v>105</v>
      </c>
      <c r="W26" s="33">
        <v>582</v>
      </c>
      <c r="X26" s="33">
        <v>2</v>
      </c>
      <c r="Y26" s="63"/>
      <c r="Z26" s="38" t="s">
        <v>56</v>
      </c>
      <c r="AA26" s="48"/>
    </row>
    <row r="27" spans="1:27" ht="45" customHeight="1">
      <c r="A27" s="48"/>
      <c r="B27" s="38" t="s">
        <v>43</v>
      </c>
      <c r="C27" s="39"/>
      <c r="D27" s="32">
        <f aca="true" t="shared" si="9" ref="D27:D32">SUM(E27:F27)</f>
        <v>611</v>
      </c>
      <c r="E27" s="33">
        <f t="shared" si="1"/>
        <v>296</v>
      </c>
      <c r="F27" s="33">
        <f t="shared" si="2"/>
        <v>315</v>
      </c>
      <c r="G27" s="33">
        <f t="shared" si="8"/>
        <v>197</v>
      </c>
      <c r="H27" s="33">
        <v>98</v>
      </c>
      <c r="I27" s="33">
        <v>99</v>
      </c>
      <c r="J27" s="33">
        <f t="shared" si="3"/>
        <v>206</v>
      </c>
      <c r="K27" s="33">
        <v>95</v>
      </c>
      <c r="L27" s="33">
        <v>111</v>
      </c>
      <c r="M27" s="33"/>
      <c r="N27" s="33">
        <f t="shared" si="4"/>
        <v>208</v>
      </c>
      <c r="O27" s="33">
        <v>103</v>
      </c>
      <c r="P27" s="33">
        <v>105</v>
      </c>
      <c r="Q27" s="33">
        <f t="shared" si="5"/>
        <v>0</v>
      </c>
      <c r="R27" s="33">
        <v>0</v>
      </c>
      <c r="S27" s="33">
        <v>0</v>
      </c>
      <c r="T27" s="33">
        <f t="shared" si="6"/>
        <v>0</v>
      </c>
      <c r="U27" s="33">
        <v>0</v>
      </c>
      <c r="V27" s="33">
        <v>0</v>
      </c>
      <c r="W27" s="33">
        <v>197</v>
      </c>
      <c r="X27" s="33">
        <v>1</v>
      </c>
      <c r="Y27" s="63"/>
      <c r="Z27" s="38" t="s">
        <v>43</v>
      </c>
      <c r="AA27" s="48"/>
    </row>
    <row r="28" spans="1:27" ht="45" customHeight="1">
      <c r="A28" s="48"/>
      <c r="B28" s="38" t="s">
        <v>44</v>
      </c>
      <c r="C28" s="39"/>
      <c r="D28" s="32">
        <f>SUM(E28:F28)</f>
        <v>406</v>
      </c>
      <c r="E28" s="33">
        <f t="shared" si="1"/>
        <v>208</v>
      </c>
      <c r="F28" s="33">
        <f t="shared" si="2"/>
        <v>198</v>
      </c>
      <c r="G28" s="33">
        <f t="shared" si="8"/>
        <v>149</v>
      </c>
      <c r="H28" s="33">
        <v>69</v>
      </c>
      <c r="I28" s="33">
        <v>80</v>
      </c>
      <c r="J28" s="33">
        <f t="shared" si="3"/>
        <v>150</v>
      </c>
      <c r="K28" s="33">
        <v>74</v>
      </c>
      <c r="L28" s="33">
        <v>76</v>
      </c>
      <c r="M28" s="33"/>
      <c r="N28" s="33">
        <f t="shared" si="4"/>
        <v>107</v>
      </c>
      <c r="O28" s="33">
        <v>65</v>
      </c>
      <c r="P28" s="33">
        <v>42</v>
      </c>
      <c r="Q28" s="33">
        <f t="shared" si="5"/>
        <v>0</v>
      </c>
      <c r="R28" s="33">
        <v>0</v>
      </c>
      <c r="S28" s="33">
        <v>0</v>
      </c>
      <c r="T28" s="33">
        <f t="shared" si="6"/>
        <v>0</v>
      </c>
      <c r="U28" s="33">
        <v>0</v>
      </c>
      <c r="V28" s="33">
        <v>0</v>
      </c>
      <c r="W28" s="33">
        <v>149</v>
      </c>
      <c r="X28" s="33">
        <v>0</v>
      </c>
      <c r="Y28" s="63"/>
      <c r="Z28" s="38" t="s">
        <v>44</v>
      </c>
      <c r="AA28" s="48"/>
    </row>
    <row r="29" spans="1:27" ht="45" customHeight="1">
      <c r="A29" s="48"/>
      <c r="B29" s="38" t="s">
        <v>45</v>
      </c>
      <c r="C29" s="39"/>
      <c r="D29" s="32">
        <f>SUM(E29:F29)</f>
        <v>761</v>
      </c>
      <c r="E29" s="33">
        <f t="shared" si="1"/>
        <v>413</v>
      </c>
      <c r="F29" s="33">
        <f t="shared" si="2"/>
        <v>348</v>
      </c>
      <c r="G29" s="33">
        <f t="shared" si="8"/>
        <v>238</v>
      </c>
      <c r="H29" s="33">
        <v>122</v>
      </c>
      <c r="I29" s="33">
        <v>116</v>
      </c>
      <c r="J29" s="33">
        <f t="shared" si="3"/>
        <v>252</v>
      </c>
      <c r="K29" s="33">
        <v>139</v>
      </c>
      <c r="L29" s="33">
        <v>113</v>
      </c>
      <c r="M29" s="33"/>
      <c r="N29" s="33">
        <f t="shared" si="4"/>
        <v>271</v>
      </c>
      <c r="O29" s="33">
        <v>152</v>
      </c>
      <c r="P29" s="33">
        <v>119</v>
      </c>
      <c r="Q29" s="33">
        <f t="shared" si="5"/>
        <v>0</v>
      </c>
      <c r="R29" s="33">
        <v>0</v>
      </c>
      <c r="S29" s="33">
        <v>0</v>
      </c>
      <c r="T29" s="33">
        <f t="shared" si="6"/>
        <v>0</v>
      </c>
      <c r="U29" s="33">
        <v>0</v>
      </c>
      <c r="V29" s="33">
        <v>0</v>
      </c>
      <c r="W29" s="33">
        <v>237</v>
      </c>
      <c r="X29" s="33">
        <v>0</v>
      </c>
      <c r="Y29" s="63"/>
      <c r="Z29" s="38" t="s">
        <v>45</v>
      </c>
      <c r="AA29" s="48"/>
    </row>
    <row r="30" spans="1:27" ht="22.5" customHeight="1">
      <c r="A30" s="48"/>
      <c r="B30" s="38"/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63"/>
      <c r="Z30" s="38"/>
      <c r="AA30" s="48"/>
    </row>
    <row r="31" spans="1:27" ht="45" customHeight="1">
      <c r="A31" s="50"/>
      <c r="B31" s="36" t="s">
        <v>57</v>
      </c>
      <c r="C31" s="51"/>
      <c r="D31" s="33">
        <f t="shared" si="9"/>
        <v>428</v>
      </c>
      <c r="E31" s="33">
        <f>H31+K31+O31+R31+U31</f>
        <v>242</v>
      </c>
      <c r="F31" s="33">
        <f>I31+L31+P31+S31+V31</f>
        <v>186</v>
      </c>
      <c r="G31" s="33">
        <f>SUM(H31:I31)</f>
        <v>120</v>
      </c>
      <c r="H31" s="33">
        <v>71</v>
      </c>
      <c r="I31" s="33">
        <v>49</v>
      </c>
      <c r="J31" s="33">
        <f>SUM(K31:L31)</f>
        <v>159</v>
      </c>
      <c r="K31" s="33">
        <v>91</v>
      </c>
      <c r="L31" s="33">
        <v>68</v>
      </c>
      <c r="M31" s="33"/>
      <c r="N31" s="33">
        <f>SUM(O31:P31)</f>
        <v>149</v>
      </c>
      <c r="O31" s="33">
        <v>80</v>
      </c>
      <c r="P31" s="33">
        <v>69</v>
      </c>
      <c r="Q31" s="33">
        <f>SUM(R31:S31)</f>
        <v>0</v>
      </c>
      <c r="R31" s="33">
        <v>0</v>
      </c>
      <c r="S31" s="33">
        <v>0</v>
      </c>
      <c r="T31" s="33">
        <f>SUM(U31:V31)</f>
        <v>0</v>
      </c>
      <c r="U31" s="33">
        <v>0</v>
      </c>
      <c r="V31" s="33">
        <v>0</v>
      </c>
      <c r="W31" s="33">
        <v>120</v>
      </c>
      <c r="X31" s="33">
        <v>0</v>
      </c>
      <c r="Y31" s="64"/>
      <c r="Z31" s="36" t="s">
        <v>57</v>
      </c>
      <c r="AA31" s="50"/>
    </row>
    <row r="32" spans="1:28" ht="45" customHeight="1">
      <c r="A32" s="49"/>
      <c r="B32" s="41" t="s">
        <v>58</v>
      </c>
      <c r="C32" s="42"/>
      <c r="D32" s="43">
        <f t="shared" si="9"/>
        <v>570</v>
      </c>
      <c r="E32" s="44">
        <f>H32+K32+O32+R32+U32</f>
        <v>283</v>
      </c>
      <c r="F32" s="44">
        <f>I32+L32+P32+S32+V32</f>
        <v>287</v>
      </c>
      <c r="G32" s="44">
        <f>SUM(H32:I32)</f>
        <v>197</v>
      </c>
      <c r="H32" s="44">
        <v>107</v>
      </c>
      <c r="I32" s="44">
        <v>90</v>
      </c>
      <c r="J32" s="44">
        <f>SUM(K32:L32)</f>
        <v>179</v>
      </c>
      <c r="K32" s="44">
        <v>89</v>
      </c>
      <c r="L32" s="44">
        <v>90</v>
      </c>
      <c r="M32" s="33"/>
      <c r="N32" s="44">
        <f>SUM(O32:P32)</f>
        <v>194</v>
      </c>
      <c r="O32" s="44">
        <v>87</v>
      </c>
      <c r="P32" s="44">
        <v>107</v>
      </c>
      <c r="Q32" s="44">
        <f>SUM(R32:S32)</f>
        <v>0</v>
      </c>
      <c r="R32" s="44">
        <v>0</v>
      </c>
      <c r="S32" s="44">
        <v>0</v>
      </c>
      <c r="T32" s="44">
        <f>SUM(U32:V32)</f>
        <v>0</v>
      </c>
      <c r="U32" s="44">
        <v>0</v>
      </c>
      <c r="V32" s="44">
        <v>0</v>
      </c>
      <c r="W32" s="44">
        <v>197</v>
      </c>
      <c r="X32" s="44">
        <v>0</v>
      </c>
      <c r="Y32" s="94"/>
      <c r="Z32" s="41" t="s">
        <v>58</v>
      </c>
      <c r="AA32" s="49"/>
      <c r="AB32" s="95"/>
    </row>
  </sheetData>
  <sheetProtection/>
  <mergeCells count="32">
    <mergeCell ref="Q6:Q7"/>
    <mergeCell ref="O6:O7"/>
    <mergeCell ref="F6:F7"/>
    <mergeCell ref="P6:P7"/>
    <mergeCell ref="U6:U7"/>
    <mergeCell ref="G6:G7"/>
    <mergeCell ref="W3:X3"/>
    <mergeCell ref="W4:W7"/>
    <mergeCell ref="V6:V7"/>
    <mergeCell ref="D4:F5"/>
    <mergeCell ref="T6:T7"/>
    <mergeCell ref="T4:V5"/>
    <mergeCell ref="Y11:AA11"/>
    <mergeCell ref="N6:N7"/>
    <mergeCell ref="L6:L7"/>
    <mergeCell ref="Y9:AA9"/>
    <mergeCell ref="A5:C5"/>
    <mergeCell ref="A9:C9"/>
    <mergeCell ref="A11:C11"/>
    <mergeCell ref="Y5:AA5"/>
    <mergeCell ref="D6:D7"/>
    <mergeCell ref="E6:E7"/>
    <mergeCell ref="Q5:S5"/>
    <mergeCell ref="N5:P5"/>
    <mergeCell ref="I6:I7"/>
    <mergeCell ref="K6:K7"/>
    <mergeCell ref="J6:J7"/>
    <mergeCell ref="H6:H7"/>
    <mergeCell ref="R6:R7"/>
    <mergeCell ref="S6:S7"/>
    <mergeCell ref="G5:I5"/>
    <mergeCell ref="J5:L5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6" r:id="rId1"/>
  <ignoredErrors>
    <ignoredError sqref="G13:G14 N13:N14 Q14 T14 G16 G17:G29 G31:G32 N16:N29 N31:N32 Q16:Q29 Q31:Q32 T16:T29 T31:T32" formulaRange="1"/>
    <ignoredError sqref="G11 J11 Q11 T11 J13" formula="1"/>
    <ignoredError sqref="Q13 T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T29"/>
  <sheetViews>
    <sheetView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28" width="8.66015625" style="1" customWidth="1"/>
    <col min="29" max="30" width="6.66015625" style="1" customWidth="1"/>
    <col min="31" max="32" width="8.66015625" style="1" customWidth="1"/>
    <col min="33" max="33" width="6.66015625" style="1" customWidth="1"/>
    <col min="34" max="34" width="4.66015625" style="1" customWidth="1"/>
    <col min="35" max="35" width="12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7" width="8.66015625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4.66015625" style="1" customWidth="1"/>
    <col min="62" max="62" width="12.66015625" style="1" customWidth="1"/>
    <col min="63" max="63" width="8.66015625" style="1" customWidth="1"/>
    <col min="64" max="67" width="6.66015625" style="1" customWidth="1"/>
    <col min="68" max="68" width="8.66015625" style="1" customWidth="1"/>
    <col min="69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7" width="10.66015625" style="1" customWidth="1"/>
    <col min="78" max="79" width="8.66015625" style="1" customWidth="1"/>
    <col min="80" max="81" width="10.66015625" style="1" customWidth="1"/>
    <col min="82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8.66015625" style="1" customWidth="1"/>
    <col min="87" max="90" width="6.66015625" style="1" customWidth="1"/>
    <col min="91" max="91" width="8.66015625" style="1" customWidth="1"/>
    <col min="92" max="95" width="6.66015625" style="1" customWidth="1"/>
    <col min="96" max="16384" width="10.66015625" style="1" customWidth="1"/>
  </cols>
  <sheetData>
    <row r="1" s="4" customFormat="1" ht="31.5" customHeight="1">
      <c r="B1" s="10" t="s">
        <v>88</v>
      </c>
    </row>
    <row r="2" spans="2:9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1.5" customHeight="1">
      <c r="A3" s="11"/>
      <c r="B3" s="11"/>
      <c r="C3" s="11"/>
      <c r="D3" s="135" t="s">
        <v>36</v>
      </c>
      <c r="E3" s="108"/>
      <c r="F3" s="108"/>
      <c r="G3" s="108"/>
      <c r="H3" s="108"/>
      <c r="I3" s="108"/>
      <c r="J3" s="108"/>
      <c r="K3" s="135" t="s">
        <v>35</v>
      </c>
      <c r="L3" s="136"/>
      <c r="M3" s="136"/>
      <c r="CS3" s="1" t="s">
        <v>0</v>
      </c>
    </row>
    <row r="4" spans="1:13" ht="31.5" customHeight="1">
      <c r="A4" s="15"/>
      <c r="B4" s="15" t="s">
        <v>0</v>
      </c>
      <c r="C4" s="15"/>
      <c r="D4" s="134" t="s">
        <v>5</v>
      </c>
      <c r="E4" s="106" t="s">
        <v>8</v>
      </c>
      <c r="F4" s="107"/>
      <c r="G4" s="109"/>
      <c r="H4" s="106" t="s">
        <v>59</v>
      </c>
      <c r="I4" s="107"/>
      <c r="J4" s="109"/>
      <c r="K4" s="137" t="s">
        <v>5</v>
      </c>
      <c r="L4" s="54" t="s">
        <v>8</v>
      </c>
      <c r="M4" s="55"/>
    </row>
    <row r="5" spans="1:98" ht="31.5" customHeight="1">
      <c r="A5" s="96" t="s">
        <v>42</v>
      </c>
      <c r="B5" s="96"/>
      <c r="C5" s="97"/>
      <c r="D5" s="110"/>
      <c r="E5" s="118" t="s">
        <v>152</v>
      </c>
      <c r="F5" s="118" t="s">
        <v>9</v>
      </c>
      <c r="G5" s="118" t="s">
        <v>10</v>
      </c>
      <c r="H5" s="138" t="s">
        <v>152</v>
      </c>
      <c r="I5" s="139" t="s">
        <v>9</v>
      </c>
      <c r="J5" s="101" t="s">
        <v>10</v>
      </c>
      <c r="K5" s="101"/>
      <c r="L5" s="100" t="s">
        <v>9</v>
      </c>
      <c r="M5" s="134" t="s">
        <v>10</v>
      </c>
      <c r="CS5" s="2" t="s">
        <v>0</v>
      </c>
      <c r="CT5" s="1" t="s">
        <v>0</v>
      </c>
    </row>
    <row r="6" spans="1:98" ht="31.5" customHeight="1">
      <c r="A6" s="15"/>
      <c r="B6" s="15"/>
      <c r="C6" s="23"/>
      <c r="D6" s="110"/>
      <c r="E6" s="138"/>
      <c r="F6" s="138"/>
      <c r="G6" s="138"/>
      <c r="H6" s="138"/>
      <c r="I6" s="139"/>
      <c r="J6" s="101"/>
      <c r="K6" s="101"/>
      <c r="L6" s="101"/>
      <c r="M6" s="110"/>
      <c r="CT6" s="1" t="s">
        <v>0</v>
      </c>
    </row>
    <row r="7" spans="1:98" ht="31.5" customHeight="1">
      <c r="A7" s="15"/>
      <c r="B7" s="15"/>
      <c r="C7" s="23"/>
      <c r="D7" s="111"/>
      <c r="E7" s="119"/>
      <c r="F7" s="119"/>
      <c r="G7" s="119"/>
      <c r="H7" s="119"/>
      <c r="I7" s="140"/>
      <c r="J7" s="102"/>
      <c r="K7" s="102"/>
      <c r="L7" s="102"/>
      <c r="M7" s="111"/>
      <c r="CT7" s="1" t="s">
        <v>0</v>
      </c>
    </row>
    <row r="8" spans="1:13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8" t="s">
        <v>158</v>
      </c>
      <c r="B9" s="98"/>
      <c r="C9" s="120"/>
      <c r="D9" s="59">
        <v>25870</v>
      </c>
      <c r="E9" s="60">
        <v>25364</v>
      </c>
      <c r="F9" s="60">
        <v>13127</v>
      </c>
      <c r="G9" s="60">
        <v>12237</v>
      </c>
      <c r="H9" s="60">
        <v>506</v>
      </c>
      <c r="I9" s="60">
        <v>290</v>
      </c>
      <c r="J9" s="60">
        <v>216</v>
      </c>
      <c r="K9" s="60">
        <v>8309</v>
      </c>
      <c r="L9" s="60">
        <v>3838</v>
      </c>
      <c r="M9" s="60">
        <v>4471</v>
      </c>
    </row>
    <row r="10" spans="1:13" ht="22.5" customHeight="1">
      <c r="A10" s="15"/>
      <c r="B10" s="15"/>
      <c r="C10" s="2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39" customHeight="1">
      <c r="A11" s="98" t="s">
        <v>159</v>
      </c>
      <c r="B11" s="98"/>
      <c r="C11" s="120"/>
      <c r="D11" s="59">
        <f>E11+H11</f>
        <v>25343</v>
      </c>
      <c r="E11" s="60">
        <f>SUM(F11:G11)</f>
        <v>24754</v>
      </c>
      <c r="F11" s="60">
        <f aca="true" t="shared" si="0" ref="F11:M11">SUM(F13:F29)</f>
        <v>12864</v>
      </c>
      <c r="G11" s="60">
        <f t="shared" si="0"/>
        <v>11890</v>
      </c>
      <c r="H11" s="60">
        <f>SUM(I11:J11)</f>
        <v>589</v>
      </c>
      <c r="I11" s="60">
        <f t="shared" si="0"/>
        <v>326</v>
      </c>
      <c r="J11" s="60">
        <f t="shared" si="0"/>
        <v>263</v>
      </c>
      <c r="K11" s="60">
        <f>SUM(L11:M11)</f>
        <v>8522</v>
      </c>
      <c r="L11" s="60">
        <f t="shared" si="0"/>
        <v>3903</v>
      </c>
      <c r="M11" s="60">
        <f t="shared" si="0"/>
        <v>4619</v>
      </c>
    </row>
    <row r="12" spans="1:13" ht="31.5" customHeight="1">
      <c r="A12" s="34"/>
      <c r="B12" s="34"/>
      <c r="C12" s="35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45" customHeight="1">
      <c r="A13" s="45"/>
      <c r="B13" s="36" t="s">
        <v>46</v>
      </c>
      <c r="C13" s="37"/>
      <c r="D13" s="59">
        <f>E13+H13</f>
        <v>10012</v>
      </c>
      <c r="E13" s="60">
        <f aca="true" t="shared" si="1" ref="E13:E29">SUM(F13:G13)</f>
        <v>9572</v>
      </c>
      <c r="F13" s="60">
        <v>4977</v>
      </c>
      <c r="G13" s="60">
        <v>4595</v>
      </c>
      <c r="H13" s="60">
        <f aca="true" t="shared" si="2" ref="H13:H29">SUM(I13:J13)</f>
        <v>440</v>
      </c>
      <c r="I13" s="60">
        <v>235</v>
      </c>
      <c r="J13" s="60">
        <v>205</v>
      </c>
      <c r="K13" s="60">
        <f>SUM(L13:M13)</f>
        <v>4874</v>
      </c>
      <c r="L13" s="60">
        <v>2361</v>
      </c>
      <c r="M13" s="60">
        <v>2513</v>
      </c>
    </row>
    <row r="14" spans="1:13" ht="45" customHeight="1">
      <c r="A14" s="48"/>
      <c r="B14" s="38" t="s">
        <v>47</v>
      </c>
      <c r="C14" s="39"/>
      <c r="D14" s="59">
        <f aca="true" t="shared" si="3" ref="D14:D26">E14+H14</f>
        <v>2087</v>
      </c>
      <c r="E14" s="60">
        <f t="shared" si="1"/>
        <v>2066</v>
      </c>
      <c r="F14" s="33">
        <v>988</v>
      </c>
      <c r="G14" s="33">
        <v>1078</v>
      </c>
      <c r="H14" s="60">
        <f t="shared" si="2"/>
        <v>21</v>
      </c>
      <c r="I14" s="33">
        <v>12</v>
      </c>
      <c r="J14" s="33">
        <v>9</v>
      </c>
      <c r="K14" s="33">
        <f aca="true" t="shared" si="4" ref="K14:K29">SUM(L14:M14)</f>
        <v>876</v>
      </c>
      <c r="L14" s="33">
        <v>346</v>
      </c>
      <c r="M14" s="33">
        <v>530</v>
      </c>
    </row>
    <row r="15" spans="1:13" ht="45" customHeight="1">
      <c r="A15" s="48"/>
      <c r="B15" s="38" t="s">
        <v>48</v>
      </c>
      <c r="C15" s="39"/>
      <c r="D15" s="59">
        <f t="shared" si="3"/>
        <v>2190</v>
      </c>
      <c r="E15" s="60">
        <f t="shared" si="1"/>
        <v>2120</v>
      </c>
      <c r="F15" s="33">
        <v>1147</v>
      </c>
      <c r="G15" s="33">
        <v>973</v>
      </c>
      <c r="H15" s="60">
        <f t="shared" si="2"/>
        <v>70</v>
      </c>
      <c r="I15" s="33">
        <v>46</v>
      </c>
      <c r="J15" s="33">
        <v>24</v>
      </c>
      <c r="K15" s="33">
        <f t="shared" si="4"/>
        <v>586</v>
      </c>
      <c r="L15" s="33">
        <v>214</v>
      </c>
      <c r="M15" s="33">
        <v>372</v>
      </c>
    </row>
    <row r="16" spans="1:13" ht="45" customHeight="1">
      <c r="A16" s="48"/>
      <c r="B16" s="38" t="s">
        <v>49</v>
      </c>
      <c r="C16" s="39"/>
      <c r="D16" s="59">
        <f t="shared" si="3"/>
        <v>1897</v>
      </c>
      <c r="E16" s="60">
        <f t="shared" si="1"/>
        <v>1839</v>
      </c>
      <c r="F16" s="33">
        <v>1076</v>
      </c>
      <c r="G16" s="33">
        <v>763</v>
      </c>
      <c r="H16" s="60">
        <f t="shared" si="2"/>
        <v>58</v>
      </c>
      <c r="I16" s="33">
        <v>33</v>
      </c>
      <c r="J16" s="33">
        <v>25</v>
      </c>
      <c r="K16" s="33">
        <f t="shared" si="4"/>
        <v>1015</v>
      </c>
      <c r="L16" s="33">
        <v>325</v>
      </c>
      <c r="M16" s="33">
        <v>690</v>
      </c>
    </row>
    <row r="17" spans="1:13" ht="45" customHeight="1">
      <c r="A17" s="48"/>
      <c r="B17" s="38" t="s">
        <v>50</v>
      </c>
      <c r="C17" s="39"/>
      <c r="D17" s="59">
        <f t="shared" si="3"/>
        <v>1576</v>
      </c>
      <c r="E17" s="60">
        <f t="shared" si="1"/>
        <v>1576</v>
      </c>
      <c r="F17" s="33">
        <v>751</v>
      </c>
      <c r="G17" s="33">
        <v>825</v>
      </c>
      <c r="H17" s="60">
        <f t="shared" si="2"/>
        <v>0</v>
      </c>
      <c r="I17" s="33">
        <v>0</v>
      </c>
      <c r="J17" s="33">
        <v>0</v>
      </c>
      <c r="K17" s="33">
        <f t="shared" si="4"/>
        <v>429</v>
      </c>
      <c r="L17" s="33">
        <v>259</v>
      </c>
      <c r="M17" s="33">
        <v>170</v>
      </c>
    </row>
    <row r="18" spans="1:13" ht="45" customHeight="1">
      <c r="A18" s="48"/>
      <c r="B18" s="38" t="s">
        <v>51</v>
      </c>
      <c r="C18" s="29"/>
      <c r="D18" s="59">
        <f t="shared" si="3"/>
        <v>1033</v>
      </c>
      <c r="E18" s="60">
        <f t="shared" si="1"/>
        <v>1033</v>
      </c>
      <c r="F18" s="33">
        <v>492</v>
      </c>
      <c r="G18" s="33">
        <v>541</v>
      </c>
      <c r="H18" s="60">
        <f t="shared" si="2"/>
        <v>0</v>
      </c>
      <c r="I18" s="33">
        <v>0</v>
      </c>
      <c r="J18" s="33">
        <v>0</v>
      </c>
      <c r="K18" s="33">
        <f t="shared" si="4"/>
        <v>0</v>
      </c>
      <c r="L18" s="33">
        <v>0</v>
      </c>
      <c r="M18" s="33">
        <v>0</v>
      </c>
    </row>
    <row r="19" spans="1:13" ht="45" customHeight="1">
      <c r="A19" s="15"/>
      <c r="B19" s="38" t="s">
        <v>52</v>
      </c>
      <c r="C19" s="40"/>
      <c r="D19" s="59">
        <f t="shared" si="3"/>
        <v>450</v>
      </c>
      <c r="E19" s="60">
        <f t="shared" si="1"/>
        <v>450</v>
      </c>
      <c r="F19" s="33">
        <v>261</v>
      </c>
      <c r="G19" s="33">
        <v>189</v>
      </c>
      <c r="H19" s="60">
        <f t="shared" si="2"/>
        <v>0</v>
      </c>
      <c r="I19" s="33">
        <v>0</v>
      </c>
      <c r="J19" s="33">
        <v>0</v>
      </c>
      <c r="K19" s="33">
        <f t="shared" si="4"/>
        <v>0</v>
      </c>
      <c r="L19" s="33">
        <v>0</v>
      </c>
      <c r="M19" s="33">
        <v>0</v>
      </c>
    </row>
    <row r="20" spans="1:13" ht="45" customHeight="1">
      <c r="A20" s="15"/>
      <c r="B20" s="38" t="s">
        <v>53</v>
      </c>
      <c r="C20" s="40"/>
      <c r="D20" s="59">
        <f t="shared" si="3"/>
        <v>629</v>
      </c>
      <c r="E20" s="60">
        <f t="shared" si="1"/>
        <v>629</v>
      </c>
      <c r="F20" s="33">
        <v>353</v>
      </c>
      <c r="G20" s="33">
        <v>276</v>
      </c>
      <c r="H20" s="60">
        <f t="shared" si="2"/>
        <v>0</v>
      </c>
      <c r="I20" s="33">
        <v>0</v>
      </c>
      <c r="J20" s="33">
        <v>0</v>
      </c>
      <c r="K20" s="33">
        <f t="shared" si="4"/>
        <v>132</v>
      </c>
      <c r="L20" s="33">
        <v>96</v>
      </c>
      <c r="M20" s="33">
        <v>36</v>
      </c>
    </row>
    <row r="21" spans="1:13" ht="45" customHeight="1">
      <c r="A21" s="15"/>
      <c r="B21" s="38" t="s">
        <v>54</v>
      </c>
      <c r="C21" s="39"/>
      <c r="D21" s="59">
        <f t="shared" si="3"/>
        <v>460</v>
      </c>
      <c r="E21" s="60">
        <f t="shared" si="1"/>
        <v>460</v>
      </c>
      <c r="F21" s="33">
        <v>217</v>
      </c>
      <c r="G21" s="33">
        <v>243</v>
      </c>
      <c r="H21" s="60">
        <f t="shared" si="2"/>
        <v>0</v>
      </c>
      <c r="I21" s="33">
        <v>0</v>
      </c>
      <c r="J21" s="33">
        <v>0</v>
      </c>
      <c r="K21" s="33">
        <f t="shared" si="4"/>
        <v>0</v>
      </c>
      <c r="L21" s="33">
        <v>0</v>
      </c>
      <c r="M21" s="33">
        <v>0</v>
      </c>
    </row>
    <row r="22" spans="1:13" ht="45" customHeight="1">
      <c r="A22" s="48"/>
      <c r="B22" s="38" t="s">
        <v>55</v>
      </c>
      <c r="C22" s="39"/>
      <c r="D22" s="59">
        <f t="shared" si="3"/>
        <v>928</v>
      </c>
      <c r="E22" s="60">
        <f t="shared" si="1"/>
        <v>928</v>
      </c>
      <c r="F22" s="33">
        <v>515</v>
      </c>
      <c r="G22" s="33">
        <v>413</v>
      </c>
      <c r="H22" s="60">
        <f t="shared" si="2"/>
        <v>0</v>
      </c>
      <c r="I22" s="33">
        <v>0</v>
      </c>
      <c r="J22" s="33">
        <v>0</v>
      </c>
      <c r="K22" s="33">
        <f t="shared" si="4"/>
        <v>0</v>
      </c>
      <c r="L22" s="33">
        <v>0</v>
      </c>
      <c r="M22" s="33">
        <v>0</v>
      </c>
    </row>
    <row r="23" spans="1:13" ht="45" customHeight="1">
      <c r="A23" s="48"/>
      <c r="B23" s="38" t="s">
        <v>56</v>
      </c>
      <c r="C23" s="39"/>
      <c r="D23" s="59">
        <f t="shared" si="3"/>
        <v>1305</v>
      </c>
      <c r="E23" s="60">
        <f t="shared" si="1"/>
        <v>1305</v>
      </c>
      <c r="F23" s="33">
        <v>645</v>
      </c>
      <c r="G23" s="33">
        <v>660</v>
      </c>
      <c r="H23" s="60">
        <f t="shared" si="2"/>
        <v>0</v>
      </c>
      <c r="I23" s="33">
        <v>0</v>
      </c>
      <c r="J23" s="33">
        <v>0</v>
      </c>
      <c r="K23" s="33">
        <f t="shared" si="4"/>
        <v>610</v>
      </c>
      <c r="L23" s="33">
        <v>302</v>
      </c>
      <c r="M23" s="33">
        <v>308</v>
      </c>
    </row>
    <row r="24" spans="1:13" ht="45" customHeight="1">
      <c r="A24" s="48"/>
      <c r="B24" s="38" t="s">
        <v>43</v>
      </c>
      <c r="C24" s="39"/>
      <c r="D24" s="59">
        <f t="shared" si="3"/>
        <v>611</v>
      </c>
      <c r="E24" s="60">
        <f t="shared" si="1"/>
        <v>611</v>
      </c>
      <c r="F24" s="33">
        <v>296</v>
      </c>
      <c r="G24" s="33">
        <v>315</v>
      </c>
      <c r="H24" s="60">
        <f t="shared" si="2"/>
        <v>0</v>
      </c>
      <c r="I24" s="33">
        <v>0</v>
      </c>
      <c r="J24" s="33">
        <v>0</v>
      </c>
      <c r="K24" s="33">
        <f t="shared" si="4"/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59">
        <f t="shared" si="3"/>
        <v>406</v>
      </c>
      <c r="E25" s="60">
        <f t="shared" si="1"/>
        <v>406</v>
      </c>
      <c r="F25" s="33">
        <v>208</v>
      </c>
      <c r="G25" s="33">
        <v>198</v>
      </c>
      <c r="H25" s="60">
        <f t="shared" si="2"/>
        <v>0</v>
      </c>
      <c r="I25" s="33">
        <v>0</v>
      </c>
      <c r="J25" s="33">
        <v>0</v>
      </c>
      <c r="K25" s="33">
        <f>SUM(L25:M25)</f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59">
        <f t="shared" si="3"/>
        <v>761</v>
      </c>
      <c r="E26" s="60">
        <f t="shared" si="1"/>
        <v>761</v>
      </c>
      <c r="F26" s="33">
        <v>413</v>
      </c>
      <c r="G26" s="33">
        <v>348</v>
      </c>
      <c r="H26" s="60">
        <f t="shared" si="2"/>
        <v>0</v>
      </c>
      <c r="I26" s="33">
        <v>0</v>
      </c>
      <c r="J26" s="33">
        <v>0</v>
      </c>
      <c r="K26" s="33">
        <f>SUM(L26:M26)</f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60"/>
      <c r="F27" s="33"/>
      <c r="G27" s="33"/>
      <c r="H27" s="60"/>
      <c r="I27" s="33"/>
      <c r="J27" s="33"/>
      <c r="K27" s="33"/>
      <c r="L27" s="33"/>
      <c r="M27" s="33"/>
    </row>
    <row r="28" spans="1:13" ht="45" customHeight="1">
      <c r="A28" s="50"/>
      <c r="B28" s="36" t="s">
        <v>57</v>
      </c>
      <c r="C28" s="51"/>
      <c r="D28" s="59">
        <f>E28+H28</f>
        <v>428</v>
      </c>
      <c r="E28" s="60">
        <f t="shared" si="1"/>
        <v>428</v>
      </c>
      <c r="F28" s="33">
        <v>242</v>
      </c>
      <c r="G28" s="33">
        <v>186</v>
      </c>
      <c r="H28" s="60">
        <f t="shared" si="2"/>
        <v>0</v>
      </c>
      <c r="I28" s="33">
        <v>0</v>
      </c>
      <c r="J28" s="33">
        <v>0</v>
      </c>
      <c r="K28" s="33">
        <f t="shared" si="4"/>
        <v>0</v>
      </c>
      <c r="L28" s="33">
        <v>0</v>
      </c>
      <c r="M28" s="33">
        <v>0</v>
      </c>
    </row>
    <row r="29" spans="1:13" ht="45" customHeight="1">
      <c r="A29" s="49"/>
      <c r="B29" s="41" t="s">
        <v>58</v>
      </c>
      <c r="C29" s="42"/>
      <c r="D29" s="59">
        <f>E29+H29</f>
        <v>570</v>
      </c>
      <c r="E29" s="93">
        <f t="shared" si="1"/>
        <v>570</v>
      </c>
      <c r="F29" s="44">
        <v>283</v>
      </c>
      <c r="G29" s="44">
        <v>287</v>
      </c>
      <c r="H29" s="93">
        <f t="shared" si="2"/>
        <v>0</v>
      </c>
      <c r="I29" s="44">
        <v>0</v>
      </c>
      <c r="J29" s="44">
        <v>0</v>
      </c>
      <c r="K29" s="44">
        <f t="shared" si="4"/>
        <v>0</v>
      </c>
      <c r="L29" s="44">
        <v>0</v>
      </c>
      <c r="M29" s="44">
        <v>0</v>
      </c>
    </row>
  </sheetData>
  <sheetProtection/>
  <mergeCells count="17">
    <mergeCell ref="E4:G4"/>
    <mergeCell ref="H4:J4"/>
    <mergeCell ref="G5:G7"/>
    <mergeCell ref="H5:H7"/>
    <mergeCell ref="I5:I7"/>
    <mergeCell ref="J5:J7"/>
    <mergeCell ref="F5:F7"/>
    <mergeCell ref="M5:M7"/>
    <mergeCell ref="A5:C5"/>
    <mergeCell ref="A9:C9"/>
    <mergeCell ref="A11:C11"/>
    <mergeCell ref="D3:J3"/>
    <mergeCell ref="K3:M3"/>
    <mergeCell ref="D4:D7"/>
    <mergeCell ref="K4:K7"/>
    <mergeCell ref="E5:E7"/>
    <mergeCell ref="L5:L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H11 K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Normal="60" zoomScalePageLayoutView="56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1.33203125" style="1" customWidth="1"/>
    <col min="5" max="5" width="10.83203125" style="1" customWidth="1"/>
    <col min="6" max="14" width="9.5" style="1" customWidth="1"/>
    <col min="15" max="16384" width="8.83203125" style="1" customWidth="1"/>
  </cols>
  <sheetData>
    <row r="1" s="4" customFormat="1" ht="31.5" customHeight="1">
      <c r="B1" s="10" t="s">
        <v>65</v>
      </c>
    </row>
    <row r="2" spans="2:7" ht="31.5" customHeight="1">
      <c r="B2" s="3"/>
      <c r="C2" s="3"/>
      <c r="D2" s="3"/>
      <c r="G2"/>
    </row>
    <row r="3" spans="1:14" ht="31.5" customHeight="1">
      <c r="A3" s="11"/>
      <c r="B3" s="11"/>
      <c r="C3" s="11"/>
      <c r="D3" s="76"/>
      <c r="E3" s="77"/>
      <c r="F3" s="76"/>
      <c r="G3" s="76"/>
      <c r="H3" s="76"/>
      <c r="I3" s="76"/>
      <c r="J3" s="76"/>
      <c r="K3" s="76"/>
      <c r="L3" s="76"/>
      <c r="M3" s="76"/>
      <c r="N3" s="76"/>
    </row>
    <row r="4" spans="1:14" ht="31.5" customHeight="1">
      <c r="A4" s="15"/>
      <c r="B4" s="15" t="s">
        <v>0</v>
      </c>
      <c r="C4" s="15"/>
      <c r="D4" s="28"/>
      <c r="E4" s="78"/>
      <c r="F4" s="28"/>
      <c r="G4" s="28"/>
      <c r="H4" s="28"/>
      <c r="I4" s="28"/>
      <c r="J4" s="28"/>
      <c r="K4" s="28"/>
      <c r="L4" s="28"/>
      <c r="M4" s="28"/>
      <c r="N4" s="28"/>
    </row>
    <row r="5" spans="1:14" ht="31.5" customHeight="1">
      <c r="A5" s="96" t="s">
        <v>42</v>
      </c>
      <c r="B5" s="96"/>
      <c r="C5" s="97"/>
      <c r="D5" s="56" t="s">
        <v>63</v>
      </c>
      <c r="E5" s="79" t="s">
        <v>15</v>
      </c>
      <c r="F5" s="56" t="s">
        <v>16</v>
      </c>
      <c r="G5" s="56" t="s">
        <v>17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40</v>
      </c>
      <c r="M5" s="56" t="s">
        <v>22</v>
      </c>
      <c r="N5" s="56" t="s">
        <v>23</v>
      </c>
    </row>
    <row r="6" spans="1:14" ht="31.5" customHeight="1">
      <c r="A6" s="15"/>
      <c r="B6" s="15"/>
      <c r="C6" s="23"/>
      <c r="D6" s="28"/>
      <c r="E6" s="78"/>
      <c r="F6" s="28"/>
      <c r="G6" s="56"/>
      <c r="H6" s="28"/>
      <c r="I6" s="56"/>
      <c r="J6" s="28"/>
      <c r="K6" s="56"/>
      <c r="L6" s="56"/>
      <c r="M6" s="28"/>
      <c r="N6" s="28"/>
    </row>
    <row r="7" spans="1:14" ht="31.5" customHeight="1">
      <c r="A7" s="15"/>
      <c r="B7" s="15"/>
      <c r="C7" s="23"/>
      <c r="D7" s="80"/>
      <c r="E7" s="81"/>
      <c r="F7" s="57"/>
      <c r="G7" s="57"/>
      <c r="H7" s="57"/>
      <c r="I7" s="57"/>
      <c r="J7" s="57"/>
      <c r="K7" s="57"/>
      <c r="L7" s="57"/>
      <c r="M7" s="57"/>
      <c r="N7" s="57"/>
    </row>
    <row r="8" spans="1:14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9" customHeight="1">
      <c r="A9" s="98" t="s">
        <v>160</v>
      </c>
      <c r="B9" s="98"/>
      <c r="C9" s="99"/>
      <c r="D9" s="82">
        <v>33724</v>
      </c>
      <c r="E9" s="72">
        <v>19747</v>
      </c>
      <c r="F9" s="72">
        <v>1273</v>
      </c>
      <c r="G9" s="72">
        <v>4609</v>
      </c>
      <c r="H9" s="72">
        <v>3241</v>
      </c>
      <c r="I9" s="72">
        <v>115</v>
      </c>
      <c r="J9" s="72">
        <v>839</v>
      </c>
      <c r="K9" s="72">
        <v>793</v>
      </c>
      <c r="L9" s="72">
        <v>336</v>
      </c>
      <c r="M9" s="72">
        <v>2263</v>
      </c>
      <c r="N9" s="72">
        <v>508</v>
      </c>
    </row>
    <row r="10" spans="1:14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39" customHeight="1">
      <c r="A11" s="98" t="s">
        <v>161</v>
      </c>
      <c r="B11" s="98"/>
      <c r="C11" s="99"/>
      <c r="D11" s="82">
        <f>SUM(E11:N11)</f>
        <v>33384</v>
      </c>
      <c r="E11" s="72">
        <f aca="true" t="shared" si="0" ref="E11:N11">SUM(E16:E32)</f>
        <v>19460</v>
      </c>
      <c r="F11" s="72">
        <f t="shared" si="0"/>
        <v>1193</v>
      </c>
      <c r="G11" s="72">
        <f t="shared" si="0"/>
        <v>4642</v>
      </c>
      <c r="H11" s="72">
        <f t="shared" si="0"/>
        <v>3175</v>
      </c>
      <c r="I11" s="72">
        <f t="shared" si="0"/>
        <v>114</v>
      </c>
      <c r="J11" s="72">
        <f t="shared" si="0"/>
        <v>882</v>
      </c>
      <c r="K11" s="72">
        <f t="shared" si="0"/>
        <v>863</v>
      </c>
      <c r="L11" s="72">
        <f t="shared" si="0"/>
        <v>329</v>
      </c>
      <c r="M11" s="72">
        <f t="shared" si="0"/>
        <v>2198</v>
      </c>
      <c r="N11" s="72">
        <f t="shared" si="0"/>
        <v>528</v>
      </c>
    </row>
    <row r="12" spans="1:14" ht="22.5" customHeight="1">
      <c r="A12" s="30"/>
      <c r="B12" s="30"/>
      <c r="C12" s="3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39" customHeight="1">
      <c r="A13" s="30"/>
      <c r="B13" s="30" t="s">
        <v>90</v>
      </c>
      <c r="C13" s="31"/>
      <c r="D13" s="72">
        <f>SUM(E13:N13)</f>
        <v>25327</v>
      </c>
      <c r="E13" s="72">
        <f>E11-E14</f>
        <v>14724</v>
      </c>
      <c r="F13" s="72">
        <f aca="true" t="shared" si="1" ref="F13:N13">F11-F14</f>
        <v>1193</v>
      </c>
      <c r="G13" s="72">
        <f t="shared" si="1"/>
        <v>3857</v>
      </c>
      <c r="H13" s="72">
        <f t="shared" si="1"/>
        <v>2495</v>
      </c>
      <c r="I13" s="72">
        <f t="shared" si="1"/>
        <v>114</v>
      </c>
      <c r="J13" s="72">
        <f t="shared" si="1"/>
        <v>112</v>
      </c>
      <c r="K13" s="72">
        <f t="shared" si="1"/>
        <v>1</v>
      </c>
      <c r="L13" s="72">
        <f t="shared" si="1"/>
        <v>146</v>
      </c>
      <c r="M13" s="72">
        <f t="shared" si="1"/>
        <v>2198</v>
      </c>
      <c r="N13" s="72">
        <f t="shared" si="1"/>
        <v>487</v>
      </c>
    </row>
    <row r="14" spans="1:14" ht="39" customHeight="1">
      <c r="A14" s="30"/>
      <c r="B14" s="30" t="s">
        <v>91</v>
      </c>
      <c r="C14" s="31"/>
      <c r="D14" s="72">
        <f>SUM(E14:N14)</f>
        <v>8057</v>
      </c>
      <c r="E14" s="72">
        <v>4736</v>
      </c>
      <c r="F14" s="72">
        <v>0</v>
      </c>
      <c r="G14" s="72">
        <v>785</v>
      </c>
      <c r="H14" s="72">
        <v>680</v>
      </c>
      <c r="I14" s="72">
        <v>0</v>
      </c>
      <c r="J14" s="72">
        <v>770</v>
      </c>
      <c r="K14" s="72">
        <v>862</v>
      </c>
      <c r="L14" s="72">
        <v>183</v>
      </c>
      <c r="M14" s="72">
        <v>0</v>
      </c>
      <c r="N14" s="72">
        <v>41</v>
      </c>
    </row>
    <row r="15" spans="1:14" ht="22.5" customHeight="1">
      <c r="A15" s="34"/>
      <c r="B15" s="34"/>
      <c r="C15" s="3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45" customHeight="1">
      <c r="A16" s="45"/>
      <c r="B16" s="36" t="s">
        <v>98</v>
      </c>
      <c r="C16" s="37"/>
      <c r="D16" s="82">
        <f>SUM(E16:N16)</f>
        <v>14761</v>
      </c>
      <c r="E16" s="72">
        <v>8453</v>
      </c>
      <c r="F16" s="72">
        <v>0</v>
      </c>
      <c r="G16" s="72">
        <v>2747</v>
      </c>
      <c r="H16" s="72">
        <v>1622</v>
      </c>
      <c r="I16" s="72">
        <v>0</v>
      </c>
      <c r="J16" s="72">
        <v>415</v>
      </c>
      <c r="K16" s="72">
        <v>234</v>
      </c>
      <c r="L16" s="72">
        <v>112</v>
      </c>
      <c r="M16" s="72">
        <v>753</v>
      </c>
      <c r="N16" s="72">
        <v>425</v>
      </c>
    </row>
    <row r="17" spans="1:14" ht="45" customHeight="1">
      <c r="A17" s="48"/>
      <c r="B17" s="38" t="s">
        <v>99</v>
      </c>
      <c r="C17" s="39"/>
      <c r="D17" s="82">
        <f aca="true" t="shared" si="2" ref="D17:D32">SUM(E17:N17)</f>
        <v>2854</v>
      </c>
      <c r="E17" s="72">
        <v>2019</v>
      </c>
      <c r="F17" s="72">
        <v>0</v>
      </c>
      <c r="G17" s="72">
        <v>0</v>
      </c>
      <c r="H17" s="72">
        <v>463</v>
      </c>
      <c r="I17" s="72">
        <v>0</v>
      </c>
      <c r="J17" s="72">
        <v>106</v>
      </c>
      <c r="K17" s="72">
        <v>163</v>
      </c>
      <c r="L17" s="72">
        <v>0</v>
      </c>
      <c r="M17" s="72">
        <v>0</v>
      </c>
      <c r="N17" s="72">
        <v>103</v>
      </c>
    </row>
    <row r="18" spans="1:14" ht="45" customHeight="1">
      <c r="A18" s="48"/>
      <c r="B18" s="38" t="s">
        <v>100</v>
      </c>
      <c r="C18" s="39"/>
      <c r="D18" s="82">
        <f t="shared" si="2"/>
        <v>2776</v>
      </c>
      <c r="E18" s="72">
        <v>1676</v>
      </c>
      <c r="F18" s="72">
        <v>0</v>
      </c>
      <c r="G18" s="72">
        <v>589</v>
      </c>
      <c r="H18" s="72">
        <v>272</v>
      </c>
      <c r="I18" s="72">
        <v>0</v>
      </c>
      <c r="J18" s="72">
        <v>134</v>
      </c>
      <c r="K18" s="72">
        <v>105</v>
      </c>
      <c r="L18" s="72">
        <v>0</v>
      </c>
      <c r="M18" s="72">
        <v>0</v>
      </c>
      <c r="N18" s="72">
        <v>0</v>
      </c>
    </row>
    <row r="19" spans="1:14" ht="45" customHeight="1">
      <c r="A19" s="48"/>
      <c r="B19" s="38" t="s">
        <v>101</v>
      </c>
      <c r="C19" s="39"/>
      <c r="D19" s="82">
        <f t="shared" si="2"/>
        <v>2798</v>
      </c>
      <c r="E19" s="72">
        <v>1177</v>
      </c>
      <c r="F19" s="72">
        <v>195</v>
      </c>
      <c r="G19" s="72">
        <v>470</v>
      </c>
      <c r="H19" s="72">
        <v>119</v>
      </c>
      <c r="I19" s="72">
        <v>0</v>
      </c>
      <c r="J19" s="72">
        <v>115</v>
      </c>
      <c r="K19" s="72">
        <v>187</v>
      </c>
      <c r="L19" s="72">
        <v>71</v>
      </c>
      <c r="M19" s="72">
        <v>464</v>
      </c>
      <c r="N19" s="72">
        <v>0</v>
      </c>
    </row>
    <row r="20" spans="1:14" ht="45" customHeight="1">
      <c r="A20" s="48"/>
      <c r="B20" s="38" t="s">
        <v>102</v>
      </c>
      <c r="C20" s="39"/>
      <c r="D20" s="82">
        <f t="shared" si="2"/>
        <v>2005</v>
      </c>
      <c r="E20" s="72">
        <v>902</v>
      </c>
      <c r="F20" s="72">
        <v>185</v>
      </c>
      <c r="G20" s="72">
        <v>266</v>
      </c>
      <c r="H20" s="72">
        <v>99</v>
      </c>
      <c r="I20" s="72">
        <v>0</v>
      </c>
      <c r="J20" s="72">
        <v>0</v>
      </c>
      <c r="K20" s="72">
        <v>0</v>
      </c>
      <c r="L20" s="72">
        <v>0</v>
      </c>
      <c r="M20" s="72">
        <v>553</v>
      </c>
      <c r="N20" s="72">
        <v>0</v>
      </c>
    </row>
    <row r="21" spans="1:14" ht="45" customHeight="1">
      <c r="A21" s="48"/>
      <c r="B21" s="38" t="s">
        <v>103</v>
      </c>
      <c r="C21" s="29"/>
      <c r="D21" s="82">
        <f t="shared" si="2"/>
        <v>1017</v>
      </c>
      <c r="E21" s="72">
        <v>589</v>
      </c>
      <c r="F21" s="72">
        <v>0</v>
      </c>
      <c r="G21" s="72">
        <v>0</v>
      </c>
      <c r="H21" s="72">
        <v>168</v>
      </c>
      <c r="I21" s="72">
        <v>114</v>
      </c>
      <c r="J21" s="72">
        <v>0</v>
      </c>
      <c r="K21" s="72">
        <v>0</v>
      </c>
      <c r="L21" s="72">
        <v>146</v>
      </c>
      <c r="M21" s="72">
        <v>0</v>
      </c>
      <c r="N21" s="72">
        <v>0</v>
      </c>
    </row>
    <row r="22" spans="1:14" ht="45" customHeight="1">
      <c r="A22" s="15"/>
      <c r="B22" s="38" t="s">
        <v>104</v>
      </c>
      <c r="C22" s="40"/>
      <c r="D22" s="82">
        <f t="shared" si="2"/>
        <v>450</v>
      </c>
      <c r="E22" s="72">
        <v>226</v>
      </c>
      <c r="F22" s="72">
        <v>0</v>
      </c>
      <c r="G22" s="72">
        <v>224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</row>
    <row r="23" spans="1:14" ht="45" customHeight="1">
      <c r="A23" s="15"/>
      <c r="B23" s="38" t="s">
        <v>105</v>
      </c>
      <c r="C23" s="40"/>
      <c r="D23" s="82">
        <f t="shared" si="2"/>
        <v>761</v>
      </c>
      <c r="E23" s="72">
        <v>671</v>
      </c>
      <c r="F23" s="72">
        <v>90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1:14" ht="45" customHeight="1">
      <c r="A24" s="15"/>
      <c r="B24" s="38" t="s">
        <v>106</v>
      </c>
      <c r="C24" s="39"/>
      <c r="D24" s="82">
        <f t="shared" si="2"/>
        <v>460</v>
      </c>
      <c r="E24" s="72">
        <v>460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 ht="45" customHeight="1">
      <c r="A25" s="48"/>
      <c r="B25" s="38" t="s">
        <v>107</v>
      </c>
      <c r="C25" s="39"/>
      <c r="D25" s="82">
        <f t="shared" si="2"/>
        <v>928</v>
      </c>
      <c r="E25" s="72">
        <v>715</v>
      </c>
      <c r="F25" s="72">
        <v>213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</row>
    <row r="26" spans="1:14" ht="45" customHeight="1">
      <c r="A26" s="48"/>
      <c r="B26" s="38" t="s">
        <v>108</v>
      </c>
      <c r="C26" s="39"/>
      <c r="D26" s="83">
        <f t="shared" si="2"/>
        <v>1798</v>
      </c>
      <c r="E26" s="72">
        <v>1175</v>
      </c>
      <c r="F26" s="72">
        <v>111</v>
      </c>
      <c r="G26" s="72">
        <v>113</v>
      </c>
      <c r="H26" s="72">
        <v>113</v>
      </c>
      <c r="I26" s="72">
        <v>0</v>
      </c>
      <c r="J26" s="72">
        <v>112</v>
      </c>
      <c r="K26" s="72">
        <v>174</v>
      </c>
      <c r="L26" s="72">
        <v>0</v>
      </c>
      <c r="M26" s="72">
        <v>0</v>
      </c>
      <c r="N26" s="72">
        <v>0</v>
      </c>
    </row>
    <row r="27" spans="1:14" ht="45" customHeight="1">
      <c r="A27" s="48"/>
      <c r="B27" s="38" t="s">
        <v>43</v>
      </c>
      <c r="C27" s="39"/>
      <c r="D27" s="83">
        <f t="shared" si="2"/>
        <v>611</v>
      </c>
      <c r="E27" s="72">
        <v>288</v>
      </c>
      <c r="F27" s="72">
        <v>102</v>
      </c>
      <c r="G27" s="72">
        <v>0</v>
      </c>
      <c r="H27" s="72">
        <v>221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</row>
    <row r="28" spans="1:14" ht="45" customHeight="1">
      <c r="A28" s="48"/>
      <c r="B28" s="38" t="s">
        <v>44</v>
      </c>
      <c r="C28" s="39"/>
      <c r="D28" s="83">
        <f t="shared" si="2"/>
        <v>406</v>
      </c>
      <c r="E28" s="72">
        <v>406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</row>
    <row r="29" spans="1:14" ht="45" customHeight="1">
      <c r="A29" s="48"/>
      <c r="B29" s="38" t="s">
        <v>45</v>
      </c>
      <c r="C29" s="39"/>
      <c r="D29" s="83">
        <f t="shared" si="2"/>
        <v>761</v>
      </c>
      <c r="E29" s="72">
        <v>323</v>
      </c>
      <c r="F29" s="72">
        <v>107</v>
      </c>
      <c r="G29" s="72">
        <v>233</v>
      </c>
      <c r="H29" s="72">
        <v>98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1:14" ht="22.5" customHeight="1">
      <c r="A30" s="48"/>
      <c r="B30" s="38"/>
      <c r="C30" s="3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45" customHeight="1">
      <c r="A31" s="50"/>
      <c r="B31" s="36" t="s">
        <v>109</v>
      </c>
      <c r="C31" s="51"/>
      <c r="D31" s="72">
        <f t="shared" si="2"/>
        <v>428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428</v>
      </c>
      <c r="N31" s="72">
        <v>0</v>
      </c>
    </row>
    <row r="32" spans="1:14" ht="45" customHeight="1">
      <c r="A32" s="49"/>
      <c r="B32" s="41" t="s">
        <v>110</v>
      </c>
      <c r="C32" s="42"/>
      <c r="D32" s="84">
        <f t="shared" si="2"/>
        <v>570</v>
      </c>
      <c r="E32" s="84">
        <v>380</v>
      </c>
      <c r="F32" s="84">
        <v>190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</row>
    <row r="33" ht="33.75" customHeight="1"/>
  </sheetData>
  <sheetProtection/>
  <mergeCells count="3">
    <mergeCell ref="A5:C5"/>
    <mergeCell ref="A9:C9"/>
    <mergeCell ref="A11:C11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0" width="9" style="1" customWidth="1"/>
    <col min="11" max="11" width="9" style="1" hidden="1" customWidth="1"/>
    <col min="12" max="16" width="9" style="1" customWidth="1"/>
    <col min="17" max="16384" width="8.83203125" style="1" customWidth="1"/>
  </cols>
  <sheetData>
    <row r="1" s="4" customFormat="1" ht="33" customHeight="1">
      <c r="B1" s="10" t="s">
        <v>66</v>
      </c>
    </row>
    <row r="2" spans="2:16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3"/>
    </row>
    <row r="3" spans="1:16" ht="35.25" customHeight="1">
      <c r="A3" s="11"/>
      <c r="B3" s="11"/>
      <c r="C3" s="11"/>
      <c r="D3" s="76"/>
      <c r="E3" s="11"/>
      <c r="F3" s="87"/>
      <c r="G3" s="76"/>
      <c r="H3" s="76"/>
      <c r="I3" s="76"/>
      <c r="J3" s="144" t="s">
        <v>68</v>
      </c>
      <c r="K3" s="141" t="s">
        <v>68</v>
      </c>
      <c r="L3" s="76"/>
      <c r="M3" s="76"/>
      <c r="N3" s="141" t="s">
        <v>125</v>
      </c>
      <c r="O3" s="141" t="s">
        <v>126</v>
      </c>
      <c r="P3" s="90"/>
    </row>
    <row r="4" spans="1:16" ht="35.25" customHeight="1">
      <c r="A4" s="15"/>
      <c r="B4" s="15" t="s">
        <v>0</v>
      </c>
      <c r="C4" s="15"/>
      <c r="D4" s="28"/>
      <c r="E4" s="88"/>
      <c r="F4" s="89"/>
      <c r="G4" s="28"/>
      <c r="H4" s="28"/>
      <c r="I4" s="28"/>
      <c r="J4" s="145"/>
      <c r="K4" s="145"/>
      <c r="L4" s="28"/>
      <c r="M4" s="28"/>
      <c r="N4" s="142"/>
      <c r="O4" s="142"/>
      <c r="P4" s="21"/>
    </row>
    <row r="5" spans="1:16" ht="35.25" customHeight="1">
      <c r="A5" s="96" t="s">
        <v>42</v>
      </c>
      <c r="B5" s="96"/>
      <c r="C5" s="97"/>
      <c r="D5" s="56" t="s">
        <v>5</v>
      </c>
      <c r="E5" s="56"/>
      <c r="F5" s="56"/>
      <c r="G5" s="56" t="s">
        <v>127</v>
      </c>
      <c r="H5" s="56" t="s">
        <v>67</v>
      </c>
      <c r="I5" s="56" t="s">
        <v>128</v>
      </c>
      <c r="J5" s="145"/>
      <c r="K5" s="145"/>
      <c r="L5" s="56" t="s">
        <v>129</v>
      </c>
      <c r="M5" s="56" t="s">
        <v>24</v>
      </c>
      <c r="N5" s="142"/>
      <c r="O5" s="142"/>
      <c r="P5" s="18" t="s">
        <v>111</v>
      </c>
    </row>
    <row r="6" spans="1:16" ht="35.25" customHeight="1">
      <c r="A6" s="15"/>
      <c r="B6" s="15"/>
      <c r="C6" s="23"/>
      <c r="D6" s="28"/>
      <c r="E6" s="56" t="s">
        <v>9</v>
      </c>
      <c r="F6" s="56" t="s">
        <v>10</v>
      </c>
      <c r="G6" s="28"/>
      <c r="H6" s="28"/>
      <c r="I6" s="28"/>
      <c r="J6" s="145"/>
      <c r="K6" s="145"/>
      <c r="L6" s="28"/>
      <c r="M6" s="28"/>
      <c r="N6" s="142"/>
      <c r="O6" s="142"/>
      <c r="P6" s="21"/>
    </row>
    <row r="7" spans="1:16" ht="35.25" customHeight="1">
      <c r="A7" s="15"/>
      <c r="B7" s="15"/>
      <c r="C7" s="23"/>
      <c r="D7" s="57"/>
      <c r="E7" s="57"/>
      <c r="F7" s="57"/>
      <c r="G7" s="57"/>
      <c r="H7" s="57"/>
      <c r="I7" s="57"/>
      <c r="J7" s="146"/>
      <c r="K7" s="146"/>
      <c r="L7" s="57"/>
      <c r="M7" s="57"/>
      <c r="N7" s="143"/>
      <c r="O7" s="143"/>
      <c r="P7" s="24"/>
    </row>
    <row r="8" spans="1:16" ht="35.2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9" customHeight="1">
      <c r="A9" s="98" t="s">
        <v>160</v>
      </c>
      <c r="B9" s="98"/>
      <c r="C9" s="99"/>
      <c r="D9" s="82">
        <v>2822</v>
      </c>
      <c r="E9" s="72">
        <v>1955</v>
      </c>
      <c r="F9" s="72">
        <v>867</v>
      </c>
      <c r="G9" s="72">
        <v>61</v>
      </c>
      <c r="H9" s="85">
        <v>6</v>
      </c>
      <c r="I9" s="72">
        <v>88</v>
      </c>
      <c r="J9" s="85">
        <v>0</v>
      </c>
      <c r="K9" s="85">
        <v>0</v>
      </c>
      <c r="L9" s="72">
        <v>2136</v>
      </c>
      <c r="M9" s="72">
        <v>58</v>
      </c>
      <c r="N9" s="72">
        <v>61</v>
      </c>
      <c r="O9" s="72">
        <v>18</v>
      </c>
      <c r="P9" s="72">
        <v>394</v>
      </c>
    </row>
    <row r="10" spans="1:16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39" customHeight="1">
      <c r="A11" s="98" t="s">
        <v>162</v>
      </c>
      <c r="B11" s="98"/>
      <c r="C11" s="99"/>
      <c r="D11" s="82">
        <f aca="true" t="shared" si="0" ref="D11:P11">SUM(D16:D32)</f>
        <v>2770</v>
      </c>
      <c r="E11" s="72">
        <f t="shared" si="0"/>
        <v>1932</v>
      </c>
      <c r="F11" s="72">
        <f>SUM(G11:P11)-E11</f>
        <v>838</v>
      </c>
      <c r="G11" s="72">
        <f t="shared" si="0"/>
        <v>62</v>
      </c>
      <c r="H11" s="72">
        <f t="shared" si="0"/>
        <v>7</v>
      </c>
      <c r="I11" s="72">
        <f t="shared" si="0"/>
        <v>87</v>
      </c>
      <c r="J11" s="72">
        <f t="shared" si="0"/>
        <v>12</v>
      </c>
      <c r="K11" s="72">
        <f t="shared" si="0"/>
        <v>0</v>
      </c>
      <c r="L11" s="72">
        <f t="shared" si="0"/>
        <v>2124</v>
      </c>
      <c r="M11" s="72">
        <f t="shared" si="0"/>
        <v>48</v>
      </c>
      <c r="N11" s="72">
        <f t="shared" si="0"/>
        <v>61</v>
      </c>
      <c r="O11" s="72">
        <f t="shared" si="0"/>
        <v>18</v>
      </c>
      <c r="P11" s="72">
        <f t="shared" si="0"/>
        <v>351</v>
      </c>
    </row>
    <row r="12" spans="1:16" ht="22.5" customHeight="1">
      <c r="A12" s="30"/>
      <c r="B12" s="30"/>
      <c r="C12" s="3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39" customHeight="1">
      <c r="A13" s="30"/>
      <c r="B13" s="30" t="s">
        <v>90</v>
      </c>
      <c r="C13" s="31"/>
      <c r="D13" s="72">
        <f>SUM(E13:F13)</f>
        <v>2138</v>
      </c>
      <c r="E13" s="72">
        <f>E11-E14</f>
        <v>1526</v>
      </c>
      <c r="F13" s="72">
        <f>SUM(G13:P13)-E13</f>
        <v>612</v>
      </c>
      <c r="G13" s="72">
        <f aca="true" t="shared" si="1" ref="G13:P13">G11-G14</f>
        <v>48</v>
      </c>
      <c r="H13" s="72">
        <f t="shared" si="1"/>
        <v>5</v>
      </c>
      <c r="I13" s="72">
        <f t="shared" si="1"/>
        <v>68</v>
      </c>
      <c r="J13" s="72">
        <f t="shared" si="1"/>
        <v>12</v>
      </c>
      <c r="K13" s="72">
        <f t="shared" si="1"/>
        <v>0</v>
      </c>
      <c r="L13" s="72">
        <f t="shared" si="1"/>
        <v>1699</v>
      </c>
      <c r="M13" s="72">
        <f t="shared" si="1"/>
        <v>0</v>
      </c>
      <c r="N13" s="72">
        <f t="shared" si="1"/>
        <v>50</v>
      </c>
      <c r="O13" s="72">
        <f t="shared" si="1"/>
        <v>17</v>
      </c>
      <c r="P13" s="72">
        <f t="shared" si="1"/>
        <v>239</v>
      </c>
    </row>
    <row r="14" spans="1:16" ht="39" customHeight="1">
      <c r="A14" s="30"/>
      <c r="B14" s="30" t="s">
        <v>91</v>
      </c>
      <c r="C14" s="31"/>
      <c r="D14" s="72">
        <f>SUM(E14:F14)</f>
        <v>632</v>
      </c>
      <c r="E14" s="72">
        <v>406</v>
      </c>
      <c r="F14" s="72">
        <f>SUM(G14:P14)-E14</f>
        <v>226</v>
      </c>
      <c r="G14" s="72">
        <v>14</v>
      </c>
      <c r="H14" s="72">
        <v>2</v>
      </c>
      <c r="I14" s="72">
        <v>19</v>
      </c>
      <c r="J14" s="72">
        <v>0</v>
      </c>
      <c r="K14" s="72"/>
      <c r="L14" s="72">
        <v>425</v>
      </c>
      <c r="M14" s="72">
        <v>48</v>
      </c>
      <c r="N14" s="72">
        <v>11</v>
      </c>
      <c r="O14" s="72">
        <v>1</v>
      </c>
      <c r="P14" s="72">
        <v>112</v>
      </c>
    </row>
    <row r="15" spans="1:16" ht="22.5" customHeight="1">
      <c r="A15" s="34"/>
      <c r="B15" s="34"/>
      <c r="C15" s="3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45" customHeight="1">
      <c r="A16" s="45"/>
      <c r="B16" s="36" t="s">
        <v>112</v>
      </c>
      <c r="C16" s="37"/>
      <c r="D16" s="82">
        <f>SUM(E16:F16)</f>
        <v>1165</v>
      </c>
      <c r="E16" s="72">
        <v>807</v>
      </c>
      <c r="F16" s="72">
        <f>SUM(G16:P16)-E16</f>
        <v>358</v>
      </c>
      <c r="G16" s="72">
        <v>21</v>
      </c>
      <c r="H16" s="72">
        <v>3</v>
      </c>
      <c r="I16" s="72">
        <v>32</v>
      </c>
      <c r="J16" s="72">
        <v>8</v>
      </c>
      <c r="K16" s="72"/>
      <c r="L16" s="72">
        <v>872</v>
      </c>
      <c r="M16" s="72">
        <v>9</v>
      </c>
      <c r="N16" s="72">
        <v>21</v>
      </c>
      <c r="O16" s="72">
        <v>9</v>
      </c>
      <c r="P16" s="72">
        <v>190</v>
      </c>
    </row>
    <row r="17" spans="1:16" ht="45" customHeight="1">
      <c r="A17" s="48"/>
      <c r="B17" s="38" t="s">
        <v>113</v>
      </c>
      <c r="C17" s="39"/>
      <c r="D17" s="82">
        <f aca="true" t="shared" si="2" ref="D17:D32">SUM(E17:F17)</f>
        <v>244</v>
      </c>
      <c r="E17" s="72">
        <v>154</v>
      </c>
      <c r="F17" s="72">
        <f aca="true" t="shared" si="3" ref="F17:F29">SUM(G17:P17)-E17</f>
        <v>90</v>
      </c>
      <c r="G17" s="72">
        <v>6</v>
      </c>
      <c r="H17" s="72">
        <v>0</v>
      </c>
      <c r="I17" s="72">
        <v>8</v>
      </c>
      <c r="J17" s="72">
        <v>0</v>
      </c>
      <c r="K17" s="72"/>
      <c r="L17" s="72">
        <v>179</v>
      </c>
      <c r="M17" s="72">
        <v>15</v>
      </c>
      <c r="N17" s="72">
        <v>7</v>
      </c>
      <c r="O17" s="72">
        <v>1</v>
      </c>
      <c r="P17" s="72">
        <v>28</v>
      </c>
    </row>
    <row r="18" spans="1:16" ht="45" customHeight="1">
      <c r="A18" s="48"/>
      <c r="B18" s="38" t="s">
        <v>114</v>
      </c>
      <c r="C18" s="39"/>
      <c r="D18" s="82">
        <f t="shared" si="2"/>
        <v>212</v>
      </c>
      <c r="E18" s="72">
        <v>153</v>
      </c>
      <c r="F18" s="72">
        <f t="shared" si="3"/>
        <v>59</v>
      </c>
      <c r="G18" s="72">
        <v>4</v>
      </c>
      <c r="H18" s="72">
        <v>1</v>
      </c>
      <c r="I18" s="72">
        <v>7</v>
      </c>
      <c r="J18" s="72">
        <v>0</v>
      </c>
      <c r="K18" s="72"/>
      <c r="L18" s="72">
        <v>168</v>
      </c>
      <c r="M18" s="72">
        <v>3</v>
      </c>
      <c r="N18" s="72">
        <v>5</v>
      </c>
      <c r="O18" s="72">
        <v>2</v>
      </c>
      <c r="P18" s="72">
        <v>22</v>
      </c>
    </row>
    <row r="19" spans="1:16" ht="45" customHeight="1">
      <c r="A19" s="48"/>
      <c r="B19" s="38" t="s">
        <v>115</v>
      </c>
      <c r="C19" s="39"/>
      <c r="D19" s="82">
        <f t="shared" si="2"/>
        <v>234</v>
      </c>
      <c r="E19" s="72">
        <v>164</v>
      </c>
      <c r="F19" s="72">
        <f t="shared" si="3"/>
        <v>70</v>
      </c>
      <c r="G19" s="72">
        <v>5</v>
      </c>
      <c r="H19" s="72">
        <v>1</v>
      </c>
      <c r="I19" s="72">
        <v>9</v>
      </c>
      <c r="J19" s="72">
        <v>2</v>
      </c>
      <c r="K19" s="72"/>
      <c r="L19" s="72">
        <v>190</v>
      </c>
      <c r="M19" s="72">
        <v>6</v>
      </c>
      <c r="N19" s="72">
        <v>4</v>
      </c>
      <c r="O19" s="72">
        <v>2</v>
      </c>
      <c r="P19" s="72">
        <v>15</v>
      </c>
    </row>
    <row r="20" spans="1:16" ht="45" customHeight="1">
      <c r="A20" s="48"/>
      <c r="B20" s="38" t="s">
        <v>116</v>
      </c>
      <c r="C20" s="39"/>
      <c r="D20" s="82">
        <f t="shared" si="2"/>
        <v>175</v>
      </c>
      <c r="E20" s="72">
        <v>128</v>
      </c>
      <c r="F20" s="72">
        <f t="shared" si="3"/>
        <v>47</v>
      </c>
      <c r="G20" s="72">
        <v>4</v>
      </c>
      <c r="H20" s="72">
        <v>0</v>
      </c>
      <c r="I20" s="72">
        <v>5</v>
      </c>
      <c r="J20" s="72">
        <v>0</v>
      </c>
      <c r="K20" s="72"/>
      <c r="L20" s="72">
        <v>145</v>
      </c>
      <c r="M20" s="72">
        <v>1</v>
      </c>
      <c r="N20" s="72">
        <v>4</v>
      </c>
      <c r="O20" s="72">
        <v>0</v>
      </c>
      <c r="P20" s="72">
        <v>16</v>
      </c>
    </row>
    <row r="21" spans="1:16" ht="45" customHeight="1">
      <c r="A21" s="48"/>
      <c r="B21" s="38" t="s">
        <v>117</v>
      </c>
      <c r="C21" s="29"/>
      <c r="D21" s="82">
        <f t="shared" si="2"/>
        <v>100</v>
      </c>
      <c r="E21" s="72">
        <v>65</v>
      </c>
      <c r="F21" s="72">
        <f t="shared" si="3"/>
        <v>35</v>
      </c>
      <c r="G21" s="72">
        <v>4</v>
      </c>
      <c r="H21" s="72">
        <v>0</v>
      </c>
      <c r="I21" s="72">
        <v>5</v>
      </c>
      <c r="J21" s="72">
        <v>0</v>
      </c>
      <c r="K21" s="72"/>
      <c r="L21" s="72">
        <v>78</v>
      </c>
      <c r="M21" s="72">
        <v>0</v>
      </c>
      <c r="N21" s="72">
        <v>3</v>
      </c>
      <c r="O21" s="72">
        <v>1</v>
      </c>
      <c r="P21" s="72">
        <v>9</v>
      </c>
    </row>
    <row r="22" spans="1:16" ht="45" customHeight="1">
      <c r="A22" s="15"/>
      <c r="B22" s="38" t="s">
        <v>118</v>
      </c>
      <c r="C22" s="40"/>
      <c r="D22" s="82">
        <f t="shared" si="2"/>
        <v>46</v>
      </c>
      <c r="E22" s="72">
        <v>37</v>
      </c>
      <c r="F22" s="72">
        <f t="shared" si="3"/>
        <v>9</v>
      </c>
      <c r="G22" s="72">
        <v>2</v>
      </c>
      <c r="H22" s="72">
        <v>0</v>
      </c>
      <c r="I22" s="72">
        <v>1</v>
      </c>
      <c r="J22" s="72">
        <v>1</v>
      </c>
      <c r="K22" s="72"/>
      <c r="L22" s="72">
        <v>38</v>
      </c>
      <c r="M22" s="72">
        <v>0</v>
      </c>
      <c r="N22" s="72">
        <v>1</v>
      </c>
      <c r="O22" s="72">
        <v>0</v>
      </c>
      <c r="P22" s="72">
        <v>3</v>
      </c>
    </row>
    <row r="23" spans="1:16" ht="45" customHeight="1">
      <c r="A23" s="15"/>
      <c r="B23" s="38" t="s">
        <v>119</v>
      </c>
      <c r="C23" s="40"/>
      <c r="D23" s="82">
        <f t="shared" si="2"/>
        <v>69</v>
      </c>
      <c r="E23" s="72">
        <v>51</v>
      </c>
      <c r="F23" s="72">
        <f t="shared" si="3"/>
        <v>18</v>
      </c>
      <c r="G23" s="72">
        <v>2</v>
      </c>
      <c r="H23" s="72">
        <v>1</v>
      </c>
      <c r="I23" s="72">
        <v>3</v>
      </c>
      <c r="J23" s="72">
        <v>0</v>
      </c>
      <c r="K23" s="72"/>
      <c r="L23" s="72">
        <v>54</v>
      </c>
      <c r="M23" s="72">
        <v>1</v>
      </c>
      <c r="N23" s="72">
        <v>2</v>
      </c>
      <c r="O23" s="72">
        <v>0</v>
      </c>
      <c r="P23" s="72">
        <v>6</v>
      </c>
    </row>
    <row r="24" spans="1:16" ht="45" customHeight="1">
      <c r="A24" s="15"/>
      <c r="B24" s="38" t="s">
        <v>120</v>
      </c>
      <c r="C24" s="39"/>
      <c r="D24" s="82">
        <f t="shared" si="2"/>
        <v>34</v>
      </c>
      <c r="E24" s="72">
        <v>24</v>
      </c>
      <c r="F24" s="72">
        <f t="shared" si="3"/>
        <v>10</v>
      </c>
      <c r="G24" s="72">
        <v>1</v>
      </c>
      <c r="H24" s="72">
        <v>0</v>
      </c>
      <c r="I24" s="72">
        <v>1</v>
      </c>
      <c r="J24" s="72">
        <v>0</v>
      </c>
      <c r="K24" s="72"/>
      <c r="L24" s="72">
        <v>27</v>
      </c>
      <c r="M24" s="72">
        <v>0</v>
      </c>
      <c r="N24" s="72">
        <v>1</v>
      </c>
      <c r="O24" s="72">
        <v>0</v>
      </c>
      <c r="P24" s="72">
        <v>4</v>
      </c>
    </row>
    <row r="25" spans="1:16" ht="45" customHeight="1">
      <c r="A25" s="48"/>
      <c r="B25" s="38" t="s">
        <v>121</v>
      </c>
      <c r="C25" s="39"/>
      <c r="D25" s="82">
        <f t="shared" si="2"/>
        <v>79</v>
      </c>
      <c r="E25" s="72">
        <v>60</v>
      </c>
      <c r="F25" s="72">
        <f t="shared" si="3"/>
        <v>19</v>
      </c>
      <c r="G25" s="72">
        <v>2</v>
      </c>
      <c r="H25" s="72">
        <v>0</v>
      </c>
      <c r="I25" s="72">
        <v>3</v>
      </c>
      <c r="J25" s="72">
        <v>1</v>
      </c>
      <c r="K25" s="72"/>
      <c r="L25" s="72">
        <v>61</v>
      </c>
      <c r="M25" s="72">
        <v>0</v>
      </c>
      <c r="N25" s="72">
        <v>2</v>
      </c>
      <c r="O25" s="72">
        <v>2</v>
      </c>
      <c r="P25" s="72">
        <v>8</v>
      </c>
    </row>
    <row r="26" spans="1:16" ht="45" customHeight="1">
      <c r="A26" s="48"/>
      <c r="B26" s="38" t="s">
        <v>122</v>
      </c>
      <c r="C26" s="39"/>
      <c r="D26" s="83">
        <f t="shared" si="2"/>
        <v>160</v>
      </c>
      <c r="E26" s="72">
        <v>101</v>
      </c>
      <c r="F26" s="72">
        <f t="shared" si="3"/>
        <v>59</v>
      </c>
      <c r="G26" s="72">
        <v>4</v>
      </c>
      <c r="H26" s="72">
        <v>0</v>
      </c>
      <c r="I26" s="72">
        <v>5</v>
      </c>
      <c r="J26" s="72">
        <v>0</v>
      </c>
      <c r="K26" s="72"/>
      <c r="L26" s="72">
        <v>111</v>
      </c>
      <c r="M26" s="72">
        <v>13</v>
      </c>
      <c r="N26" s="72">
        <v>4</v>
      </c>
      <c r="O26" s="72">
        <v>1</v>
      </c>
      <c r="P26" s="72">
        <v>22</v>
      </c>
    </row>
    <row r="27" spans="1:16" ht="45" customHeight="1">
      <c r="A27" s="48"/>
      <c r="B27" s="38" t="s">
        <v>43</v>
      </c>
      <c r="C27" s="39"/>
      <c r="D27" s="83">
        <f t="shared" si="2"/>
        <v>57</v>
      </c>
      <c r="E27" s="72">
        <v>43</v>
      </c>
      <c r="F27" s="72">
        <f t="shared" si="3"/>
        <v>14</v>
      </c>
      <c r="G27" s="72">
        <v>2</v>
      </c>
      <c r="H27" s="72">
        <v>0</v>
      </c>
      <c r="I27" s="72">
        <v>2</v>
      </c>
      <c r="J27" s="72">
        <v>0</v>
      </c>
      <c r="K27" s="72"/>
      <c r="L27" s="72">
        <v>45</v>
      </c>
      <c r="M27" s="72">
        <v>0</v>
      </c>
      <c r="N27" s="72">
        <v>1</v>
      </c>
      <c r="O27" s="72">
        <v>0</v>
      </c>
      <c r="P27" s="72">
        <v>7</v>
      </c>
    </row>
    <row r="28" spans="1:16" ht="45" customHeight="1">
      <c r="A28" s="48"/>
      <c r="B28" s="38" t="s">
        <v>44</v>
      </c>
      <c r="C28" s="39"/>
      <c r="D28" s="83">
        <f>SUM(E28:F28)</f>
        <v>32</v>
      </c>
      <c r="E28" s="72">
        <v>20</v>
      </c>
      <c r="F28" s="72">
        <f t="shared" si="3"/>
        <v>12</v>
      </c>
      <c r="G28" s="72">
        <v>1</v>
      </c>
      <c r="H28" s="72">
        <v>0</v>
      </c>
      <c r="I28" s="72">
        <v>1</v>
      </c>
      <c r="J28" s="72">
        <v>0</v>
      </c>
      <c r="K28" s="72"/>
      <c r="L28" s="72">
        <v>26</v>
      </c>
      <c r="M28" s="72">
        <v>0</v>
      </c>
      <c r="N28" s="72">
        <v>1</v>
      </c>
      <c r="O28" s="72">
        <v>0</v>
      </c>
      <c r="P28" s="72">
        <v>3</v>
      </c>
    </row>
    <row r="29" spans="1:16" ht="45" customHeight="1">
      <c r="A29" s="48"/>
      <c r="B29" s="38" t="s">
        <v>45</v>
      </c>
      <c r="C29" s="39"/>
      <c r="D29" s="83">
        <f>SUM(E29:F29)</f>
        <v>68</v>
      </c>
      <c r="E29" s="72">
        <v>55</v>
      </c>
      <c r="F29" s="72">
        <f t="shared" si="3"/>
        <v>13</v>
      </c>
      <c r="G29" s="72">
        <v>1</v>
      </c>
      <c r="H29" s="72">
        <v>1</v>
      </c>
      <c r="I29" s="72">
        <v>2</v>
      </c>
      <c r="J29" s="72">
        <v>0</v>
      </c>
      <c r="K29" s="72"/>
      <c r="L29" s="72">
        <v>54</v>
      </c>
      <c r="M29" s="72">
        <v>0</v>
      </c>
      <c r="N29" s="72">
        <v>2</v>
      </c>
      <c r="O29" s="72">
        <v>0</v>
      </c>
      <c r="P29" s="72">
        <v>8</v>
      </c>
    </row>
    <row r="30" spans="1:16" ht="22.5" customHeight="1">
      <c r="A30" s="48"/>
      <c r="B30" s="38"/>
      <c r="C30" s="3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45" customHeight="1">
      <c r="A31" s="50"/>
      <c r="B31" s="36" t="s">
        <v>123</v>
      </c>
      <c r="C31" s="51"/>
      <c r="D31" s="72">
        <f t="shared" si="2"/>
        <v>40</v>
      </c>
      <c r="E31" s="72">
        <v>32</v>
      </c>
      <c r="F31" s="72">
        <f>SUM(G31:P31)-E31</f>
        <v>8</v>
      </c>
      <c r="G31" s="72">
        <v>1</v>
      </c>
      <c r="H31" s="72">
        <v>0</v>
      </c>
      <c r="I31" s="72">
        <v>1</v>
      </c>
      <c r="J31" s="72">
        <v>0</v>
      </c>
      <c r="K31" s="72"/>
      <c r="L31" s="72">
        <v>34</v>
      </c>
      <c r="M31" s="72">
        <v>0</v>
      </c>
      <c r="N31" s="72">
        <v>1</v>
      </c>
      <c r="O31" s="72">
        <v>0</v>
      </c>
      <c r="P31" s="72">
        <v>3</v>
      </c>
    </row>
    <row r="32" spans="1:16" ht="45" customHeight="1">
      <c r="A32" s="49"/>
      <c r="B32" s="41" t="s">
        <v>124</v>
      </c>
      <c r="C32" s="42"/>
      <c r="D32" s="86">
        <f t="shared" si="2"/>
        <v>55</v>
      </c>
      <c r="E32" s="84">
        <v>38</v>
      </c>
      <c r="F32" s="84">
        <f>SUM(G32:P32)-E32</f>
        <v>17</v>
      </c>
      <c r="G32" s="84">
        <v>2</v>
      </c>
      <c r="H32" s="84">
        <v>0</v>
      </c>
      <c r="I32" s="84">
        <v>2</v>
      </c>
      <c r="J32" s="84">
        <v>0</v>
      </c>
      <c r="K32" s="84"/>
      <c r="L32" s="84">
        <v>42</v>
      </c>
      <c r="M32" s="84">
        <v>0</v>
      </c>
      <c r="N32" s="84">
        <v>2</v>
      </c>
      <c r="O32" s="84">
        <v>0</v>
      </c>
      <c r="P32" s="84">
        <v>7</v>
      </c>
    </row>
    <row r="33" ht="33.75" customHeight="1"/>
  </sheetData>
  <sheetProtection/>
  <mergeCells count="7">
    <mergeCell ref="A11:C11"/>
    <mergeCell ref="N3:N7"/>
    <mergeCell ref="O3:O7"/>
    <mergeCell ref="A5:C5"/>
    <mergeCell ref="A9:C9"/>
    <mergeCell ref="J3:J7"/>
    <mergeCell ref="K3:K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D13:D14 D16:D32" formulaRange="1"/>
    <ignoredError sqref="F11 F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5" zoomScaleNormal="56" zoomScaleSheetLayoutView="65" zoomScalePageLayoutView="56" workbookViewId="0" topLeftCell="A1">
      <selection activeCell="B1" sqref="B1"/>
    </sheetView>
  </sheetViews>
  <sheetFormatPr defaultColWidth="8.66015625" defaultRowHeight="33" customHeight="1"/>
  <cols>
    <col min="1" max="1" width="0.6640625" style="4" customWidth="1"/>
    <col min="2" max="2" width="13.83203125" style="4" customWidth="1"/>
    <col min="3" max="3" width="0.6640625" style="4" customWidth="1"/>
    <col min="4" max="4" width="9.33203125" style="4" customWidth="1"/>
    <col min="5" max="7" width="8.91015625" style="4" customWidth="1"/>
    <col min="8" max="17" width="7.41015625" style="4" customWidth="1"/>
    <col min="18" max="16384" width="8.83203125" style="4" customWidth="1"/>
  </cols>
  <sheetData>
    <row r="1" ht="31.5" customHeight="1">
      <c r="B1" s="10" t="s">
        <v>151</v>
      </c>
    </row>
    <row r="2" spans="2:17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8"/>
      <c r="Q2" s="8"/>
    </row>
    <row r="3" spans="1:17" ht="31.5" customHeight="1">
      <c r="A3" s="11"/>
      <c r="B3" s="11"/>
      <c r="C3" s="11"/>
      <c r="D3" s="106" t="s">
        <v>34</v>
      </c>
      <c r="E3" s="107"/>
      <c r="F3" s="147"/>
      <c r="G3" s="147"/>
      <c r="H3" s="147"/>
      <c r="I3" s="147"/>
      <c r="J3" s="147"/>
      <c r="K3" s="106" t="s">
        <v>37</v>
      </c>
      <c r="L3" s="107"/>
      <c r="M3" s="147"/>
      <c r="N3" s="147"/>
      <c r="O3" s="147"/>
      <c r="P3" s="147"/>
      <c r="Q3" s="147"/>
    </row>
    <row r="4" spans="1:17" ht="31.5" customHeight="1">
      <c r="A4" s="15"/>
      <c r="B4" s="15" t="s">
        <v>0</v>
      </c>
      <c r="C4" s="15"/>
      <c r="D4" s="101" t="s">
        <v>5</v>
      </c>
      <c r="E4" s="148" t="s">
        <v>38</v>
      </c>
      <c r="F4" s="108"/>
      <c r="G4" s="149"/>
      <c r="H4" s="135" t="s">
        <v>39</v>
      </c>
      <c r="I4" s="136"/>
      <c r="J4" s="150"/>
      <c r="K4" s="121" t="s">
        <v>5</v>
      </c>
      <c r="L4" s="106" t="s">
        <v>38</v>
      </c>
      <c r="M4" s="107"/>
      <c r="N4" s="109"/>
      <c r="O4" s="106" t="s">
        <v>39</v>
      </c>
      <c r="P4" s="107"/>
      <c r="Q4" s="107"/>
    </row>
    <row r="5" spans="1:17" ht="31.5" customHeight="1">
      <c r="A5" s="96" t="s">
        <v>42</v>
      </c>
      <c r="B5" s="96"/>
      <c r="C5" s="97"/>
      <c r="D5" s="110"/>
      <c r="E5" s="118" t="s">
        <v>63</v>
      </c>
      <c r="F5" s="118" t="s">
        <v>9</v>
      </c>
      <c r="G5" s="118" t="s">
        <v>10</v>
      </c>
      <c r="H5" s="118" t="s">
        <v>63</v>
      </c>
      <c r="I5" s="118" t="s">
        <v>9</v>
      </c>
      <c r="J5" s="118" t="s">
        <v>10</v>
      </c>
      <c r="K5" s="139"/>
      <c r="L5" s="118" t="s">
        <v>63</v>
      </c>
      <c r="M5" s="118" t="s">
        <v>9</v>
      </c>
      <c r="N5" s="118" t="s">
        <v>10</v>
      </c>
      <c r="O5" s="118" t="s">
        <v>63</v>
      </c>
      <c r="P5" s="118" t="s">
        <v>9</v>
      </c>
      <c r="Q5" s="131" t="s">
        <v>10</v>
      </c>
    </row>
    <row r="6" spans="1:17" ht="31.5" customHeight="1">
      <c r="A6" s="15"/>
      <c r="B6" s="15"/>
      <c r="C6" s="23"/>
      <c r="D6" s="110"/>
      <c r="E6" s="138"/>
      <c r="F6" s="138"/>
      <c r="G6" s="138"/>
      <c r="H6" s="138"/>
      <c r="I6" s="138"/>
      <c r="J6" s="138"/>
      <c r="K6" s="139"/>
      <c r="L6" s="138"/>
      <c r="M6" s="138"/>
      <c r="N6" s="138"/>
      <c r="O6" s="138"/>
      <c r="P6" s="138"/>
      <c r="Q6" s="121"/>
    </row>
    <row r="7" spans="1:17" ht="31.5" customHeight="1">
      <c r="A7" s="15"/>
      <c r="B7" s="15"/>
      <c r="C7" s="23"/>
      <c r="D7" s="111"/>
      <c r="E7" s="119"/>
      <c r="F7" s="119"/>
      <c r="G7" s="119"/>
      <c r="H7" s="119"/>
      <c r="I7" s="119"/>
      <c r="J7" s="119"/>
      <c r="K7" s="113"/>
      <c r="L7" s="119"/>
      <c r="M7" s="119"/>
      <c r="N7" s="119"/>
      <c r="O7" s="119"/>
      <c r="P7" s="119"/>
      <c r="Q7" s="132"/>
    </row>
    <row r="8" spans="1:17" ht="31.5" customHeight="1">
      <c r="A8" s="11"/>
      <c r="B8" s="11"/>
      <c r="C8" s="27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" customHeight="1">
      <c r="A9" s="98" t="s">
        <v>163</v>
      </c>
      <c r="B9" s="98"/>
      <c r="C9" s="99"/>
      <c r="D9" s="82">
        <v>2822</v>
      </c>
      <c r="E9" s="72">
        <v>2211</v>
      </c>
      <c r="F9" s="72">
        <v>1568</v>
      </c>
      <c r="G9" s="72">
        <v>643</v>
      </c>
      <c r="H9" s="72">
        <v>611</v>
      </c>
      <c r="I9" s="72">
        <v>387</v>
      </c>
      <c r="J9" s="72">
        <v>224</v>
      </c>
      <c r="K9" s="72">
        <v>691</v>
      </c>
      <c r="L9" s="72">
        <v>564</v>
      </c>
      <c r="M9" s="72">
        <v>328</v>
      </c>
      <c r="N9" s="72">
        <v>236</v>
      </c>
      <c r="O9" s="72">
        <v>127</v>
      </c>
      <c r="P9" s="72">
        <v>73</v>
      </c>
      <c r="Q9" s="72">
        <v>54</v>
      </c>
    </row>
    <row r="10" spans="1:17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39" customHeight="1">
      <c r="A11" s="98" t="s">
        <v>164</v>
      </c>
      <c r="B11" s="98"/>
      <c r="C11" s="99"/>
      <c r="D11" s="82">
        <f>E11+H11</f>
        <v>2770</v>
      </c>
      <c r="E11" s="72">
        <f>SUM(F11:G11)</f>
        <v>2138</v>
      </c>
      <c r="F11" s="72">
        <f aca="true" t="shared" si="0" ref="F11:Q11">SUM(F13:F29)</f>
        <v>1526</v>
      </c>
      <c r="G11" s="72">
        <f t="shared" si="0"/>
        <v>612</v>
      </c>
      <c r="H11" s="72">
        <f>SUM(I11:J11)</f>
        <v>632</v>
      </c>
      <c r="I11" s="72">
        <f t="shared" si="0"/>
        <v>406</v>
      </c>
      <c r="J11" s="72">
        <f t="shared" si="0"/>
        <v>226</v>
      </c>
      <c r="K11" s="72">
        <f>L11+O11</f>
        <v>667</v>
      </c>
      <c r="L11" s="72">
        <f>SUM(M11:N11)</f>
        <v>546</v>
      </c>
      <c r="M11" s="72">
        <f t="shared" si="0"/>
        <v>317</v>
      </c>
      <c r="N11" s="72">
        <f t="shared" si="0"/>
        <v>229</v>
      </c>
      <c r="O11" s="72">
        <f>SUM(P11:Q11)</f>
        <v>121</v>
      </c>
      <c r="P11" s="72">
        <f t="shared" si="0"/>
        <v>70</v>
      </c>
      <c r="Q11" s="72">
        <f t="shared" si="0"/>
        <v>51</v>
      </c>
    </row>
    <row r="12" spans="1:17" ht="31.5" customHeight="1">
      <c r="A12" s="34"/>
      <c r="B12" s="34"/>
      <c r="C12" s="3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45" customHeight="1">
      <c r="A13" s="45"/>
      <c r="B13" s="36" t="s">
        <v>46</v>
      </c>
      <c r="C13" s="37"/>
      <c r="D13" s="82">
        <f>E13+H13</f>
        <v>1165</v>
      </c>
      <c r="E13" s="72">
        <f>SUM(F13:G13)</f>
        <v>818</v>
      </c>
      <c r="F13" s="72">
        <v>571</v>
      </c>
      <c r="G13" s="72">
        <v>247</v>
      </c>
      <c r="H13" s="72">
        <f>SUM(I13:J13)</f>
        <v>347</v>
      </c>
      <c r="I13" s="72">
        <v>236</v>
      </c>
      <c r="J13" s="72">
        <v>111</v>
      </c>
      <c r="K13" s="72">
        <f>L13+O13</f>
        <v>221</v>
      </c>
      <c r="L13" s="72">
        <f>SUM(M13:N13)</f>
        <v>163</v>
      </c>
      <c r="M13" s="72">
        <v>91</v>
      </c>
      <c r="N13" s="72">
        <v>72</v>
      </c>
      <c r="O13" s="72">
        <f>SUM(P13:Q13)</f>
        <v>58</v>
      </c>
      <c r="P13" s="72">
        <v>32</v>
      </c>
      <c r="Q13" s="72">
        <v>26</v>
      </c>
    </row>
    <row r="14" spans="1:17" ht="45" customHeight="1">
      <c r="A14" s="48"/>
      <c r="B14" s="38" t="s">
        <v>47</v>
      </c>
      <c r="C14" s="39"/>
      <c r="D14" s="82">
        <f aca="true" t="shared" si="1" ref="D14:D26">E14+H14</f>
        <v>244</v>
      </c>
      <c r="E14" s="72">
        <f aca="true" t="shared" si="2" ref="E14:E29">SUM(F14:G14)</f>
        <v>174</v>
      </c>
      <c r="F14" s="72">
        <v>118</v>
      </c>
      <c r="G14" s="72">
        <v>56</v>
      </c>
      <c r="H14" s="72">
        <f aca="true" t="shared" si="3" ref="H14:H29">SUM(I14:J14)</f>
        <v>70</v>
      </c>
      <c r="I14" s="72">
        <v>36</v>
      </c>
      <c r="J14" s="72">
        <v>34</v>
      </c>
      <c r="K14" s="72">
        <f aca="true" t="shared" si="4" ref="K14:K26">L14+O14</f>
        <v>43</v>
      </c>
      <c r="L14" s="72">
        <f aca="true" t="shared" si="5" ref="L14:L29">SUM(M14:N14)</f>
        <v>33</v>
      </c>
      <c r="M14" s="72">
        <v>14</v>
      </c>
      <c r="N14" s="72">
        <v>19</v>
      </c>
      <c r="O14" s="72">
        <f aca="true" t="shared" si="6" ref="O14:O29">SUM(P14:Q14)</f>
        <v>10</v>
      </c>
      <c r="P14" s="72">
        <v>6</v>
      </c>
      <c r="Q14" s="72">
        <v>4</v>
      </c>
    </row>
    <row r="15" spans="1:17" ht="45" customHeight="1">
      <c r="A15" s="48"/>
      <c r="B15" s="38" t="s">
        <v>48</v>
      </c>
      <c r="C15" s="39"/>
      <c r="D15" s="82">
        <f t="shared" si="1"/>
        <v>212</v>
      </c>
      <c r="E15" s="72">
        <f t="shared" si="2"/>
        <v>182</v>
      </c>
      <c r="F15" s="72">
        <v>133</v>
      </c>
      <c r="G15" s="72">
        <v>49</v>
      </c>
      <c r="H15" s="72">
        <f t="shared" si="3"/>
        <v>30</v>
      </c>
      <c r="I15" s="72">
        <v>20</v>
      </c>
      <c r="J15" s="72">
        <v>10</v>
      </c>
      <c r="K15" s="72">
        <f t="shared" si="4"/>
        <v>51</v>
      </c>
      <c r="L15" s="72">
        <f t="shared" si="5"/>
        <v>46</v>
      </c>
      <c r="M15" s="72">
        <v>27</v>
      </c>
      <c r="N15" s="72">
        <v>19</v>
      </c>
      <c r="O15" s="72">
        <f t="shared" si="6"/>
        <v>5</v>
      </c>
      <c r="P15" s="72">
        <v>2</v>
      </c>
      <c r="Q15" s="72">
        <v>3</v>
      </c>
    </row>
    <row r="16" spans="1:17" ht="45" customHeight="1">
      <c r="A16" s="48"/>
      <c r="B16" s="38" t="s">
        <v>49</v>
      </c>
      <c r="C16" s="39"/>
      <c r="D16" s="82">
        <f t="shared" si="1"/>
        <v>234</v>
      </c>
      <c r="E16" s="72">
        <f t="shared" si="2"/>
        <v>155</v>
      </c>
      <c r="F16" s="72">
        <v>123</v>
      </c>
      <c r="G16" s="72">
        <v>32</v>
      </c>
      <c r="H16" s="72">
        <f t="shared" si="3"/>
        <v>79</v>
      </c>
      <c r="I16" s="72">
        <v>41</v>
      </c>
      <c r="J16" s="72">
        <v>38</v>
      </c>
      <c r="K16" s="72">
        <f t="shared" si="4"/>
        <v>66</v>
      </c>
      <c r="L16" s="72">
        <f t="shared" si="5"/>
        <v>46</v>
      </c>
      <c r="M16" s="72">
        <v>24</v>
      </c>
      <c r="N16" s="72">
        <v>22</v>
      </c>
      <c r="O16" s="72">
        <f t="shared" si="6"/>
        <v>20</v>
      </c>
      <c r="P16" s="72">
        <v>14</v>
      </c>
      <c r="Q16" s="72">
        <v>6</v>
      </c>
    </row>
    <row r="17" spans="1:17" ht="45" customHeight="1">
      <c r="A17" s="48"/>
      <c r="B17" s="38" t="s">
        <v>50</v>
      </c>
      <c r="C17" s="39"/>
      <c r="D17" s="82">
        <f t="shared" si="1"/>
        <v>175</v>
      </c>
      <c r="E17" s="72">
        <f t="shared" si="2"/>
        <v>135</v>
      </c>
      <c r="F17" s="72">
        <v>93</v>
      </c>
      <c r="G17" s="72">
        <v>42</v>
      </c>
      <c r="H17" s="72">
        <f t="shared" si="3"/>
        <v>40</v>
      </c>
      <c r="I17" s="72">
        <v>35</v>
      </c>
      <c r="J17" s="72">
        <v>5</v>
      </c>
      <c r="K17" s="72">
        <f t="shared" si="4"/>
        <v>40</v>
      </c>
      <c r="L17" s="72">
        <f t="shared" si="5"/>
        <v>35</v>
      </c>
      <c r="M17" s="72">
        <v>19</v>
      </c>
      <c r="N17" s="72">
        <v>16</v>
      </c>
      <c r="O17" s="72">
        <f t="shared" si="6"/>
        <v>5</v>
      </c>
      <c r="P17" s="72">
        <v>3</v>
      </c>
      <c r="Q17" s="72">
        <v>2</v>
      </c>
    </row>
    <row r="18" spans="1:17" ht="45" customHeight="1">
      <c r="A18" s="48"/>
      <c r="B18" s="38" t="s">
        <v>51</v>
      </c>
      <c r="C18" s="29"/>
      <c r="D18" s="82">
        <f t="shared" si="1"/>
        <v>100</v>
      </c>
      <c r="E18" s="72">
        <f t="shared" si="2"/>
        <v>100</v>
      </c>
      <c r="F18" s="72">
        <v>65</v>
      </c>
      <c r="G18" s="72">
        <v>35</v>
      </c>
      <c r="H18" s="72">
        <f t="shared" si="3"/>
        <v>0</v>
      </c>
      <c r="I18" s="72">
        <v>0</v>
      </c>
      <c r="J18" s="72">
        <v>0</v>
      </c>
      <c r="K18" s="72">
        <f t="shared" si="4"/>
        <v>51</v>
      </c>
      <c r="L18" s="72">
        <f t="shared" si="5"/>
        <v>51</v>
      </c>
      <c r="M18" s="72">
        <v>35</v>
      </c>
      <c r="N18" s="72">
        <v>16</v>
      </c>
      <c r="O18" s="72">
        <f t="shared" si="6"/>
        <v>0</v>
      </c>
      <c r="P18" s="72">
        <v>0</v>
      </c>
      <c r="Q18" s="72">
        <v>0</v>
      </c>
    </row>
    <row r="19" spans="1:17" ht="45" customHeight="1">
      <c r="A19" s="15"/>
      <c r="B19" s="38" t="s">
        <v>52</v>
      </c>
      <c r="C19" s="40"/>
      <c r="D19" s="82">
        <f t="shared" si="1"/>
        <v>46</v>
      </c>
      <c r="E19" s="72">
        <f t="shared" si="2"/>
        <v>46</v>
      </c>
      <c r="F19" s="72">
        <v>37</v>
      </c>
      <c r="G19" s="72">
        <v>9</v>
      </c>
      <c r="H19" s="72">
        <f t="shared" si="3"/>
        <v>0</v>
      </c>
      <c r="I19" s="72">
        <v>0</v>
      </c>
      <c r="J19" s="72">
        <v>0</v>
      </c>
      <c r="K19" s="72">
        <f t="shared" si="4"/>
        <v>13</v>
      </c>
      <c r="L19" s="72">
        <f t="shared" si="5"/>
        <v>13</v>
      </c>
      <c r="M19" s="72">
        <v>9</v>
      </c>
      <c r="N19" s="72">
        <v>4</v>
      </c>
      <c r="O19" s="72">
        <f t="shared" si="6"/>
        <v>0</v>
      </c>
      <c r="P19" s="72">
        <v>0</v>
      </c>
      <c r="Q19" s="72">
        <v>0</v>
      </c>
    </row>
    <row r="20" spans="1:17" ht="45" customHeight="1">
      <c r="A20" s="15"/>
      <c r="B20" s="38" t="s">
        <v>53</v>
      </c>
      <c r="C20" s="40"/>
      <c r="D20" s="82">
        <f t="shared" si="1"/>
        <v>69</v>
      </c>
      <c r="E20" s="72">
        <f t="shared" si="2"/>
        <v>51</v>
      </c>
      <c r="F20" s="72">
        <v>39</v>
      </c>
      <c r="G20" s="72">
        <v>12</v>
      </c>
      <c r="H20" s="72">
        <f t="shared" si="3"/>
        <v>18</v>
      </c>
      <c r="I20" s="72">
        <v>12</v>
      </c>
      <c r="J20" s="72">
        <v>6</v>
      </c>
      <c r="K20" s="72">
        <f t="shared" si="4"/>
        <v>26</v>
      </c>
      <c r="L20" s="72">
        <f t="shared" si="5"/>
        <v>15</v>
      </c>
      <c r="M20" s="72">
        <v>8</v>
      </c>
      <c r="N20" s="72">
        <v>7</v>
      </c>
      <c r="O20" s="72">
        <f t="shared" si="6"/>
        <v>11</v>
      </c>
      <c r="P20" s="72">
        <v>6</v>
      </c>
      <c r="Q20" s="72">
        <v>5</v>
      </c>
    </row>
    <row r="21" spans="1:17" ht="45" customHeight="1">
      <c r="A21" s="15"/>
      <c r="B21" s="38" t="s">
        <v>54</v>
      </c>
      <c r="C21" s="39"/>
      <c r="D21" s="82">
        <f t="shared" si="1"/>
        <v>34</v>
      </c>
      <c r="E21" s="72">
        <f t="shared" si="2"/>
        <v>34</v>
      </c>
      <c r="F21" s="72">
        <v>24</v>
      </c>
      <c r="G21" s="72">
        <v>10</v>
      </c>
      <c r="H21" s="72">
        <f t="shared" si="3"/>
        <v>0</v>
      </c>
      <c r="I21" s="72">
        <v>0</v>
      </c>
      <c r="J21" s="72">
        <v>0</v>
      </c>
      <c r="K21" s="72">
        <f t="shared" si="4"/>
        <v>7</v>
      </c>
      <c r="L21" s="72">
        <f t="shared" si="5"/>
        <v>7</v>
      </c>
      <c r="M21" s="72">
        <v>4</v>
      </c>
      <c r="N21" s="72">
        <v>3</v>
      </c>
      <c r="O21" s="72">
        <f t="shared" si="6"/>
        <v>0</v>
      </c>
      <c r="P21" s="72">
        <v>0</v>
      </c>
      <c r="Q21" s="72">
        <v>0</v>
      </c>
    </row>
    <row r="22" spans="1:17" ht="45" customHeight="1">
      <c r="A22" s="48"/>
      <c r="B22" s="38" t="s">
        <v>55</v>
      </c>
      <c r="C22" s="39"/>
      <c r="D22" s="82">
        <f t="shared" si="1"/>
        <v>79</v>
      </c>
      <c r="E22" s="72">
        <f t="shared" si="2"/>
        <v>79</v>
      </c>
      <c r="F22" s="72">
        <v>60</v>
      </c>
      <c r="G22" s="72">
        <v>19</v>
      </c>
      <c r="H22" s="72">
        <f t="shared" si="3"/>
        <v>0</v>
      </c>
      <c r="I22" s="72">
        <v>0</v>
      </c>
      <c r="J22" s="72">
        <v>0</v>
      </c>
      <c r="K22" s="72">
        <f t="shared" si="4"/>
        <v>27</v>
      </c>
      <c r="L22" s="72">
        <f t="shared" si="5"/>
        <v>27</v>
      </c>
      <c r="M22" s="72">
        <v>19</v>
      </c>
      <c r="N22" s="72">
        <v>8</v>
      </c>
      <c r="O22" s="72">
        <f t="shared" si="6"/>
        <v>0</v>
      </c>
      <c r="P22" s="72">
        <v>0</v>
      </c>
      <c r="Q22" s="72">
        <v>0</v>
      </c>
    </row>
    <row r="23" spans="1:17" ht="45" customHeight="1">
      <c r="A23" s="48"/>
      <c r="B23" s="38" t="s">
        <v>56</v>
      </c>
      <c r="C23" s="39"/>
      <c r="D23" s="82">
        <f t="shared" si="1"/>
        <v>160</v>
      </c>
      <c r="E23" s="72">
        <f t="shared" si="2"/>
        <v>112</v>
      </c>
      <c r="F23" s="72">
        <v>75</v>
      </c>
      <c r="G23" s="72">
        <v>37</v>
      </c>
      <c r="H23" s="72">
        <f t="shared" si="3"/>
        <v>48</v>
      </c>
      <c r="I23" s="72">
        <v>26</v>
      </c>
      <c r="J23" s="72">
        <v>22</v>
      </c>
      <c r="K23" s="72">
        <f t="shared" si="4"/>
        <v>45</v>
      </c>
      <c r="L23" s="72">
        <f t="shared" si="5"/>
        <v>33</v>
      </c>
      <c r="M23" s="72">
        <v>22</v>
      </c>
      <c r="N23" s="72">
        <v>11</v>
      </c>
      <c r="O23" s="72">
        <f t="shared" si="6"/>
        <v>12</v>
      </c>
      <c r="P23" s="72">
        <v>7</v>
      </c>
      <c r="Q23" s="72">
        <v>5</v>
      </c>
    </row>
    <row r="24" spans="1:17" ht="45" customHeight="1">
      <c r="A24" s="48"/>
      <c r="B24" s="38" t="s">
        <v>43</v>
      </c>
      <c r="C24" s="39"/>
      <c r="D24" s="82">
        <f t="shared" si="1"/>
        <v>57</v>
      </c>
      <c r="E24" s="72">
        <f t="shared" si="2"/>
        <v>57</v>
      </c>
      <c r="F24" s="72">
        <v>43</v>
      </c>
      <c r="G24" s="72">
        <v>14</v>
      </c>
      <c r="H24" s="72">
        <f t="shared" si="3"/>
        <v>0</v>
      </c>
      <c r="I24" s="72">
        <v>0</v>
      </c>
      <c r="J24" s="72">
        <v>0</v>
      </c>
      <c r="K24" s="72">
        <f t="shared" si="4"/>
        <v>14</v>
      </c>
      <c r="L24" s="72">
        <f t="shared" si="5"/>
        <v>14</v>
      </c>
      <c r="M24" s="72">
        <v>8</v>
      </c>
      <c r="N24" s="72">
        <v>6</v>
      </c>
      <c r="O24" s="72">
        <f t="shared" si="6"/>
        <v>0</v>
      </c>
      <c r="P24" s="72">
        <v>0</v>
      </c>
      <c r="Q24" s="72">
        <v>0</v>
      </c>
    </row>
    <row r="25" spans="1:17" ht="45" customHeight="1">
      <c r="A25" s="48"/>
      <c r="B25" s="38" t="s">
        <v>44</v>
      </c>
      <c r="C25" s="39"/>
      <c r="D25" s="82">
        <f t="shared" si="1"/>
        <v>32</v>
      </c>
      <c r="E25" s="72">
        <f t="shared" si="2"/>
        <v>32</v>
      </c>
      <c r="F25" s="72">
        <v>20</v>
      </c>
      <c r="G25" s="72">
        <v>12</v>
      </c>
      <c r="H25" s="72">
        <f t="shared" si="3"/>
        <v>0</v>
      </c>
      <c r="I25" s="72">
        <v>0</v>
      </c>
      <c r="J25" s="72">
        <v>0</v>
      </c>
      <c r="K25" s="72">
        <f t="shared" si="4"/>
        <v>7</v>
      </c>
      <c r="L25" s="72">
        <f t="shared" si="5"/>
        <v>7</v>
      </c>
      <c r="M25" s="72">
        <v>3</v>
      </c>
      <c r="N25" s="72">
        <v>4</v>
      </c>
      <c r="O25" s="72">
        <f t="shared" si="6"/>
        <v>0</v>
      </c>
      <c r="P25" s="72">
        <v>0</v>
      </c>
      <c r="Q25" s="72">
        <v>0</v>
      </c>
    </row>
    <row r="26" spans="1:17" ht="45" customHeight="1">
      <c r="A26" s="48"/>
      <c r="B26" s="38" t="s">
        <v>45</v>
      </c>
      <c r="C26" s="39"/>
      <c r="D26" s="82">
        <f t="shared" si="1"/>
        <v>68</v>
      </c>
      <c r="E26" s="72">
        <f t="shared" si="2"/>
        <v>68</v>
      </c>
      <c r="F26" s="72">
        <v>55</v>
      </c>
      <c r="G26" s="72">
        <v>13</v>
      </c>
      <c r="H26" s="72">
        <f t="shared" si="3"/>
        <v>0</v>
      </c>
      <c r="I26" s="72">
        <v>0</v>
      </c>
      <c r="J26" s="72">
        <v>0</v>
      </c>
      <c r="K26" s="72">
        <f t="shared" si="4"/>
        <v>23</v>
      </c>
      <c r="L26" s="72">
        <f t="shared" si="5"/>
        <v>23</v>
      </c>
      <c r="M26" s="72">
        <v>16</v>
      </c>
      <c r="N26" s="72">
        <v>7</v>
      </c>
      <c r="O26" s="72">
        <f t="shared" si="6"/>
        <v>0</v>
      </c>
      <c r="P26" s="72">
        <v>0</v>
      </c>
      <c r="Q26" s="72">
        <v>0</v>
      </c>
    </row>
    <row r="27" spans="1:17" ht="31.5" customHeight="1">
      <c r="A27" s="48"/>
      <c r="B27" s="38"/>
      <c r="C27" s="3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45" customHeight="1">
      <c r="A28" s="50"/>
      <c r="B28" s="36" t="s">
        <v>57</v>
      </c>
      <c r="C28" s="51"/>
      <c r="D28" s="82">
        <f>E28+H28</f>
        <v>40</v>
      </c>
      <c r="E28" s="72">
        <f t="shared" si="2"/>
        <v>40</v>
      </c>
      <c r="F28" s="72">
        <v>32</v>
      </c>
      <c r="G28" s="72">
        <v>8</v>
      </c>
      <c r="H28" s="72">
        <f t="shared" si="3"/>
        <v>0</v>
      </c>
      <c r="I28" s="72">
        <v>0</v>
      </c>
      <c r="J28" s="72">
        <v>0</v>
      </c>
      <c r="K28" s="72">
        <f>L28+O28</f>
        <v>10</v>
      </c>
      <c r="L28" s="72">
        <f t="shared" si="5"/>
        <v>10</v>
      </c>
      <c r="M28" s="72">
        <v>5</v>
      </c>
      <c r="N28" s="72">
        <v>5</v>
      </c>
      <c r="O28" s="72">
        <f t="shared" si="6"/>
        <v>0</v>
      </c>
      <c r="P28" s="72">
        <v>0</v>
      </c>
      <c r="Q28" s="72">
        <v>0</v>
      </c>
    </row>
    <row r="29" spans="1:17" ht="45" customHeight="1">
      <c r="A29" s="49"/>
      <c r="B29" s="41" t="s">
        <v>58</v>
      </c>
      <c r="C29" s="42"/>
      <c r="D29" s="86">
        <f>E29+H29</f>
        <v>55</v>
      </c>
      <c r="E29" s="84">
        <f t="shared" si="2"/>
        <v>55</v>
      </c>
      <c r="F29" s="84">
        <v>38</v>
      </c>
      <c r="G29" s="84">
        <v>17</v>
      </c>
      <c r="H29" s="84">
        <f t="shared" si="3"/>
        <v>0</v>
      </c>
      <c r="I29" s="84">
        <v>0</v>
      </c>
      <c r="J29" s="84">
        <v>0</v>
      </c>
      <c r="K29" s="84">
        <f>L29+O29</f>
        <v>23</v>
      </c>
      <c r="L29" s="84">
        <f t="shared" si="5"/>
        <v>23</v>
      </c>
      <c r="M29" s="84">
        <v>13</v>
      </c>
      <c r="N29" s="84">
        <v>10</v>
      </c>
      <c r="O29" s="84">
        <f t="shared" si="6"/>
        <v>0</v>
      </c>
      <c r="P29" s="84">
        <v>0</v>
      </c>
      <c r="Q29" s="84">
        <v>0</v>
      </c>
    </row>
  </sheetData>
  <sheetProtection/>
  <mergeCells count="23">
    <mergeCell ref="N5:N7"/>
    <mergeCell ref="O5:O7"/>
    <mergeCell ref="P5:P7"/>
    <mergeCell ref="Q5:Q7"/>
    <mergeCell ref="L4:N4"/>
    <mergeCell ref="O4:Q4"/>
    <mergeCell ref="L5:L7"/>
    <mergeCell ref="F5:F7"/>
    <mergeCell ref="G5:G7"/>
    <mergeCell ref="H5:H7"/>
    <mergeCell ref="I5:I7"/>
    <mergeCell ref="J5:J7"/>
    <mergeCell ref="M5:M7"/>
    <mergeCell ref="A9:C9"/>
    <mergeCell ref="A11:C11"/>
    <mergeCell ref="D4:D7"/>
    <mergeCell ref="K4:K7"/>
    <mergeCell ref="A5:C5"/>
    <mergeCell ref="D3:J3"/>
    <mergeCell ref="K3:Q3"/>
    <mergeCell ref="E5:E7"/>
    <mergeCell ref="E4:G4"/>
    <mergeCell ref="H4:J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H11 K11 O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3" width="10.66015625" style="4" customWidth="1"/>
    <col min="14" max="16384" width="8.83203125" style="4" customWidth="1"/>
  </cols>
  <sheetData>
    <row r="1" ht="31.5" customHeight="1">
      <c r="B1" s="10" t="s">
        <v>150</v>
      </c>
    </row>
    <row r="2" spans="2:13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1.5" customHeight="1">
      <c r="A3" s="11"/>
      <c r="B3" s="11"/>
      <c r="C3" s="11"/>
      <c r="D3" s="154" t="s">
        <v>145</v>
      </c>
      <c r="E3" s="155"/>
      <c r="F3" s="155"/>
      <c r="G3" s="155"/>
      <c r="H3" s="156"/>
      <c r="I3" s="157" t="s">
        <v>25</v>
      </c>
      <c r="J3" s="155"/>
      <c r="K3" s="155"/>
      <c r="L3" s="155"/>
      <c r="M3" s="155"/>
    </row>
    <row r="4" spans="1:13" ht="31.5" customHeight="1">
      <c r="A4" s="15"/>
      <c r="B4" s="15" t="s">
        <v>0</v>
      </c>
      <c r="C4" s="15"/>
      <c r="D4" s="163" t="s">
        <v>60</v>
      </c>
      <c r="E4" s="164"/>
      <c r="F4" s="164"/>
      <c r="G4" s="165"/>
      <c r="H4" s="158" t="s">
        <v>61</v>
      </c>
      <c r="I4" s="166" t="s">
        <v>60</v>
      </c>
      <c r="J4" s="164"/>
      <c r="K4" s="164"/>
      <c r="L4" s="165"/>
      <c r="M4" s="158" t="s">
        <v>61</v>
      </c>
    </row>
    <row r="5" spans="1:13" ht="31.5" customHeight="1">
      <c r="A5" s="96" t="s">
        <v>42</v>
      </c>
      <c r="B5" s="96"/>
      <c r="C5" s="97"/>
      <c r="D5" s="19" t="s">
        <v>26</v>
      </c>
      <c r="E5" s="18" t="s">
        <v>27</v>
      </c>
      <c r="F5" s="21"/>
      <c r="G5" s="151" t="s">
        <v>130</v>
      </c>
      <c r="H5" s="159"/>
      <c r="I5" s="19" t="s">
        <v>26</v>
      </c>
      <c r="J5" s="18" t="s">
        <v>27</v>
      </c>
      <c r="K5" s="21"/>
      <c r="L5" s="151" t="s">
        <v>130</v>
      </c>
      <c r="M5" s="159"/>
    </row>
    <row r="6" spans="1:13" ht="31.5" customHeight="1">
      <c r="A6" s="15"/>
      <c r="B6" s="15"/>
      <c r="C6" s="23"/>
      <c r="D6" s="22" t="s">
        <v>28</v>
      </c>
      <c r="E6" s="18" t="s">
        <v>29</v>
      </c>
      <c r="F6" s="18" t="s">
        <v>131</v>
      </c>
      <c r="G6" s="152"/>
      <c r="H6" s="159"/>
      <c r="I6" s="22" t="s">
        <v>28</v>
      </c>
      <c r="J6" s="18" t="s">
        <v>29</v>
      </c>
      <c r="K6" s="18" t="s">
        <v>131</v>
      </c>
      <c r="L6" s="152"/>
      <c r="M6" s="159"/>
    </row>
    <row r="7" spans="1:13" ht="31.5" customHeight="1">
      <c r="A7" s="15"/>
      <c r="B7" s="15"/>
      <c r="C7" s="23"/>
      <c r="D7" s="91" t="s">
        <v>30</v>
      </c>
      <c r="E7" s="71" t="s">
        <v>31</v>
      </c>
      <c r="F7" s="24"/>
      <c r="G7" s="153"/>
      <c r="H7" s="160"/>
      <c r="I7" s="25" t="s">
        <v>30</v>
      </c>
      <c r="J7" s="92" t="s">
        <v>31</v>
      </c>
      <c r="K7" s="26"/>
      <c r="L7" s="161"/>
      <c r="M7" s="162"/>
    </row>
    <row r="8" spans="1:13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8" t="s">
        <v>163</v>
      </c>
      <c r="B9" s="98"/>
      <c r="C9" s="120"/>
      <c r="D9" s="32">
        <v>5</v>
      </c>
      <c r="E9" s="33">
        <v>0</v>
      </c>
      <c r="F9" s="33">
        <v>0</v>
      </c>
      <c r="G9" s="33">
        <v>6</v>
      </c>
      <c r="H9" s="33">
        <v>25</v>
      </c>
      <c r="I9" s="33">
        <v>0</v>
      </c>
      <c r="J9" s="33">
        <v>0</v>
      </c>
      <c r="K9" s="33">
        <v>0</v>
      </c>
      <c r="L9" s="33">
        <v>0</v>
      </c>
      <c r="M9" s="33">
        <v>2</v>
      </c>
    </row>
    <row r="10" spans="1:13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9" customHeight="1">
      <c r="A11" s="98" t="s">
        <v>164</v>
      </c>
      <c r="B11" s="98"/>
      <c r="C11" s="120"/>
      <c r="D11" s="32">
        <f aca="true" t="shared" si="0" ref="D11:M11">SUM(D13:D29)</f>
        <v>5</v>
      </c>
      <c r="E11" s="33">
        <f t="shared" si="0"/>
        <v>0</v>
      </c>
      <c r="F11" s="33">
        <f t="shared" si="0"/>
        <v>0</v>
      </c>
      <c r="G11" s="33">
        <f t="shared" si="0"/>
        <v>10</v>
      </c>
      <c r="H11" s="33">
        <f t="shared" si="0"/>
        <v>20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1</v>
      </c>
      <c r="M11" s="33">
        <f t="shared" si="0"/>
        <v>4</v>
      </c>
    </row>
    <row r="12" spans="1:13" ht="31.5" customHeight="1">
      <c r="A12" s="34"/>
      <c r="B12" s="34"/>
      <c r="C12" s="35"/>
      <c r="D12" s="32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45" customHeight="1">
      <c r="A13" s="45"/>
      <c r="B13" s="36" t="s">
        <v>132</v>
      </c>
      <c r="C13" s="37"/>
      <c r="D13" s="32">
        <v>4</v>
      </c>
      <c r="E13" s="33">
        <v>0</v>
      </c>
      <c r="F13" s="33">
        <v>0</v>
      </c>
      <c r="G13" s="33">
        <v>2</v>
      </c>
      <c r="H13" s="33">
        <v>9</v>
      </c>
      <c r="I13" s="33">
        <v>0</v>
      </c>
      <c r="J13" s="33">
        <v>0</v>
      </c>
      <c r="K13" s="33">
        <v>0</v>
      </c>
      <c r="L13" s="33">
        <v>1</v>
      </c>
      <c r="M13" s="33">
        <v>0</v>
      </c>
    </row>
    <row r="14" spans="1:13" ht="45" customHeight="1">
      <c r="A14" s="48"/>
      <c r="B14" s="38" t="s">
        <v>133</v>
      </c>
      <c r="C14" s="39"/>
      <c r="D14" s="32">
        <v>0</v>
      </c>
      <c r="E14" s="33">
        <v>0</v>
      </c>
      <c r="F14" s="33">
        <v>0</v>
      </c>
      <c r="G14" s="33">
        <v>4</v>
      </c>
      <c r="H14" s="33">
        <v>2</v>
      </c>
      <c r="I14" s="33">
        <v>0</v>
      </c>
      <c r="J14" s="33">
        <v>0</v>
      </c>
      <c r="K14" s="33">
        <v>0</v>
      </c>
      <c r="L14" s="33">
        <v>0</v>
      </c>
      <c r="M14" s="33">
        <v>1</v>
      </c>
    </row>
    <row r="15" spans="1:13" ht="45" customHeight="1">
      <c r="A15" s="48"/>
      <c r="B15" s="38" t="s">
        <v>134</v>
      </c>
      <c r="C15" s="39"/>
      <c r="D15" s="32">
        <v>0</v>
      </c>
      <c r="E15" s="33">
        <v>0</v>
      </c>
      <c r="F15" s="33">
        <v>0</v>
      </c>
      <c r="G15" s="33">
        <v>1</v>
      </c>
      <c r="H15" s="33">
        <v>2</v>
      </c>
      <c r="I15" s="33">
        <v>0</v>
      </c>
      <c r="J15" s="33">
        <v>0</v>
      </c>
      <c r="K15" s="33">
        <v>0</v>
      </c>
      <c r="L15" s="33">
        <v>0</v>
      </c>
      <c r="M15" s="33">
        <v>1</v>
      </c>
    </row>
    <row r="16" spans="1:13" ht="45" customHeight="1">
      <c r="A16" s="48"/>
      <c r="B16" s="38" t="s">
        <v>135</v>
      </c>
      <c r="C16" s="39"/>
      <c r="D16" s="32">
        <v>0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 ht="45" customHeight="1">
      <c r="A17" s="48"/>
      <c r="B17" s="38" t="s">
        <v>136</v>
      </c>
      <c r="C17" s="39"/>
      <c r="D17" s="32">
        <v>0</v>
      </c>
      <c r="E17" s="33">
        <v>0</v>
      </c>
      <c r="F17" s="33">
        <v>0</v>
      </c>
      <c r="G17" s="33">
        <v>0</v>
      </c>
      <c r="H17" s="33">
        <v>1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45" customHeight="1">
      <c r="A18" s="48"/>
      <c r="B18" s="38" t="s">
        <v>137</v>
      </c>
      <c r="C18" s="29"/>
      <c r="D18" s="32">
        <v>0</v>
      </c>
      <c r="E18" s="33">
        <v>0</v>
      </c>
      <c r="F18" s="33">
        <v>0</v>
      </c>
      <c r="G18" s="33">
        <v>1</v>
      </c>
      <c r="H18" s="33">
        <v>3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45" customHeight="1">
      <c r="A19" s="15"/>
      <c r="B19" s="38" t="s">
        <v>138</v>
      </c>
      <c r="C19" s="40"/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45" customHeight="1">
      <c r="A20" s="15"/>
      <c r="B20" s="38" t="s">
        <v>139</v>
      </c>
      <c r="C20" s="40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 ht="45" customHeight="1">
      <c r="A21" s="15"/>
      <c r="B21" s="38" t="s">
        <v>140</v>
      </c>
      <c r="C21" s="39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 ht="45" customHeight="1">
      <c r="A22" s="48"/>
      <c r="B22" s="38" t="s">
        <v>141</v>
      </c>
      <c r="C22" s="39"/>
      <c r="D22" s="32">
        <v>0</v>
      </c>
      <c r="E22" s="33">
        <v>0</v>
      </c>
      <c r="F22" s="33">
        <v>0</v>
      </c>
      <c r="G22" s="33">
        <v>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2</v>
      </c>
    </row>
    <row r="23" spans="1:13" ht="45" customHeight="1">
      <c r="A23" s="48"/>
      <c r="B23" s="38" t="s">
        <v>142</v>
      </c>
      <c r="C23" s="39"/>
      <c r="D23" s="32">
        <v>0</v>
      </c>
      <c r="E23" s="33">
        <v>0</v>
      </c>
      <c r="F23" s="33">
        <v>0</v>
      </c>
      <c r="G23" s="33">
        <v>1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45" customHeight="1">
      <c r="A24" s="48"/>
      <c r="B24" s="38" t="s">
        <v>43</v>
      </c>
      <c r="C24" s="39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45" customHeight="1">
      <c r="A28" s="50"/>
      <c r="B28" s="36" t="s">
        <v>143</v>
      </c>
      <c r="C28" s="51"/>
      <c r="D28" s="33">
        <v>1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45" customHeight="1">
      <c r="A29" s="49"/>
      <c r="B29" s="41" t="s">
        <v>144</v>
      </c>
      <c r="C29" s="42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</sheetData>
  <sheetProtection/>
  <mergeCells count="11">
    <mergeCell ref="I4:L4"/>
    <mergeCell ref="G5:G7"/>
    <mergeCell ref="D3:H3"/>
    <mergeCell ref="I3:M3"/>
    <mergeCell ref="A11:C11"/>
    <mergeCell ref="H4:H7"/>
    <mergeCell ref="L5:L7"/>
    <mergeCell ref="A5:C5"/>
    <mergeCell ref="A9:C9"/>
    <mergeCell ref="M4:M7"/>
    <mergeCell ref="D4:G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0" width="15.33203125" style="4" customWidth="1"/>
    <col min="11" max="16384" width="8.83203125" style="4" customWidth="1"/>
  </cols>
  <sheetData>
    <row r="1" ht="31.5" customHeight="1">
      <c r="B1" s="10" t="s">
        <v>149</v>
      </c>
    </row>
    <row r="2" spans="2:10" ht="31.5" customHeight="1">
      <c r="B2" s="8"/>
      <c r="C2" s="8"/>
      <c r="D2" s="8"/>
      <c r="E2" s="8"/>
      <c r="F2" s="8"/>
      <c r="G2" s="8"/>
      <c r="H2" s="8"/>
      <c r="I2" s="8"/>
      <c r="J2" s="8"/>
    </row>
    <row r="3" spans="1:10" ht="31.5" customHeight="1">
      <c r="A3" s="11"/>
      <c r="B3" s="11"/>
      <c r="C3" s="11"/>
      <c r="D3" s="170" t="s">
        <v>32</v>
      </c>
      <c r="E3" s="173"/>
      <c r="F3" s="173"/>
      <c r="G3" s="174"/>
      <c r="H3" s="170" t="s">
        <v>33</v>
      </c>
      <c r="I3" s="173"/>
      <c r="J3" s="173"/>
    </row>
    <row r="4" spans="1:10" ht="31.5" customHeight="1">
      <c r="A4" s="15"/>
      <c r="B4" s="15" t="s">
        <v>0</v>
      </c>
      <c r="C4" s="15"/>
      <c r="D4" s="175" t="s">
        <v>69</v>
      </c>
      <c r="E4" s="167" t="s">
        <v>148</v>
      </c>
      <c r="F4" s="180" t="s">
        <v>146</v>
      </c>
      <c r="G4" s="180" t="s">
        <v>147</v>
      </c>
      <c r="H4" s="175" t="s">
        <v>69</v>
      </c>
      <c r="I4" s="167" t="s">
        <v>148</v>
      </c>
      <c r="J4" s="170" t="s">
        <v>147</v>
      </c>
    </row>
    <row r="5" spans="1:10" ht="31.5" customHeight="1">
      <c r="A5" s="96" t="s">
        <v>42</v>
      </c>
      <c r="B5" s="96"/>
      <c r="C5" s="96"/>
      <c r="D5" s="176"/>
      <c r="E5" s="178"/>
      <c r="F5" s="181"/>
      <c r="G5" s="181"/>
      <c r="H5" s="176"/>
      <c r="I5" s="168"/>
      <c r="J5" s="171"/>
    </row>
    <row r="6" spans="1:10" ht="31.5" customHeight="1">
      <c r="A6" s="15"/>
      <c r="B6" s="15"/>
      <c r="C6" s="15"/>
      <c r="D6" s="176"/>
      <c r="E6" s="178"/>
      <c r="F6" s="181"/>
      <c r="G6" s="181"/>
      <c r="H6" s="176"/>
      <c r="I6" s="168"/>
      <c r="J6" s="171"/>
    </row>
    <row r="7" spans="1:10" ht="31.5" customHeight="1">
      <c r="A7" s="15"/>
      <c r="B7" s="15"/>
      <c r="C7" s="15"/>
      <c r="D7" s="177"/>
      <c r="E7" s="179"/>
      <c r="F7" s="182"/>
      <c r="G7" s="182"/>
      <c r="H7" s="177"/>
      <c r="I7" s="169"/>
      <c r="J7" s="172"/>
    </row>
    <row r="8" spans="1:10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</row>
    <row r="9" spans="1:10" ht="39" customHeight="1">
      <c r="A9" s="98" t="s">
        <v>163</v>
      </c>
      <c r="B9" s="98"/>
      <c r="C9" s="120"/>
      <c r="D9" s="32">
        <v>4</v>
      </c>
      <c r="E9" s="33">
        <v>0</v>
      </c>
      <c r="F9" s="33">
        <v>0</v>
      </c>
      <c r="G9" s="33">
        <v>0</v>
      </c>
      <c r="H9" s="33">
        <v>24</v>
      </c>
      <c r="I9" s="33">
        <v>2</v>
      </c>
      <c r="J9" s="33">
        <v>1</v>
      </c>
    </row>
    <row r="10" spans="1:10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</row>
    <row r="11" spans="1:10" ht="39" customHeight="1">
      <c r="A11" s="98" t="s">
        <v>164</v>
      </c>
      <c r="B11" s="98"/>
      <c r="C11" s="120"/>
      <c r="D11" s="32">
        <f aca="true" t="shared" si="0" ref="D11:J11">SUM(D13:D29)</f>
        <v>3</v>
      </c>
      <c r="E11" s="33">
        <f t="shared" si="0"/>
        <v>1</v>
      </c>
      <c r="F11" s="33">
        <f t="shared" si="0"/>
        <v>0</v>
      </c>
      <c r="G11" s="33">
        <f t="shared" si="0"/>
        <v>0</v>
      </c>
      <c r="H11" s="33">
        <f t="shared" si="0"/>
        <v>19</v>
      </c>
      <c r="I11" s="33">
        <f t="shared" si="0"/>
        <v>4</v>
      </c>
      <c r="J11" s="33">
        <f t="shared" si="0"/>
        <v>1</v>
      </c>
    </row>
    <row r="12" spans="1:10" ht="31.5" customHeight="1">
      <c r="A12" s="34"/>
      <c r="B12" s="34"/>
      <c r="C12" s="35"/>
      <c r="D12" s="33"/>
      <c r="E12" s="33"/>
      <c r="F12" s="33"/>
      <c r="G12" s="33"/>
      <c r="H12" s="33"/>
      <c r="I12" s="33"/>
      <c r="J12" s="33"/>
    </row>
    <row r="13" spans="1:10" ht="45" customHeight="1">
      <c r="A13" s="45"/>
      <c r="B13" s="36" t="s">
        <v>46</v>
      </c>
      <c r="C13" s="37"/>
      <c r="D13" s="32">
        <v>3</v>
      </c>
      <c r="E13" s="33">
        <v>1</v>
      </c>
      <c r="F13" s="33">
        <v>0</v>
      </c>
      <c r="G13" s="33">
        <v>0</v>
      </c>
      <c r="H13" s="33">
        <v>8</v>
      </c>
      <c r="I13" s="33">
        <v>0</v>
      </c>
      <c r="J13" s="33">
        <v>0</v>
      </c>
    </row>
    <row r="14" spans="1:10" ht="45" customHeight="1">
      <c r="A14" s="48"/>
      <c r="B14" s="38" t="s">
        <v>47</v>
      </c>
      <c r="C14" s="39"/>
      <c r="D14" s="32">
        <v>0</v>
      </c>
      <c r="E14" s="33">
        <v>0</v>
      </c>
      <c r="F14" s="33">
        <v>0</v>
      </c>
      <c r="G14" s="33">
        <v>0</v>
      </c>
      <c r="H14" s="33">
        <v>2</v>
      </c>
      <c r="I14" s="33">
        <v>1</v>
      </c>
      <c r="J14" s="33">
        <v>0</v>
      </c>
    </row>
    <row r="15" spans="1:10" ht="45" customHeight="1">
      <c r="A15" s="48"/>
      <c r="B15" s="38" t="s">
        <v>48</v>
      </c>
      <c r="C15" s="39"/>
      <c r="D15" s="32">
        <v>0</v>
      </c>
      <c r="E15" s="33">
        <v>0</v>
      </c>
      <c r="F15" s="33">
        <v>0</v>
      </c>
      <c r="G15" s="33">
        <v>0</v>
      </c>
      <c r="H15" s="33">
        <v>2</v>
      </c>
      <c r="I15" s="33">
        <v>1</v>
      </c>
      <c r="J15" s="33">
        <v>0</v>
      </c>
    </row>
    <row r="16" spans="1:10" ht="45" customHeight="1">
      <c r="A16" s="48"/>
      <c r="B16" s="38" t="s">
        <v>49</v>
      </c>
      <c r="C16" s="39"/>
      <c r="D16" s="32">
        <v>0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3">
        <v>1</v>
      </c>
    </row>
    <row r="17" spans="1:10" ht="45" customHeight="1">
      <c r="A17" s="48"/>
      <c r="B17" s="38" t="s">
        <v>50</v>
      </c>
      <c r="C17" s="39"/>
      <c r="D17" s="32">
        <v>0</v>
      </c>
      <c r="E17" s="33">
        <v>0</v>
      </c>
      <c r="F17" s="33">
        <v>0</v>
      </c>
      <c r="G17" s="33">
        <v>0</v>
      </c>
      <c r="H17" s="33">
        <v>1</v>
      </c>
      <c r="I17" s="33">
        <v>0</v>
      </c>
      <c r="J17" s="33">
        <v>0</v>
      </c>
    </row>
    <row r="18" spans="1:10" ht="45" customHeight="1">
      <c r="A18" s="48"/>
      <c r="B18" s="38" t="s">
        <v>51</v>
      </c>
      <c r="C18" s="29"/>
      <c r="D18" s="32">
        <v>0</v>
      </c>
      <c r="E18" s="33">
        <v>0</v>
      </c>
      <c r="F18" s="33">
        <v>0</v>
      </c>
      <c r="G18" s="33">
        <v>0</v>
      </c>
      <c r="H18" s="33">
        <v>3</v>
      </c>
      <c r="I18" s="33">
        <v>0</v>
      </c>
      <c r="J18" s="33">
        <v>0</v>
      </c>
    </row>
    <row r="19" spans="1:10" ht="45" customHeight="1">
      <c r="A19" s="15"/>
      <c r="B19" s="38" t="s">
        <v>52</v>
      </c>
      <c r="C19" s="40"/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ht="45" customHeight="1">
      <c r="A20" s="15"/>
      <c r="B20" s="38" t="s">
        <v>53</v>
      </c>
      <c r="C20" s="40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</row>
    <row r="21" spans="1:10" ht="45" customHeight="1">
      <c r="A21" s="15"/>
      <c r="B21" s="38" t="s">
        <v>54</v>
      </c>
      <c r="C21" s="39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45" customHeight="1">
      <c r="A22" s="48"/>
      <c r="B22" s="38" t="s">
        <v>55</v>
      </c>
      <c r="C22" s="39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2</v>
      </c>
      <c r="J22" s="33">
        <v>0</v>
      </c>
    </row>
    <row r="23" spans="1:10" ht="45" customHeight="1">
      <c r="A23" s="48"/>
      <c r="B23" s="38" t="s">
        <v>56</v>
      </c>
      <c r="C23" s="39"/>
      <c r="D23" s="32">
        <v>0</v>
      </c>
      <c r="E23" s="33">
        <v>0</v>
      </c>
      <c r="F23" s="33">
        <v>0</v>
      </c>
      <c r="G23" s="33">
        <v>0</v>
      </c>
      <c r="H23" s="33">
        <v>1</v>
      </c>
      <c r="I23" s="33">
        <v>0</v>
      </c>
      <c r="J23" s="33">
        <v>0</v>
      </c>
    </row>
    <row r="24" spans="1:10" ht="45" customHeight="1">
      <c r="A24" s="48"/>
      <c r="B24" s="38" t="s">
        <v>43</v>
      </c>
      <c r="C24" s="39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</row>
    <row r="25" spans="1:10" ht="45" customHeight="1">
      <c r="A25" s="48"/>
      <c r="B25" s="38" t="s">
        <v>44</v>
      </c>
      <c r="C25" s="3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45" customHeight="1">
      <c r="A26" s="48"/>
      <c r="B26" s="38" t="s">
        <v>45</v>
      </c>
      <c r="C26" s="3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</row>
    <row r="28" spans="1:10" ht="45" customHeight="1">
      <c r="A28" s="50"/>
      <c r="B28" s="36" t="s">
        <v>57</v>
      </c>
      <c r="C28" s="51"/>
      <c r="D28" s="33">
        <v>0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</row>
    <row r="29" spans="1:10" ht="45" customHeight="1">
      <c r="A29" s="49"/>
      <c r="B29" s="41" t="s">
        <v>58</v>
      </c>
      <c r="C29" s="42"/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</sheetData>
  <sheetProtection/>
  <mergeCells count="12">
    <mergeCell ref="G4:G7"/>
    <mergeCell ref="H4:H7"/>
    <mergeCell ref="I4:I7"/>
    <mergeCell ref="J4:J7"/>
    <mergeCell ref="A9:C9"/>
    <mergeCell ref="A11:C11"/>
    <mergeCell ref="A5:C5"/>
    <mergeCell ref="D3:G3"/>
    <mergeCell ref="H3:J3"/>
    <mergeCell ref="D4:D7"/>
    <mergeCell ref="E4:E7"/>
    <mergeCell ref="F4:F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2012-02-02T23:53:05Z</cp:lastPrinted>
  <dcterms:created xsi:type="dcterms:W3CDTF">1998-03-25T05:20:09Z</dcterms:created>
  <dcterms:modified xsi:type="dcterms:W3CDTF">2012-02-02T23:53:09Z</dcterms:modified>
  <cp:category/>
  <cp:version/>
  <cp:contentType/>
  <cp:contentStatus/>
</cp:coreProperties>
</file>