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20" sheetId="1" r:id="rId1"/>
  </sheets>
  <definedNames>
    <definedName name="_xlnm.Print_Area" localSheetId="0">'j20'!$A$1:$N$35</definedName>
  </definedNames>
  <calcPr fullCalcOnLoad="1"/>
</workbook>
</file>

<file path=xl/sharedStrings.xml><?xml version="1.0" encoding="utf-8"?>
<sst xmlns="http://schemas.openxmlformats.org/spreadsheetml/2006/main" count="126" uniqueCount="61">
  <si>
    <t>人 口 動 態</t>
  </si>
  <si>
    <t>第　１　位</t>
  </si>
  <si>
    <t>第　２　位</t>
  </si>
  <si>
    <t>第　３　位</t>
  </si>
  <si>
    <t>悪性新生物</t>
  </si>
  <si>
    <t>心疾患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</si>
  <si>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</si>
  <si>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</si>
  <si>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</si>
  <si>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</si>
  <si>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</si>
  <si>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</si>
  <si>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</si>
  <si>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</si>
  <si>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</si>
  <si>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</si>
  <si>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</si>
  <si>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</si>
  <si>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</si>
  <si>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</si>
  <si>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</si>
  <si>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</si>
  <si>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脳血管疾患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</si>
  <si>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</si>
  <si>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</si>
  <si>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</si>
  <si>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</si>
  <si>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</si>
  <si>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</si>
  <si>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</si>
  <si>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</si>
  <si>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</si>
  <si>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</si>
  <si>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</si>
  <si>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</si>
  <si>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</si>
  <si>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</si>
  <si>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</si>
  <si>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市郡</t>
  </si>
  <si>
    <t>死亡数</t>
  </si>
  <si>
    <t>死亡率</t>
  </si>
  <si>
    <t>百分率</t>
  </si>
  <si>
    <t>死   因</t>
  </si>
  <si>
    <t>郡部</t>
  </si>
  <si>
    <t>郡</t>
  </si>
  <si>
    <t>２０　表</t>
  </si>
  <si>
    <t>第20表　死因順位，死亡数，死亡率，（人口10万対），百分率，市郡別</t>
  </si>
  <si>
    <t>注：１）心疾患は高血圧性疾患を除く。</t>
  </si>
  <si>
    <t>　  ２）百分率は　死亡総数を100とした割合である。</t>
  </si>
  <si>
    <t>肺炎</t>
  </si>
  <si>
    <t>豊後大野市</t>
  </si>
  <si>
    <t>由布市</t>
  </si>
  <si>
    <t>国東市</t>
  </si>
  <si>
    <t>豊大</t>
  </si>
  <si>
    <t>由</t>
  </si>
  <si>
    <t>国</t>
  </si>
  <si>
    <t>豊高</t>
  </si>
  <si>
    <t>悪性新生物</t>
  </si>
  <si>
    <t>死亡数</t>
  </si>
  <si>
    <t>人口</t>
  </si>
  <si>
    <t>平成21年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</si>
</sst>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;&quot;△&quot;#\ ##0.0;&quot;-&quot;;@"/>
    <numFmt numFmtId="178" formatCode="#\ ##0;&quot;△&quot;#\ ##0;&quot;-&quot;;@"/>
    <numFmt numFmtId="179" formatCode="#\ ###\ ##0;&quot;△&quot;#\ ###\ ##0;&quot;-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7" fontId="43" fillId="0" borderId="0" xfId="0" applyNumberFormat="1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7" fontId="43" fillId="0" borderId="0" xfId="0" applyNumberFormat="1" applyFont="1" applyFill="1" applyBorder="1" applyAlignment="1">
      <alignment horizontal="right" vertical="center"/>
    </xf>
    <xf numFmtId="177" fontId="44" fillId="0" borderId="0" xfId="0" applyNumberFormat="1" applyFont="1" applyFill="1" applyBorder="1" applyAlignment="1">
      <alignment horizontal="right" vertical="center"/>
    </xf>
    <xf numFmtId="177" fontId="44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="85" zoomScaleNormal="85" zoomScalePageLayoutView="0" workbookViewId="0" topLeftCell="A1">
      <pane xSplit="1" topLeftCell="B1" activePane="topRight" state="frozen"/>
      <selection pane="topLeft" activeCell="A10" sqref="A10"/>
      <selection pane="topRight" activeCell="A1" sqref="A1"/>
    </sheetView>
  </sheetViews>
  <sheetFormatPr defaultColWidth="9.00390625" defaultRowHeight="13.5"/>
  <cols>
    <col min="1" max="1" width="14.625" style="3" customWidth="1"/>
    <col min="2" max="2" width="16.625" style="3" customWidth="1"/>
    <col min="3" max="3" width="8.75390625" style="4" customWidth="1"/>
    <col min="4" max="5" width="8.75390625" style="3" customWidth="1"/>
    <col min="6" max="6" width="16.625" style="3" customWidth="1"/>
    <col min="7" max="8" width="8.75390625" style="3" customWidth="1"/>
    <col min="9" max="9" width="8.75390625" style="4" customWidth="1"/>
    <col min="10" max="10" width="16.625" style="3" customWidth="1"/>
    <col min="11" max="12" width="8.75390625" style="3" customWidth="1"/>
    <col min="13" max="13" width="8.75390625" style="4" customWidth="1"/>
    <col min="14" max="14" width="5.50390625" style="3" customWidth="1"/>
    <col min="15" max="15" width="2.25390625" style="3" customWidth="1"/>
    <col min="16" max="16384" width="9.00390625" style="3" customWidth="1"/>
  </cols>
  <sheetData>
    <row r="1" spans="1:14" ht="18.75">
      <c r="A1" s="2" t="s">
        <v>0</v>
      </c>
      <c r="B1" s="31" t="s">
        <v>46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13.5">
      <c r="A2" s="2" t="s">
        <v>45</v>
      </c>
    </row>
    <row r="3" spans="1:14" ht="14.25" thickBot="1">
      <c r="A3" s="5"/>
      <c r="M3" s="39" t="s">
        <v>60</v>
      </c>
      <c r="N3" s="39"/>
    </row>
    <row r="4" spans="1:14" ht="19.5" customHeight="1">
      <c r="A4" s="6"/>
      <c r="B4" s="37" t="s">
        <v>1</v>
      </c>
      <c r="C4" s="37"/>
      <c r="D4" s="37"/>
      <c r="E4" s="38"/>
      <c r="F4" s="40" t="s">
        <v>2</v>
      </c>
      <c r="G4" s="41"/>
      <c r="H4" s="41"/>
      <c r="I4" s="42"/>
      <c r="J4" s="36" t="s">
        <v>3</v>
      </c>
      <c r="K4" s="37"/>
      <c r="L4" s="37"/>
      <c r="M4" s="38"/>
      <c r="N4" s="7"/>
    </row>
    <row r="5" spans="1:14" ht="11.25" customHeight="1">
      <c r="A5" s="8"/>
      <c r="B5" s="32" t="s">
        <v>42</v>
      </c>
      <c r="C5" s="32" t="s">
        <v>39</v>
      </c>
      <c r="D5" s="32" t="s">
        <v>40</v>
      </c>
      <c r="E5" s="34" t="s">
        <v>41</v>
      </c>
      <c r="F5" s="32" t="s">
        <v>42</v>
      </c>
      <c r="G5" s="32" t="s">
        <v>39</v>
      </c>
      <c r="H5" s="32" t="s">
        <v>40</v>
      </c>
      <c r="I5" s="34" t="s">
        <v>41</v>
      </c>
      <c r="J5" s="32" t="s">
        <v>42</v>
      </c>
      <c r="K5" s="32" t="s">
        <v>39</v>
      </c>
      <c r="L5" s="32" t="s">
        <v>40</v>
      </c>
      <c r="M5" s="34" t="s">
        <v>41</v>
      </c>
      <c r="N5" s="9" t="s">
        <v>38</v>
      </c>
    </row>
    <row r="6" spans="1:19" ht="11.25" customHeight="1">
      <c r="A6" s="10"/>
      <c r="B6" s="33"/>
      <c r="C6" s="33"/>
      <c r="D6" s="33"/>
      <c r="E6" s="35"/>
      <c r="F6" s="33"/>
      <c r="G6" s="33"/>
      <c r="H6" s="33"/>
      <c r="I6" s="35"/>
      <c r="J6" s="33"/>
      <c r="K6" s="33"/>
      <c r="L6" s="33"/>
      <c r="M6" s="35"/>
      <c r="N6" s="11"/>
      <c r="Q6" s="3" t="s">
        <v>58</v>
      </c>
      <c r="S6" s="3" t="s">
        <v>59</v>
      </c>
    </row>
    <row r="7" spans="1:19" ht="18" customHeight="1">
      <c r="A7" s="12" t="s">
        <v>6</v>
      </c>
      <c r="B7" s="13" t="s">
        <v>4</v>
      </c>
      <c r="C7" s="14">
        <v>3532</v>
      </c>
      <c r="D7" s="43">
        <f>C7/S7*100000</f>
        <v>297.5568660488627</v>
      </c>
      <c r="E7" s="15">
        <f>C7/Q7*100</f>
        <v>28.192848020434226</v>
      </c>
      <c r="F7" s="13" t="s">
        <v>5</v>
      </c>
      <c r="G7" s="14">
        <v>1892</v>
      </c>
      <c r="H7" s="46">
        <f>G7/S7*100000</f>
        <v>159.39342881213145</v>
      </c>
      <c r="I7" s="15">
        <f>G7/$Q7*100</f>
        <v>15.102171136653894</v>
      </c>
      <c r="J7" s="13" t="s">
        <v>49</v>
      </c>
      <c r="K7" s="14">
        <v>1323</v>
      </c>
      <c r="L7" s="43">
        <f>K7/S7*100000</f>
        <v>111.45745577085088</v>
      </c>
      <c r="M7" s="15">
        <f>K7/$Q7*100</f>
        <v>10.560344827586206</v>
      </c>
      <c r="N7" s="16" t="s">
        <v>23</v>
      </c>
      <c r="Q7" s="3">
        <f>SUM(Q9:Q11)</f>
        <v>12528</v>
      </c>
      <c r="S7" s="3">
        <v>1187000</v>
      </c>
    </row>
    <row r="8" spans="1:14" ht="6.75" customHeight="1">
      <c r="A8" s="12"/>
      <c r="B8" s="13"/>
      <c r="C8" s="17"/>
      <c r="D8" s="18"/>
      <c r="E8" s="18"/>
      <c r="F8" s="1"/>
      <c r="G8" s="17"/>
      <c r="H8" s="19"/>
      <c r="I8" s="18"/>
      <c r="J8" s="1"/>
      <c r="K8" s="17"/>
      <c r="L8" s="18"/>
      <c r="M8" s="18"/>
      <c r="N8" s="16"/>
    </row>
    <row r="9" spans="1:19" ht="18" customHeight="1">
      <c r="A9" s="12" t="s">
        <v>7</v>
      </c>
      <c r="B9" s="13" t="s">
        <v>4</v>
      </c>
      <c r="C9" s="14">
        <f>SUM(C13:C27)</f>
        <v>3323</v>
      </c>
      <c r="D9" s="43">
        <f>C9/S9*100000</f>
        <v>293.4903089906247</v>
      </c>
      <c r="E9" s="15">
        <f>C9/Q9*100</f>
        <v>28.01146421647138</v>
      </c>
      <c r="F9" s="13" t="s">
        <v>5</v>
      </c>
      <c r="G9" s="14">
        <f>SUM(G13:G27)</f>
        <v>1783</v>
      </c>
      <c r="H9" s="46">
        <f>G9/S9*100000</f>
        <v>157.47614232027803</v>
      </c>
      <c r="I9" s="15">
        <f>G9/$Q9*100</f>
        <v>15.029924976818679</v>
      </c>
      <c r="J9" s="13" t="s">
        <v>49</v>
      </c>
      <c r="K9" s="14">
        <v>1264</v>
      </c>
      <c r="L9" s="43">
        <f>K9/S9*100000</f>
        <v>111.63760173462222</v>
      </c>
      <c r="M9" s="15">
        <f>K9/$Q9*100</f>
        <v>10.654977661637023</v>
      </c>
      <c r="N9" s="16" t="s">
        <v>24</v>
      </c>
      <c r="Q9" s="3">
        <f>SUM(Q13:Q27)</f>
        <v>11863</v>
      </c>
      <c r="S9" s="3">
        <f>SUM(S13:S27)</f>
        <v>1132235</v>
      </c>
    </row>
    <row r="10" spans="1:14" ht="6.75" customHeight="1">
      <c r="A10" s="12"/>
      <c r="B10" s="13"/>
      <c r="C10" s="20"/>
      <c r="D10" s="21"/>
      <c r="E10" s="21"/>
      <c r="F10" s="13"/>
      <c r="G10" s="17"/>
      <c r="H10" s="19"/>
      <c r="I10" s="21"/>
      <c r="J10" s="13"/>
      <c r="K10" s="20"/>
      <c r="L10" s="18"/>
      <c r="M10" s="21"/>
      <c r="N10" s="16"/>
    </row>
    <row r="11" spans="1:19" ht="18" customHeight="1">
      <c r="A11" s="12" t="s">
        <v>43</v>
      </c>
      <c r="B11" s="13" t="s">
        <v>4</v>
      </c>
      <c r="C11" s="22">
        <f>SUM(C31:C33)</f>
        <v>209</v>
      </c>
      <c r="D11" s="43">
        <f>C11/S11*100000</f>
        <v>359.63795298895275</v>
      </c>
      <c r="E11" s="15">
        <f>C11/Q11*100</f>
        <v>31.428571428571427</v>
      </c>
      <c r="F11" s="13" t="s">
        <v>5</v>
      </c>
      <c r="G11" s="14">
        <f>SUM(K31,G32:G33)</f>
        <v>109</v>
      </c>
      <c r="H11" s="46">
        <f>G11/S11*100000</f>
        <v>187.56237739615239</v>
      </c>
      <c r="I11" s="15">
        <f>G11/$Q11*100</f>
        <v>16.390977443609025</v>
      </c>
      <c r="J11" s="13" t="s">
        <v>49</v>
      </c>
      <c r="K11" s="22">
        <v>59</v>
      </c>
      <c r="L11" s="43">
        <f>K11/S11*100000</f>
        <v>101.52458959975222</v>
      </c>
      <c r="M11" s="15">
        <f>K11/$Q11*100</f>
        <v>8.87218045112782</v>
      </c>
      <c r="N11" s="16" t="s">
        <v>44</v>
      </c>
      <c r="Q11" s="3">
        <f>SUM(Q31:Q33)</f>
        <v>665</v>
      </c>
      <c r="S11" s="3">
        <f>SUM(S31:S33)</f>
        <v>58114</v>
      </c>
    </row>
    <row r="12" spans="1:14" ht="6.75" customHeight="1">
      <c r="A12" s="12"/>
      <c r="B12" s="13"/>
      <c r="C12" s="20"/>
      <c r="D12" s="18"/>
      <c r="E12" s="18"/>
      <c r="F12" s="1"/>
      <c r="G12" s="17"/>
      <c r="H12" s="19"/>
      <c r="I12" s="18"/>
      <c r="J12" s="1"/>
      <c r="K12" s="20"/>
      <c r="L12" s="18"/>
      <c r="M12" s="18"/>
      <c r="N12" s="16"/>
    </row>
    <row r="13" spans="1:19" ht="18" customHeight="1">
      <c r="A13" s="23" t="s">
        <v>8</v>
      </c>
      <c r="B13" s="1" t="s">
        <v>57</v>
      </c>
      <c r="C13" s="20">
        <v>1035</v>
      </c>
      <c r="D13" s="44">
        <f aca="true" t="shared" si="0" ref="D13:D27">C13/S13*100000</f>
        <v>220.77786333956914</v>
      </c>
      <c r="E13" s="15">
        <f>C13/Q13*100</f>
        <v>30.298594847775174</v>
      </c>
      <c r="F13" s="1" t="s">
        <v>5</v>
      </c>
      <c r="G13" s="17">
        <v>465</v>
      </c>
      <c r="H13" s="47">
        <f aca="true" t="shared" si="1" ref="H13:H27">G13/S13*100000</f>
        <v>99.1900545438644</v>
      </c>
      <c r="I13" s="15">
        <f aca="true" t="shared" si="2" ref="I13:I20">G13/$Q13*100</f>
        <v>13.61241217798595</v>
      </c>
      <c r="J13" s="1" t="s">
        <v>49</v>
      </c>
      <c r="K13" s="20">
        <v>365</v>
      </c>
      <c r="L13" s="44">
        <f aca="true" t="shared" si="3" ref="L13:L27">K13/S13*100000</f>
        <v>77.85886001830217</v>
      </c>
      <c r="M13" s="15">
        <f aca="true" t="shared" si="4" ref="M13:M19">K13/$Q13*100</f>
        <v>10.685011709601874</v>
      </c>
      <c r="N13" s="9" t="s">
        <v>25</v>
      </c>
      <c r="Q13" s="3">
        <v>3416</v>
      </c>
      <c r="S13" s="3">
        <v>468797</v>
      </c>
    </row>
    <row r="14" spans="1:19" ht="18" customHeight="1">
      <c r="A14" s="23" t="s">
        <v>9</v>
      </c>
      <c r="B14" s="1" t="s">
        <v>4</v>
      </c>
      <c r="C14" s="20">
        <v>386</v>
      </c>
      <c r="D14" s="44">
        <f t="shared" si="0"/>
        <v>311.08209827293024</v>
      </c>
      <c r="E14" s="15">
        <f aca="true" t="shared" si="5" ref="E14:E19">C14/Q14*100</f>
        <v>28.38235294117647</v>
      </c>
      <c r="F14" s="1" t="s">
        <v>5</v>
      </c>
      <c r="G14" s="17">
        <v>213</v>
      </c>
      <c r="H14" s="47">
        <f t="shared" si="1"/>
        <v>171.6592925702957</v>
      </c>
      <c r="I14" s="15">
        <f t="shared" si="2"/>
        <v>15.661764705882353</v>
      </c>
      <c r="J14" s="1" t="s">
        <v>22</v>
      </c>
      <c r="K14" s="20">
        <v>140</v>
      </c>
      <c r="L14" s="44">
        <f t="shared" si="3"/>
        <v>112.82770403681407</v>
      </c>
      <c r="M14" s="15">
        <f t="shared" si="4"/>
        <v>10.294117647058822</v>
      </c>
      <c r="N14" s="9" t="s">
        <v>26</v>
      </c>
      <c r="Q14" s="3">
        <v>1360</v>
      </c>
      <c r="S14" s="3">
        <v>124083</v>
      </c>
    </row>
    <row r="15" spans="1:19" ht="18" customHeight="1">
      <c r="A15" s="23" t="s">
        <v>10</v>
      </c>
      <c r="B15" s="1" t="s">
        <v>4</v>
      </c>
      <c r="C15" s="20">
        <v>267</v>
      </c>
      <c r="D15" s="44">
        <f t="shared" si="0"/>
        <v>320.324403440788</v>
      </c>
      <c r="E15" s="15">
        <f t="shared" si="5"/>
        <v>29.18032786885246</v>
      </c>
      <c r="F15" s="1" t="s">
        <v>5</v>
      </c>
      <c r="G15" s="20">
        <v>147</v>
      </c>
      <c r="H15" s="47">
        <f t="shared" si="1"/>
        <v>176.3583794224563</v>
      </c>
      <c r="I15" s="15">
        <f t="shared" si="2"/>
        <v>16.065573770491802</v>
      </c>
      <c r="J15" s="1" t="s">
        <v>49</v>
      </c>
      <c r="K15" s="20">
        <v>123</v>
      </c>
      <c r="L15" s="44">
        <f t="shared" si="3"/>
        <v>147.56517461878997</v>
      </c>
      <c r="M15" s="15">
        <f t="shared" si="4"/>
        <v>13.442622950819672</v>
      </c>
      <c r="N15" s="9" t="s">
        <v>27</v>
      </c>
      <c r="Q15" s="3">
        <v>915</v>
      </c>
      <c r="S15" s="3">
        <v>83353</v>
      </c>
    </row>
    <row r="16" spans="1:19" ht="18" customHeight="1">
      <c r="A16" s="23" t="s">
        <v>11</v>
      </c>
      <c r="B16" s="1" t="s">
        <v>4</v>
      </c>
      <c r="C16" s="20">
        <v>233</v>
      </c>
      <c r="D16" s="44">
        <f t="shared" si="0"/>
        <v>329.56618905500784</v>
      </c>
      <c r="E16" s="15">
        <f t="shared" si="5"/>
        <v>27.804295942720763</v>
      </c>
      <c r="F16" s="1" t="s">
        <v>5</v>
      </c>
      <c r="G16" s="17">
        <v>131</v>
      </c>
      <c r="H16" s="47">
        <f t="shared" si="1"/>
        <v>185.29257839573404</v>
      </c>
      <c r="I16" s="15">
        <f t="shared" si="2"/>
        <v>15.632458233890215</v>
      </c>
      <c r="J16" s="1" t="s">
        <v>22</v>
      </c>
      <c r="K16" s="20">
        <v>93</v>
      </c>
      <c r="L16" s="44">
        <f t="shared" si="3"/>
        <v>131.5435861893379</v>
      </c>
      <c r="M16" s="15">
        <f t="shared" si="4"/>
        <v>11.097852028639618</v>
      </c>
      <c r="N16" s="9" t="s">
        <v>28</v>
      </c>
      <c r="Q16" s="3">
        <v>838</v>
      </c>
      <c r="S16" s="3">
        <v>70699</v>
      </c>
    </row>
    <row r="17" spans="1:19" ht="18" customHeight="1">
      <c r="A17" s="23" t="s">
        <v>12</v>
      </c>
      <c r="B17" s="1" t="s">
        <v>4</v>
      </c>
      <c r="C17" s="20">
        <v>268</v>
      </c>
      <c r="D17" s="44">
        <f t="shared" si="0"/>
        <v>347.6501186939771</v>
      </c>
      <c r="E17" s="15">
        <f t="shared" si="5"/>
        <v>29.004329004329005</v>
      </c>
      <c r="F17" s="1" t="s">
        <v>5</v>
      </c>
      <c r="G17" s="17">
        <v>144</v>
      </c>
      <c r="H17" s="47">
        <f t="shared" si="1"/>
        <v>186.79707870124142</v>
      </c>
      <c r="I17" s="15">
        <f t="shared" si="2"/>
        <v>15.584415584415584</v>
      </c>
      <c r="J17" s="1" t="s">
        <v>22</v>
      </c>
      <c r="K17" s="20">
        <v>86</v>
      </c>
      <c r="L17" s="44">
        <f t="shared" si="3"/>
        <v>111.55936644657474</v>
      </c>
      <c r="M17" s="15">
        <f t="shared" si="4"/>
        <v>9.307359307359308</v>
      </c>
      <c r="N17" s="9" t="s">
        <v>29</v>
      </c>
      <c r="Q17" s="3">
        <v>924</v>
      </c>
      <c r="S17" s="3">
        <v>77089</v>
      </c>
    </row>
    <row r="18" spans="1:19" ht="18" customHeight="1">
      <c r="A18" s="23" t="s">
        <v>13</v>
      </c>
      <c r="B18" s="1" t="s">
        <v>4</v>
      </c>
      <c r="C18" s="20">
        <v>154</v>
      </c>
      <c r="D18" s="44">
        <f t="shared" si="0"/>
        <v>370.70023830729605</v>
      </c>
      <c r="E18" s="15">
        <f t="shared" si="5"/>
        <v>27.450980392156865</v>
      </c>
      <c r="F18" s="1" t="s">
        <v>5</v>
      </c>
      <c r="G18" s="17">
        <v>82</v>
      </c>
      <c r="H18" s="47">
        <f t="shared" si="1"/>
        <v>197.3858411766122</v>
      </c>
      <c r="I18" s="15">
        <f t="shared" si="2"/>
        <v>14.616755793226382</v>
      </c>
      <c r="J18" s="1" t="s">
        <v>22</v>
      </c>
      <c r="K18" s="20">
        <v>79</v>
      </c>
      <c r="L18" s="44">
        <f t="shared" si="3"/>
        <v>190.1644079628337</v>
      </c>
      <c r="M18" s="15">
        <f t="shared" si="4"/>
        <v>14.08199643493761</v>
      </c>
      <c r="N18" s="9" t="s">
        <v>30</v>
      </c>
      <c r="Q18" s="3">
        <v>561</v>
      </c>
      <c r="S18" s="3">
        <v>41543</v>
      </c>
    </row>
    <row r="19" spans="1:19" ht="18" customHeight="1">
      <c r="A19" s="23" t="s">
        <v>14</v>
      </c>
      <c r="B19" s="1" t="s">
        <v>57</v>
      </c>
      <c r="C19" s="20">
        <v>75</v>
      </c>
      <c r="D19" s="44">
        <f t="shared" si="0"/>
        <v>378.2338998436633</v>
      </c>
      <c r="E19" s="15">
        <f t="shared" si="5"/>
        <v>28.517110266159694</v>
      </c>
      <c r="F19" s="1" t="s">
        <v>5</v>
      </c>
      <c r="G19" s="17">
        <v>44</v>
      </c>
      <c r="H19" s="47">
        <f t="shared" si="1"/>
        <v>221.8972212416158</v>
      </c>
      <c r="I19" s="15">
        <f t="shared" si="2"/>
        <v>16.730038022813687</v>
      </c>
      <c r="J19" s="1" t="s">
        <v>22</v>
      </c>
      <c r="K19" s="20">
        <v>32</v>
      </c>
      <c r="L19" s="44">
        <f t="shared" si="3"/>
        <v>161.37979726662968</v>
      </c>
      <c r="M19" s="15">
        <f t="shared" si="4"/>
        <v>12.167300380228136</v>
      </c>
      <c r="N19" s="9" t="s">
        <v>31</v>
      </c>
      <c r="Q19" s="3">
        <v>263</v>
      </c>
      <c r="S19" s="3">
        <v>19829</v>
      </c>
    </row>
    <row r="20" spans="1:19" ht="18" customHeight="1">
      <c r="A20" s="23" t="s">
        <v>15</v>
      </c>
      <c r="B20" s="1" t="s">
        <v>4</v>
      </c>
      <c r="C20" s="20">
        <v>103</v>
      </c>
      <c r="D20" s="44">
        <f t="shared" si="0"/>
        <v>419.85977498777106</v>
      </c>
      <c r="E20" s="15">
        <f aca="true" t="shared" si="6" ref="E20:E27">C20/Q20*100</f>
        <v>25.36945812807882</v>
      </c>
      <c r="F20" s="1" t="s">
        <v>5</v>
      </c>
      <c r="G20" s="17">
        <v>55</v>
      </c>
      <c r="H20" s="47">
        <f t="shared" si="1"/>
        <v>224.1969672264797</v>
      </c>
      <c r="I20" s="15">
        <f t="shared" si="2"/>
        <v>13.546798029556651</v>
      </c>
      <c r="J20" s="1" t="s">
        <v>49</v>
      </c>
      <c r="K20" s="20">
        <v>45</v>
      </c>
      <c r="L20" s="44">
        <f t="shared" si="3"/>
        <v>183.43388227621068</v>
      </c>
      <c r="M20" s="15">
        <f aca="true" t="shared" si="7" ref="M20:M27">K20/$Q20*100</f>
        <v>11.083743842364532</v>
      </c>
      <c r="N20" s="9" t="s">
        <v>32</v>
      </c>
      <c r="Q20" s="3">
        <v>406</v>
      </c>
      <c r="S20" s="3">
        <v>24532</v>
      </c>
    </row>
    <row r="21" spans="1:19" ht="18" customHeight="1">
      <c r="A21" s="23" t="s">
        <v>16</v>
      </c>
      <c r="B21" s="1" t="s">
        <v>4</v>
      </c>
      <c r="C21" s="20">
        <v>90</v>
      </c>
      <c r="D21" s="44">
        <f t="shared" si="0"/>
        <v>378.9473684210526</v>
      </c>
      <c r="E21" s="15">
        <f t="shared" si="6"/>
        <v>24.59016393442623</v>
      </c>
      <c r="F21" s="1" t="s">
        <v>5</v>
      </c>
      <c r="G21" s="20">
        <v>67</v>
      </c>
      <c r="H21" s="47">
        <f t="shared" si="1"/>
        <v>282.10526315789474</v>
      </c>
      <c r="I21" s="15">
        <f aca="true" t="shared" si="8" ref="I21:I27">G21/$Q21*100</f>
        <v>18.30601092896175</v>
      </c>
      <c r="J21" s="1" t="s">
        <v>49</v>
      </c>
      <c r="K21" s="20">
        <v>52</v>
      </c>
      <c r="L21" s="44">
        <f t="shared" si="3"/>
        <v>218.94736842105263</v>
      </c>
      <c r="M21" s="15">
        <f t="shared" si="7"/>
        <v>14.207650273224044</v>
      </c>
      <c r="N21" s="9" t="s">
        <v>56</v>
      </c>
      <c r="Q21" s="3">
        <v>366</v>
      </c>
      <c r="S21" s="3">
        <v>23750</v>
      </c>
    </row>
    <row r="22" spans="1:19" ht="18" customHeight="1">
      <c r="A22" s="23" t="s">
        <v>17</v>
      </c>
      <c r="B22" s="1" t="s">
        <v>4</v>
      </c>
      <c r="C22" s="20">
        <v>120</v>
      </c>
      <c r="D22" s="44">
        <f t="shared" si="0"/>
        <v>367.7597303095311</v>
      </c>
      <c r="E22" s="15">
        <f t="shared" si="6"/>
        <v>26.373626373626376</v>
      </c>
      <c r="F22" s="1" t="s">
        <v>5</v>
      </c>
      <c r="G22" s="17">
        <v>69</v>
      </c>
      <c r="H22" s="47">
        <f t="shared" si="1"/>
        <v>211.4618449279804</v>
      </c>
      <c r="I22" s="15">
        <f t="shared" si="8"/>
        <v>15.164835164835164</v>
      </c>
      <c r="J22" s="1" t="s">
        <v>49</v>
      </c>
      <c r="K22" s="20">
        <v>62</v>
      </c>
      <c r="L22" s="44">
        <f t="shared" si="3"/>
        <v>190.00919399325772</v>
      </c>
      <c r="M22" s="15">
        <f t="shared" si="7"/>
        <v>13.626373626373626</v>
      </c>
      <c r="N22" s="9" t="s">
        <v>33</v>
      </c>
      <c r="Q22" s="3">
        <v>455</v>
      </c>
      <c r="S22" s="3">
        <v>32630</v>
      </c>
    </row>
    <row r="23" spans="1:19" ht="18" customHeight="1">
      <c r="A23" s="23" t="s">
        <v>18</v>
      </c>
      <c r="B23" s="1" t="s">
        <v>4</v>
      </c>
      <c r="C23" s="20">
        <v>224</v>
      </c>
      <c r="D23" s="44">
        <f t="shared" si="0"/>
        <v>380.4154000305691</v>
      </c>
      <c r="E23" s="15">
        <f t="shared" si="6"/>
        <v>25.776754890678944</v>
      </c>
      <c r="F23" s="1" t="s">
        <v>5</v>
      </c>
      <c r="G23" s="20">
        <v>133</v>
      </c>
      <c r="H23" s="47">
        <f t="shared" si="1"/>
        <v>225.8716437681504</v>
      </c>
      <c r="I23" s="15">
        <f t="shared" si="8"/>
        <v>15.304948216340621</v>
      </c>
      <c r="J23" s="1" t="s">
        <v>22</v>
      </c>
      <c r="K23" s="20">
        <v>104</v>
      </c>
      <c r="L23" s="44">
        <f t="shared" si="3"/>
        <v>176.6214357284785</v>
      </c>
      <c r="M23" s="15">
        <f t="shared" si="7"/>
        <v>11.967779056386652</v>
      </c>
      <c r="N23" s="9" t="s">
        <v>34</v>
      </c>
      <c r="Q23" s="3">
        <v>869</v>
      </c>
      <c r="S23" s="3">
        <v>58883</v>
      </c>
    </row>
    <row r="24" spans="1:19" ht="18" customHeight="1">
      <c r="A24" s="23" t="s">
        <v>50</v>
      </c>
      <c r="B24" s="1" t="s">
        <v>4</v>
      </c>
      <c r="C24" s="20">
        <v>153</v>
      </c>
      <c r="D24" s="44">
        <f t="shared" si="0"/>
        <v>387.53799392097267</v>
      </c>
      <c r="E24" s="15">
        <f t="shared" si="6"/>
        <v>25.97623089983022</v>
      </c>
      <c r="F24" s="1" t="s">
        <v>5</v>
      </c>
      <c r="G24" s="20">
        <v>85</v>
      </c>
      <c r="H24" s="47">
        <f t="shared" si="1"/>
        <v>215.29888551165146</v>
      </c>
      <c r="I24" s="15">
        <f t="shared" si="8"/>
        <v>14.431239388794568</v>
      </c>
      <c r="J24" s="1" t="s">
        <v>22</v>
      </c>
      <c r="K24" s="20">
        <v>61</v>
      </c>
      <c r="L24" s="44">
        <f t="shared" si="3"/>
        <v>154.50861195542046</v>
      </c>
      <c r="M24" s="15">
        <f t="shared" si="7"/>
        <v>10.35653650254669</v>
      </c>
      <c r="N24" s="9" t="s">
        <v>53</v>
      </c>
      <c r="Q24" s="3">
        <v>589</v>
      </c>
      <c r="S24" s="3">
        <v>39480</v>
      </c>
    </row>
    <row r="25" spans="1:19" ht="18" customHeight="1">
      <c r="A25" s="23" t="s">
        <v>51</v>
      </c>
      <c r="B25" s="1" t="s">
        <v>4</v>
      </c>
      <c r="C25" s="20">
        <v>110</v>
      </c>
      <c r="D25" s="44">
        <f t="shared" si="0"/>
        <v>315.51170261587885</v>
      </c>
      <c r="E25" s="15">
        <f t="shared" si="6"/>
        <v>28.277634961439592</v>
      </c>
      <c r="F25" s="1" t="s">
        <v>5</v>
      </c>
      <c r="G25" s="20">
        <v>71</v>
      </c>
      <c r="H25" s="47">
        <f t="shared" si="1"/>
        <v>203.6484625975218</v>
      </c>
      <c r="I25" s="15">
        <f t="shared" si="8"/>
        <v>18.251928020565554</v>
      </c>
      <c r="J25" s="1" t="s">
        <v>22</v>
      </c>
      <c r="K25" s="20">
        <v>35</v>
      </c>
      <c r="L25" s="44">
        <f t="shared" si="3"/>
        <v>100.39008719596146</v>
      </c>
      <c r="M25" s="15">
        <f t="shared" si="7"/>
        <v>8.997429305912597</v>
      </c>
      <c r="N25" s="9" t="s">
        <v>54</v>
      </c>
      <c r="Q25" s="3">
        <v>389</v>
      </c>
      <c r="S25" s="3">
        <v>34864</v>
      </c>
    </row>
    <row r="26" spans="1:14" ht="18" customHeight="1">
      <c r="A26" s="23"/>
      <c r="B26" s="1"/>
      <c r="C26" s="20"/>
      <c r="D26" s="44"/>
      <c r="E26" s="15"/>
      <c r="F26" s="1"/>
      <c r="G26" s="20"/>
      <c r="H26" s="47"/>
      <c r="I26" s="15"/>
      <c r="J26" s="1" t="s">
        <v>49</v>
      </c>
      <c r="K26" s="20">
        <v>35</v>
      </c>
      <c r="L26" s="44">
        <f>K26/$S$25*100000</f>
        <v>100.39008719596146</v>
      </c>
      <c r="M26" s="15">
        <f>K26/$Q$25*100</f>
        <v>8.997429305912597</v>
      </c>
      <c r="N26" s="9"/>
    </row>
    <row r="27" spans="1:19" ht="18" customHeight="1">
      <c r="A27" s="23" t="s">
        <v>52</v>
      </c>
      <c r="B27" s="1" t="s">
        <v>4</v>
      </c>
      <c r="C27" s="20">
        <v>105</v>
      </c>
      <c r="D27" s="44">
        <f t="shared" si="0"/>
        <v>321.0714613338226</v>
      </c>
      <c r="E27" s="15">
        <f t="shared" si="6"/>
        <v>20.5078125</v>
      </c>
      <c r="F27" s="1" t="s">
        <v>5</v>
      </c>
      <c r="G27" s="20">
        <v>77</v>
      </c>
      <c r="H27" s="47">
        <f t="shared" si="1"/>
        <v>235.45240497813654</v>
      </c>
      <c r="I27" s="15">
        <f t="shared" si="8"/>
        <v>15.0390625</v>
      </c>
      <c r="J27" s="1" t="s">
        <v>22</v>
      </c>
      <c r="K27" s="20">
        <v>69</v>
      </c>
      <c r="L27" s="44">
        <f t="shared" si="3"/>
        <v>210.98981744794057</v>
      </c>
      <c r="M27" s="15">
        <f t="shared" si="7"/>
        <v>13.4765625</v>
      </c>
      <c r="N27" s="9" t="s">
        <v>55</v>
      </c>
      <c r="Q27" s="3">
        <v>512</v>
      </c>
      <c r="S27" s="3">
        <v>32703</v>
      </c>
    </row>
    <row r="28" spans="1:14" ht="18" customHeight="1">
      <c r="A28" s="23"/>
      <c r="B28" s="1"/>
      <c r="C28" s="20"/>
      <c r="D28" s="44"/>
      <c r="E28" s="15"/>
      <c r="F28" s="1"/>
      <c r="G28" s="20"/>
      <c r="H28" s="47"/>
      <c r="I28" s="15"/>
      <c r="J28" s="1" t="s">
        <v>49</v>
      </c>
      <c r="K28" s="20">
        <v>69</v>
      </c>
      <c r="L28" s="44">
        <f>K28/$S$27*100000</f>
        <v>210.98981744794057</v>
      </c>
      <c r="M28" s="15">
        <f>K28/$Q$27*100</f>
        <v>13.4765625</v>
      </c>
      <c r="N28" s="9"/>
    </row>
    <row r="29" spans="1:14" ht="18" customHeight="1">
      <c r="A29" s="23"/>
      <c r="B29" s="1"/>
      <c r="C29" s="20"/>
      <c r="D29" s="18"/>
      <c r="E29" s="15"/>
      <c r="F29" s="1"/>
      <c r="G29" s="20"/>
      <c r="H29" s="18"/>
      <c r="I29" s="24"/>
      <c r="J29" s="1"/>
      <c r="K29" s="20"/>
      <c r="L29" s="18"/>
      <c r="M29" s="24"/>
      <c r="N29" s="9"/>
    </row>
    <row r="30" spans="1:14" ht="6.75" customHeight="1">
      <c r="A30" s="23"/>
      <c r="B30" s="1"/>
      <c r="C30" s="20"/>
      <c r="D30" s="18"/>
      <c r="E30" s="15"/>
      <c r="F30" s="1"/>
      <c r="G30" s="17"/>
      <c r="H30" s="19"/>
      <c r="I30" s="24"/>
      <c r="J30" s="1"/>
      <c r="K30" s="20"/>
      <c r="L30" s="18"/>
      <c r="M30" s="24"/>
      <c r="N30" s="9"/>
    </row>
    <row r="31" spans="1:19" ht="18" customHeight="1">
      <c r="A31" s="23" t="s">
        <v>19</v>
      </c>
      <c r="B31" s="1" t="s">
        <v>4</v>
      </c>
      <c r="C31" s="20">
        <v>11</v>
      </c>
      <c r="D31" s="44">
        <f>C31/S31*100000</f>
        <v>491.29075480125056</v>
      </c>
      <c r="E31" s="15">
        <f>C31/Q31*100</f>
        <v>31.428571428571427</v>
      </c>
      <c r="F31" s="1" t="s">
        <v>22</v>
      </c>
      <c r="G31" s="17">
        <v>7</v>
      </c>
      <c r="H31" s="47">
        <f>G31/S31*100000</f>
        <v>312.63957123715943</v>
      </c>
      <c r="I31" s="15">
        <f>G31/$Q31*100</f>
        <v>20</v>
      </c>
      <c r="J31" s="1" t="s">
        <v>5</v>
      </c>
      <c r="K31" s="20">
        <v>5</v>
      </c>
      <c r="L31" s="44">
        <f>K31/$S$31*100000</f>
        <v>223.31397945511387</v>
      </c>
      <c r="M31" s="15">
        <f>K31/$Q$31*100</f>
        <v>14.285714285714285</v>
      </c>
      <c r="N31" s="9" t="s">
        <v>35</v>
      </c>
      <c r="Q31" s="3">
        <v>35</v>
      </c>
      <c r="S31" s="3">
        <v>2239</v>
      </c>
    </row>
    <row r="32" spans="1:19" ht="18" customHeight="1">
      <c r="A32" s="23" t="s">
        <v>20</v>
      </c>
      <c r="B32" s="1" t="s">
        <v>4</v>
      </c>
      <c r="C32" s="20">
        <v>77</v>
      </c>
      <c r="D32" s="44">
        <f>C32/S32*100000</f>
        <v>273.6999253545658</v>
      </c>
      <c r="E32" s="15">
        <f>C32/Q32*100</f>
        <v>30.434782608695656</v>
      </c>
      <c r="F32" s="1" t="s">
        <v>5</v>
      </c>
      <c r="G32" s="20">
        <v>42</v>
      </c>
      <c r="H32" s="47">
        <f>G32/S32*100000</f>
        <v>149.2908683752177</v>
      </c>
      <c r="I32" s="15">
        <f>G32/$Q32*100</f>
        <v>16.600790513833992</v>
      </c>
      <c r="J32" s="1" t="s">
        <v>49</v>
      </c>
      <c r="K32" s="17">
        <v>27</v>
      </c>
      <c r="L32" s="44">
        <f>K32/S32*100000</f>
        <v>95.97270109835425</v>
      </c>
      <c r="M32" s="15">
        <f>K32/$Q32*100</f>
        <v>10.67193675889328</v>
      </c>
      <c r="N32" s="9" t="s">
        <v>36</v>
      </c>
      <c r="Q32" s="3">
        <v>253</v>
      </c>
      <c r="S32" s="3">
        <v>28133</v>
      </c>
    </row>
    <row r="33" spans="1:19" ht="18" customHeight="1">
      <c r="A33" s="25" t="s">
        <v>21</v>
      </c>
      <c r="B33" s="26" t="s">
        <v>4</v>
      </c>
      <c r="C33" s="27">
        <v>121</v>
      </c>
      <c r="D33" s="45">
        <f>C33/S33*100000</f>
        <v>436.1617763679619</v>
      </c>
      <c r="E33" s="30">
        <f>C33/Q33*100</f>
        <v>32.09549071618037</v>
      </c>
      <c r="F33" s="26" t="s">
        <v>5</v>
      </c>
      <c r="G33" s="28">
        <v>62</v>
      </c>
      <c r="H33" s="48">
        <f>G33/S33*100000</f>
        <v>223.48785235383173</v>
      </c>
      <c r="I33" s="30">
        <f>G33/$Q33*100</f>
        <v>16.445623342175068</v>
      </c>
      <c r="J33" s="26" t="s">
        <v>22</v>
      </c>
      <c r="K33" s="27">
        <v>40</v>
      </c>
      <c r="L33" s="45">
        <f>K33/S33*100000</f>
        <v>144.18571119602046</v>
      </c>
      <c r="M33" s="30">
        <f>K33/$Q33*100</f>
        <v>10.610079575596817</v>
      </c>
      <c r="N33" s="11" t="s">
        <v>37</v>
      </c>
      <c r="Q33" s="3">
        <v>377</v>
      </c>
      <c r="S33" s="3">
        <v>27742</v>
      </c>
    </row>
    <row r="34" ht="14.25" customHeight="1">
      <c r="A34" s="29" t="s">
        <v>47</v>
      </c>
    </row>
    <row r="35" ht="13.5">
      <c r="A35" s="29" t="s">
        <v>48</v>
      </c>
    </row>
    <row r="36" spans="7:11" ht="13.5">
      <c r="G36" s="4"/>
      <c r="K36" s="4"/>
    </row>
  </sheetData>
  <sheetProtection/>
  <mergeCells count="17">
    <mergeCell ref="B4:E4"/>
    <mergeCell ref="G5:G6"/>
    <mergeCell ref="H5:H6"/>
    <mergeCell ref="M3:N3"/>
    <mergeCell ref="F4:I4"/>
    <mergeCell ref="B5:B6"/>
    <mergeCell ref="C5:C6"/>
    <mergeCell ref="B1:N1"/>
    <mergeCell ref="K5:K6"/>
    <mergeCell ref="L5:L6"/>
    <mergeCell ref="D5:D6"/>
    <mergeCell ref="I5:I6"/>
    <mergeCell ref="J4:M4"/>
    <mergeCell ref="J5:J6"/>
    <mergeCell ref="M5:M6"/>
    <mergeCell ref="E5:E6"/>
    <mergeCell ref="F5:F6"/>
  </mergeCells>
  <printOptions horizontalCentered="1" verticalCentered="1"/>
  <pageMargins left="0.6299212598425197" right="0.4330708661417323" top="0.8661417322834646" bottom="0.3937007874015748" header="0.5118110236220472" footer="0.6692913385826772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2010-09-09T07:23:43Z</cp:lastPrinted>
  <dcterms:created xsi:type="dcterms:W3CDTF">2001-12-10T01:48:28Z</dcterms:created>
  <dcterms:modified xsi:type="dcterms:W3CDTF">2012-02-02T01:55:59Z</dcterms:modified>
  <cp:category/>
  <cp:version/>
  <cp:contentType/>
  <cp:contentStatus/>
</cp:coreProperties>
</file>