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<sst xmlns="http://schemas.openxmlformats.org/spreadsheetml/2006/main" count="145" uniqueCount="53">
  <si>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</si>
  <si>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</si>
  <si>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</si>
  <si>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</si>
  <si>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</si>
  <si>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</si>
  <si>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</si>
  <si>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</si>
  <si>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</si>
  <si>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</si>
  <si>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</si>
  <si>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</si>
  <si>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</si>
  <si>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</si>
  <si>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</si>
  <si>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</si>
  <si>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</si>
  <si>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</si>
  <si>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</si>
  <si>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</si>
  <si>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</si>
  <si>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</si>
  <si>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</si>
  <si>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</si>
  <si>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</si>
  <si>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</si>
  <si>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</si>
  <si>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</si>
  <si>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</si>
  <si>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</si>
  <si>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</si>
  <si>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</si>
  <si>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</si>
  <si>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</si>
  <si>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</si>
  <si>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</si>
  <si>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</si>
  <si>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</si>
  <si>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</si>
  <si>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</si>
  <si>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</si>
  <si>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</si>
  <si>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</si>
  <si>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</si>
  <si>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</si>
  <si>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</si>
  <si>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</si>
  <si>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</si>
  <si>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</si>
  <si>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</si>
  <si>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</si>
  <si>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２３　表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</si>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</sst>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47" fillId="0" borderId="0" xfId="0" applyNumberFormat="1" applyFont="1" applyFill="1" applyBorder="1" applyAlignment="1" applyProtection="1">
      <alignment horizontal="right"/>
      <protection locked="0"/>
    </xf>
    <xf numFmtId="180" fontId="47" fillId="0" borderId="0" xfId="0" applyNumberFormat="1" applyFont="1" applyFill="1" applyBorder="1" applyAlignment="1" applyProtection="1">
      <alignment horizontal="right"/>
      <protection locked="0"/>
    </xf>
    <xf numFmtId="179" fontId="48" fillId="0" borderId="0" xfId="0" applyNumberFormat="1" applyFont="1" applyFill="1" applyBorder="1" applyAlignment="1" applyProtection="1">
      <alignment horizontal="right"/>
      <protection locked="0"/>
    </xf>
    <xf numFmtId="180" fontId="48" fillId="0" borderId="0" xfId="0" applyNumberFormat="1" applyFont="1" applyFill="1" applyBorder="1" applyAlignment="1" applyProtection="1">
      <alignment horizontal="right"/>
      <protection locked="0"/>
    </xf>
    <xf numFmtId="179" fontId="48" fillId="0" borderId="16" xfId="0" applyNumberFormat="1" applyFont="1" applyFill="1" applyBorder="1" applyAlignment="1" applyProtection="1">
      <alignment horizontal="right"/>
      <protection locked="0"/>
    </xf>
    <xf numFmtId="180" fontId="48" fillId="0" borderId="16" xfId="0" applyNumberFormat="1" applyFont="1" applyFill="1" applyBorder="1" applyAlignment="1" applyProtection="1">
      <alignment horizontal="right"/>
      <protection locked="0"/>
    </xf>
    <xf numFmtId="180" fontId="48" fillId="0" borderId="17" xfId="0" applyNumberFormat="1" applyFont="1" applyFill="1" applyBorder="1" applyAlignment="1" applyProtection="1">
      <alignment horizontal="right"/>
      <protection locked="0"/>
    </xf>
    <xf numFmtId="178" fontId="47" fillId="0" borderId="15" xfId="0" applyNumberFormat="1" applyFont="1" applyFill="1" applyBorder="1" applyAlignment="1" applyProtection="1">
      <alignment horizontal="right"/>
      <protection locked="0"/>
    </xf>
    <xf numFmtId="178" fontId="47" fillId="0" borderId="11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wrapText="1"/>
    </xf>
    <xf numFmtId="0" fontId="10" fillId="0" borderId="2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20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 wrapText="1"/>
    </xf>
    <xf numFmtId="0" fontId="9" fillId="0" borderId="2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8.75" customHeight="1"/>
  <cols>
    <col min="1" max="1" width="5.875" style="26" customWidth="1"/>
    <col min="2" max="2" width="1.25" style="26" customWidth="1"/>
    <col min="3" max="4" width="10.25390625" style="26" customWidth="1"/>
    <col min="5" max="20" width="10.00390625" style="26" customWidth="1"/>
    <col min="21" max="21" width="5.875" style="26" customWidth="1"/>
    <col min="22" max="22" width="1.25" style="26" customWidth="1"/>
    <col min="23" max="24" width="10.25390625" style="26" customWidth="1"/>
    <col min="25" max="16384" width="9.00390625" style="26" customWidth="1"/>
  </cols>
  <sheetData>
    <row r="1" spans="1:24" ht="14.25" customHeight="1">
      <c r="A1" s="5" t="s">
        <v>0</v>
      </c>
      <c r="B1" s="5"/>
      <c r="C1" s="6"/>
      <c r="D1" s="6"/>
      <c r="E1" s="2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6"/>
      <c r="X1" s="6"/>
    </row>
    <row r="2" spans="1:24" ht="14.25" customHeight="1">
      <c r="A2" s="5" t="s">
        <v>51</v>
      </c>
      <c r="B2" s="5"/>
      <c r="C2" s="7"/>
      <c r="D2" s="7"/>
      <c r="E2" s="8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41"/>
      <c r="B4" s="41"/>
      <c r="C4" s="42"/>
      <c r="D4" s="43"/>
      <c r="E4" s="48" t="s">
        <v>3</v>
      </c>
      <c r="F4" s="49"/>
      <c r="G4" s="49"/>
      <c r="H4" s="49"/>
      <c r="I4" s="49"/>
      <c r="J4" s="49"/>
      <c r="K4" s="49"/>
      <c r="L4" s="50"/>
      <c r="M4" s="49" t="s">
        <v>4</v>
      </c>
      <c r="N4" s="49"/>
      <c r="O4" s="49"/>
      <c r="P4" s="49"/>
      <c r="Q4" s="49"/>
      <c r="R4" s="49"/>
      <c r="S4" s="49"/>
      <c r="T4" s="49"/>
      <c r="U4" s="51"/>
      <c r="V4" s="41"/>
      <c r="W4" s="42"/>
      <c r="X4" s="42"/>
    </row>
    <row r="5" spans="1:24" ht="18.75" customHeight="1">
      <c r="A5" s="44"/>
      <c r="B5" s="44"/>
      <c r="C5" s="44"/>
      <c r="D5" s="45"/>
      <c r="E5" s="54" t="s">
        <v>5</v>
      </c>
      <c r="F5" s="12" t="s">
        <v>6</v>
      </c>
      <c r="G5" s="12" t="s">
        <v>7</v>
      </c>
      <c r="H5" s="12" t="s">
        <v>8</v>
      </c>
      <c r="I5" s="12" t="s">
        <v>8</v>
      </c>
      <c r="J5" s="12" t="s">
        <v>9</v>
      </c>
      <c r="K5" s="13" t="s">
        <v>10</v>
      </c>
      <c r="L5" s="54" t="s">
        <v>11</v>
      </c>
      <c r="M5" s="54" t="s">
        <v>5</v>
      </c>
      <c r="N5" s="12" t="s">
        <v>6</v>
      </c>
      <c r="O5" s="12" t="s">
        <v>7</v>
      </c>
      <c r="P5" s="12" t="s">
        <v>8</v>
      </c>
      <c r="Q5" s="12" t="s">
        <v>8</v>
      </c>
      <c r="R5" s="12" t="s">
        <v>9</v>
      </c>
      <c r="S5" s="13" t="s">
        <v>10</v>
      </c>
      <c r="T5" s="56" t="s">
        <v>11</v>
      </c>
      <c r="U5" s="52"/>
      <c r="V5" s="44"/>
      <c r="W5" s="44"/>
      <c r="X5" s="44"/>
    </row>
    <row r="6" spans="1:24" ht="18.75" customHeight="1">
      <c r="A6" s="46"/>
      <c r="B6" s="46"/>
      <c r="C6" s="46"/>
      <c r="D6" s="47"/>
      <c r="E6" s="55"/>
      <c r="F6" s="3" t="s">
        <v>12</v>
      </c>
      <c r="G6" s="14" t="s">
        <v>12</v>
      </c>
      <c r="H6" s="3" t="s">
        <v>49</v>
      </c>
      <c r="I6" s="3" t="s">
        <v>50</v>
      </c>
      <c r="J6" s="14" t="s">
        <v>12</v>
      </c>
      <c r="K6" s="4" t="s">
        <v>12</v>
      </c>
      <c r="L6" s="55"/>
      <c r="M6" s="55"/>
      <c r="N6" s="3" t="s">
        <v>12</v>
      </c>
      <c r="O6" s="14" t="s">
        <v>12</v>
      </c>
      <c r="P6" s="3" t="s">
        <v>49</v>
      </c>
      <c r="Q6" s="3" t="s">
        <v>50</v>
      </c>
      <c r="R6" s="14" t="s">
        <v>12</v>
      </c>
      <c r="S6" s="4" t="s">
        <v>12</v>
      </c>
      <c r="T6" s="57"/>
      <c r="U6" s="53"/>
      <c r="V6" s="46"/>
      <c r="W6" s="46"/>
      <c r="X6" s="46"/>
    </row>
    <row r="7" spans="1:24" ht="20.25" customHeight="1">
      <c r="A7" s="58" t="s">
        <v>5</v>
      </c>
      <c r="B7" s="58"/>
      <c r="C7" s="58"/>
      <c r="D7" s="59"/>
      <c r="E7" s="37">
        <f aca="true" t="shared" si="0" ref="E7:E42">SUM(F7:L7)</f>
        <v>12988</v>
      </c>
      <c r="F7" s="30">
        <f aca="true" t="shared" si="1" ref="F7:L7">SUM(F8:F9,F21:F23,F28,F32:F39,F41:F42)</f>
        <v>1332</v>
      </c>
      <c r="G7" s="30">
        <f t="shared" si="1"/>
        <v>687</v>
      </c>
      <c r="H7" s="30">
        <f t="shared" si="1"/>
        <v>864</v>
      </c>
      <c r="I7" s="30">
        <f t="shared" si="1"/>
        <v>350</v>
      </c>
      <c r="J7" s="30">
        <f t="shared" si="1"/>
        <v>1757</v>
      </c>
      <c r="K7" s="30">
        <f t="shared" si="1"/>
        <v>7997</v>
      </c>
      <c r="L7" s="30">
        <f t="shared" si="1"/>
        <v>1</v>
      </c>
      <c r="M7" s="27">
        <v>100</v>
      </c>
      <c r="N7" s="31">
        <f aca="true" t="shared" si="2" ref="N7:T7">ROUND(F7/$E7*100,1)</f>
        <v>10.3</v>
      </c>
      <c r="O7" s="31">
        <f t="shared" si="2"/>
        <v>5.3</v>
      </c>
      <c r="P7" s="31">
        <f t="shared" si="2"/>
        <v>6.7</v>
      </c>
      <c r="Q7" s="31">
        <f t="shared" si="2"/>
        <v>2.7</v>
      </c>
      <c r="R7" s="31">
        <f t="shared" si="2"/>
        <v>13.5</v>
      </c>
      <c r="S7" s="31">
        <f t="shared" si="2"/>
        <v>61.6</v>
      </c>
      <c r="T7" s="31">
        <f t="shared" si="2"/>
        <v>0</v>
      </c>
      <c r="U7" s="60" t="s">
        <v>5</v>
      </c>
      <c r="V7" s="58"/>
      <c r="W7" s="58"/>
      <c r="X7" s="58"/>
    </row>
    <row r="8" spans="1:24" ht="27.75" customHeight="1">
      <c r="A8" s="61" t="s">
        <v>13</v>
      </c>
      <c r="B8" s="61"/>
      <c r="C8" s="61"/>
      <c r="D8" s="62"/>
      <c r="E8" s="37">
        <f t="shared" si="0"/>
        <v>19</v>
      </c>
      <c r="F8" s="16">
        <v>1</v>
      </c>
      <c r="G8" s="16">
        <v>1</v>
      </c>
      <c r="H8" s="16">
        <v>1</v>
      </c>
      <c r="I8" s="16">
        <v>0</v>
      </c>
      <c r="J8" s="16">
        <v>1</v>
      </c>
      <c r="K8" s="16">
        <v>15</v>
      </c>
      <c r="L8" s="16">
        <v>0</v>
      </c>
      <c r="M8" s="32">
        <f>SUM(N8:T8)</f>
        <v>100</v>
      </c>
      <c r="N8" s="33">
        <f>F8/$E8*100</f>
        <v>5.263157894736842</v>
      </c>
      <c r="O8" s="33">
        <f aca="true" t="shared" si="3" ref="O8:T8">G8/$E8*100</f>
        <v>5.263157894736842</v>
      </c>
      <c r="P8" s="33">
        <f t="shared" si="3"/>
        <v>5.263157894736842</v>
      </c>
      <c r="Q8" s="33">
        <f t="shared" si="3"/>
        <v>0</v>
      </c>
      <c r="R8" s="33">
        <f t="shared" si="3"/>
        <v>5.263157894736842</v>
      </c>
      <c r="S8" s="33">
        <f t="shared" si="3"/>
        <v>78.94736842105263</v>
      </c>
      <c r="T8" s="33">
        <f t="shared" si="3"/>
        <v>0</v>
      </c>
      <c r="U8" s="63" t="s">
        <v>13</v>
      </c>
      <c r="V8" s="64"/>
      <c r="W8" s="64"/>
      <c r="X8" s="64"/>
    </row>
    <row r="9" spans="1:24" ht="20.25" customHeight="1">
      <c r="A9" s="61" t="s">
        <v>14</v>
      </c>
      <c r="B9" s="61"/>
      <c r="C9" s="61"/>
      <c r="D9" s="61"/>
      <c r="E9" s="37">
        <f t="shared" si="0"/>
        <v>3639</v>
      </c>
      <c r="F9" s="16">
        <v>363</v>
      </c>
      <c r="G9" s="16">
        <v>219</v>
      </c>
      <c r="H9" s="16">
        <v>264</v>
      </c>
      <c r="I9" s="16">
        <v>99</v>
      </c>
      <c r="J9" s="16">
        <v>506</v>
      </c>
      <c r="K9" s="16">
        <v>2188</v>
      </c>
      <c r="L9" s="16">
        <v>0</v>
      </c>
      <c r="M9" s="32">
        <f aca="true" t="shared" si="4" ref="M9:M42">SUM(N9:T9)</f>
        <v>100</v>
      </c>
      <c r="N9" s="33">
        <f aca="true" t="shared" si="5" ref="N9:N42">F9/$E9*100</f>
        <v>9.975267930750206</v>
      </c>
      <c r="O9" s="33">
        <f aca="true" t="shared" si="6" ref="O9:O42">G9/$E9*100</f>
        <v>6.018136850783183</v>
      </c>
      <c r="P9" s="33">
        <f aca="true" t="shared" si="7" ref="P9:P42">H9/$E9*100</f>
        <v>7.254740313272877</v>
      </c>
      <c r="Q9" s="33">
        <f aca="true" t="shared" si="8" ref="Q9:Q42">I9/$E9*100</f>
        <v>2.720527617477329</v>
      </c>
      <c r="R9" s="33">
        <f aca="true" t="shared" si="9" ref="R9:R42">J9/$E9*100</f>
        <v>13.904918933773015</v>
      </c>
      <c r="S9" s="33">
        <f aca="true" t="shared" si="10" ref="S9:S42">K9/$E9*100</f>
        <v>60.1264083539434</v>
      </c>
      <c r="T9" s="33">
        <f aca="true" t="shared" si="11" ref="T9:T42">L9/$E9*100</f>
        <v>0</v>
      </c>
      <c r="U9" s="63" t="s">
        <v>14</v>
      </c>
      <c r="V9" s="64"/>
      <c r="W9" s="64"/>
      <c r="X9" s="64"/>
    </row>
    <row r="10" spans="1:24" ht="20.25" customHeight="1">
      <c r="A10" s="18" t="s">
        <v>30</v>
      </c>
      <c r="B10" s="18"/>
      <c r="C10" s="61" t="s">
        <v>29</v>
      </c>
      <c r="D10" s="62"/>
      <c r="E10" s="37">
        <f t="shared" si="0"/>
        <v>88</v>
      </c>
      <c r="F10" s="16">
        <v>9</v>
      </c>
      <c r="G10" s="16">
        <v>1</v>
      </c>
      <c r="H10" s="16">
        <v>6</v>
      </c>
      <c r="I10" s="16">
        <v>3</v>
      </c>
      <c r="J10" s="16">
        <v>12</v>
      </c>
      <c r="K10" s="16">
        <v>57</v>
      </c>
      <c r="L10" s="16">
        <v>0</v>
      </c>
      <c r="M10" s="32">
        <f t="shared" si="4"/>
        <v>100</v>
      </c>
      <c r="N10" s="33">
        <f t="shared" si="5"/>
        <v>10.227272727272728</v>
      </c>
      <c r="O10" s="33">
        <f t="shared" si="6"/>
        <v>1.1363636363636365</v>
      </c>
      <c r="P10" s="33">
        <f t="shared" si="7"/>
        <v>6.8181818181818175</v>
      </c>
      <c r="Q10" s="33">
        <f t="shared" si="8"/>
        <v>3.4090909090909087</v>
      </c>
      <c r="R10" s="33">
        <f t="shared" si="9"/>
        <v>13.636363636363635</v>
      </c>
      <c r="S10" s="33">
        <f t="shared" si="10"/>
        <v>64.77272727272727</v>
      </c>
      <c r="T10" s="33">
        <f t="shared" si="11"/>
        <v>0</v>
      </c>
      <c r="U10" s="19" t="s">
        <v>30</v>
      </c>
      <c r="V10" s="20"/>
      <c r="W10" s="64" t="s">
        <v>29</v>
      </c>
      <c r="X10" s="64"/>
    </row>
    <row r="11" spans="1:24" ht="20.25" customHeight="1">
      <c r="A11" s="18" t="s">
        <v>30</v>
      </c>
      <c r="B11" s="18"/>
      <c r="C11" s="65" t="s">
        <v>31</v>
      </c>
      <c r="D11" s="66"/>
      <c r="E11" s="37">
        <f t="shared" si="0"/>
        <v>438</v>
      </c>
      <c r="F11" s="16">
        <v>36</v>
      </c>
      <c r="G11" s="16">
        <v>15</v>
      </c>
      <c r="H11" s="16">
        <v>38</v>
      </c>
      <c r="I11" s="16">
        <v>12</v>
      </c>
      <c r="J11" s="16">
        <v>57</v>
      </c>
      <c r="K11" s="16">
        <v>280</v>
      </c>
      <c r="L11" s="16">
        <v>0</v>
      </c>
      <c r="M11" s="32">
        <f t="shared" si="4"/>
        <v>100</v>
      </c>
      <c r="N11" s="33">
        <f t="shared" si="5"/>
        <v>8.21917808219178</v>
      </c>
      <c r="O11" s="33">
        <f t="shared" si="6"/>
        <v>3.4246575342465753</v>
      </c>
      <c r="P11" s="33">
        <f t="shared" si="7"/>
        <v>8.67579908675799</v>
      </c>
      <c r="Q11" s="33">
        <f t="shared" si="8"/>
        <v>2.73972602739726</v>
      </c>
      <c r="R11" s="33">
        <f t="shared" si="9"/>
        <v>13.013698630136986</v>
      </c>
      <c r="S11" s="33">
        <f t="shared" si="10"/>
        <v>63.926940639269404</v>
      </c>
      <c r="T11" s="33">
        <f t="shared" si="11"/>
        <v>0</v>
      </c>
      <c r="U11" s="19" t="s">
        <v>30</v>
      </c>
      <c r="V11" s="20"/>
      <c r="W11" s="67" t="s">
        <v>31</v>
      </c>
      <c r="X11" s="67"/>
    </row>
    <row r="12" spans="1:24" ht="20.25" customHeight="1">
      <c r="A12" s="18" t="s">
        <v>30</v>
      </c>
      <c r="B12" s="18"/>
      <c r="C12" s="61" t="s">
        <v>32</v>
      </c>
      <c r="D12" s="61"/>
      <c r="E12" s="37">
        <f t="shared" si="0"/>
        <v>290</v>
      </c>
      <c r="F12" s="16">
        <v>24</v>
      </c>
      <c r="G12" s="16">
        <v>17</v>
      </c>
      <c r="H12" s="16">
        <v>19</v>
      </c>
      <c r="I12" s="16">
        <v>3</v>
      </c>
      <c r="J12" s="16">
        <v>39</v>
      </c>
      <c r="K12" s="16">
        <v>188</v>
      </c>
      <c r="L12" s="16">
        <v>0</v>
      </c>
      <c r="M12" s="32">
        <f t="shared" si="4"/>
        <v>99.99999999999999</v>
      </c>
      <c r="N12" s="33">
        <f t="shared" si="5"/>
        <v>8.275862068965518</v>
      </c>
      <c r="O12" s="33">
        <f t="shared" si="6"/>
        <v>5.862068965517241</v>
      </c>
      <c r="P12" s="33">
        <f t="shared" si="7"/>
        <v>6.551724137931035</v>
      </c>
      <c r="Q12" s="33">
        <f t="shared" si="8"/>
        <v>1.0344827586206897</v>
      </c>
      <c r="R12" s="33">
        <f t="shared" si="9"/>
        <v>13.448275862068964</v>
      </c>
      <c r="S12" s="33">
        <f t="shared" si="10"/>
        <v>64.82758620689654</v>
      </c>
      <c r="T12" s="33">
        <f t="shared" si="11"/>
        <v>0</v>
      </c>
      <c r="U12" s="19" t="s">
        <v>30</v>
      </c>
      <c r="V12" s="20"/>
      <c r="W12" s="64" t="s">
        <v>32</v>
      </c>
      <c r="X12" s="64"/>
    </row>
    <row r="13" spans="1:24" ht="27.75" customHeight="1">
      <c r="A13" s="18" t="s">
        <v>30</v>
      </c>
      <c r="B13" s="18"/>
      <c r="C13" s="68" t="s">
        <v>33</v>
      </c>
      <c r="D13" s="69"/>
      <c r="E13" s="37">
        <f t="shared" si="0"/>
        <v>113</v>
      </c>
      <c r="F13" s="16">
        <v>11</v>
      </c>
      <c r="G13" s="16">
        <v>5</v>
      </c>
      <c r="H13" s="16">
        <v>14</v>
      </c>
      <c r="I13" s="16">
        <v>3</v>
      </c>
      <c r="J13" s="16">
        <v>24</v>
      </c>
      <c r="K13" s="16">
        <v>56</v>
      </c>
      <c r="L13" s="16">
        <v>0</v>
      </c>
      <c r="M13" s="32">
        <f t="shared" si="4"/>
        <v>100</v>
      </c>
      <c r="N13" s="33">
        <f t="shared" si="5"/>
        <v>9.734513274336283</v>
      </c>
      <c r="O13" s="33">
        <f t="shared" si="6"/>
        <v>4.424778761061947</v>
      </c>
      <c r="P13" s="33">
        <f t="shared" si="7"/>
        <v>12.389380530973451</v>
      </c>
      <c r="Q13" s="33">
        <f t="shared" si="8"/>
        <v>2.6548672566371683</v>
      </c>
      <c r="R13" s="33">
        <f t="shared" si="9"/>
        <v>21.238938053097346</v>
      </c>
      <c r="S13" s="33">
        <f t="shared" si="10"/>
        <v>49.557522123893804</v>
      </c>
      <c r="T13" s="33">
        <f t="shared" si="11"/>
        <v>0</v>
      </c>
      <c r="U13" s="19" t="s">
        <v>30</v>
      </c>
      <c r="V13" s="20"/>
      <c r="W13" s="70" t="s">
        <v>33</v>
      </c>
      <c r="X13" s="70"/>
    </row>
    <row r="14" spans="1:24" ht="20.25" customHeight="1">
      <c r="A14" s="18" t="s">
        <v>30</v>
      </c>
      <c r="B14" s="28"/>
      <c r="C14" s="61" t="s">
        <v>34</v>
      </c>
      <c r="D14" s="62"/>
      <c r="E14" s="37">
        <f t="shared" si="0"/>
        <v>435</v>
      </c>
      <c r="F14" s="16">
        <v>35</v>
      </c>
      <c r="G14" s="16">
        <v>40</v>
      </c>
      <c r="H14" s="16">
        <v>24</v>
      </c>
      <c r="I14" s="16">
        <v>8</v>
      </c>
      <c r="J14" s="16">
        <v>58</v>
      </c>
      <c r="K14" s="16">
        <v>270</v>
      </c>
      <c r="L14" s="16">
        <v>0</v>
      </c>
      <c r="M14" s="32">
        <f t="shared" si="4"/>
        <v>100</v>
      </c>
      <c r="N14" s="33">
        <f t="shared" si="5"/>
        <v>8.045977011494253</v>
      </c>
      <c r="O14" s="33">
        <f t="shared" si="6"/>
        <v>9.195402298850574</v>
      </c>
      <c r="P14" s="33">
        <f t="shared" si="7"/>
        <v>5.517241379310345</v>
      </c>
      <c r="Q14" s="33">
        <f t="shared" si="8"/>
        <v>1.839080459770115</v>
      </c>
      <c r="R14" s="33">
        <f t="shared" si="9"/>
        <v>13.333333333333334</v>
      </c>
      <c r="S14" s="33">
        <f t="shared" si="10"/>
        <v>62.06896551724138</v>
      </c>
      <c r="T14" s="33">
        <f t="shared" si="11"/>
        <v>0</v>
      </c>
      <c r="U14" s="19" t="s">
        <v>30</v>
      </c>
      <c r="V14" s="29"/>
      <c r="W14" s="64" t="s">
        <v>34</v>
      </c>
      <c r="X14" s="64"/>
    </row>
    <row r="15" spans="1:24" ht="20.25" customHeight="1">
      <c r="A15" s="18" t="s">
        <v>30</v>
      </c>
      <c r="B15" s="28"/>
      <c r="C15" s="71" t="s">
        <v>35</v>
      </c>
      <c r="D15" s="72"/>
      <c r="E15" s="37">
        <f t="shared" si="0"/>
        <v>196</v>
      </c>
      <c r="F15" s="16">
        <v>25</v>
      </c>
      <c r="G15" s="16">
        <v>15</v>
      </c>
      <c r="H15" s="16">
        <v>6</v>
      </c>
      <c r="I15" s="16">
        <v>6</v>
      </c>
      <c r="J15" s="16">
        <v>21</v>
      </c>
      <c r="K15" s="16">
        <v>123</v>
      </c>
      <c r="L15" s="16">
        <v>0</v>
      </c>
      <c r="M15" s="32">
        <f t="shared" si="4"/>
        <v>100</v>
      </c>
      <c r="N15" s="33">
        <f t="shared" si="5"/>
        <v>12.755102040816327</v>
      </c>
      <c r="O15" s="33">
        <f t="shared" si="6"/>
        <v>7.653061224489796</v>
      </c>
      <c r="P15" s="33">
        <f t="shared" si="7"/>
        <v>3.061224489795918</v>
      </c>
      <c r="Q15" s="33">
        <f t="shared" si="8"/>
        <v>3.061224489795918</v>
      </c>
      <c r="R15" s="33">
        <f t="shared" si="9"/>
        <v>10.714285714285714</v>
      </c>
      <c r="S15" s="33">
        <f t="shared" si="10"/>
        <v>62.755102040816325</v>
      </c>
      <c r="T15" s="33">
        <f t="shared" si="11"/>
        <v>0</v>
      </c>
      <c r="U15" s="19" t="s">
        <v>30</v>
      </c>
      <c r="V15" s="29"/>
      <c r="W15" s="73" t="s">
        <v>35</v>
      </c>
      <c r="X15" s="73"/>
    </row>
    <row r="16" spans="1:24" ht="20.25" customHeight="1">
      <c r="A16" s="18" t="s">
        <v>30</v>
      </c>
      <c r="B16" s="28"/>
      <c r="C16" s="61" t="s">
        <v>36</v>
      </c>
      <c r="D16" s="62"/>
      <c r="E16" s="37">
        <f t="shared" si="0"/>
        <v>285</v>
      </c>
      <c r="F16" s="16">
        <v>41</v>
      </c>
      <c r="G16" s="16">
        <v>16</v>
      </c>
      <c r="H16" s="16">
        <v>24</v>
      </c>
      <c r="I16" s="16">
        <v>6</v>
      </c>
      <c r="J16" s="16">
        <v>34</v>
      </c>
      <c r="K16" s="16">
        <v>164</v>
      </c>
      <c r="L16" s="16">
        <v>0</v>
      </c>
      <c r="M16" s="32">
        <f t="shared" si="4"/>
        <v>100</v>
      </c>
      <c r="N16" s="33">
        <f t="shared" si="5"/>
        <v>14.385964912280702</v>
      </c>
      <c r="O16" s="33">
        <f t="shared" si="6"/>
        <v>5.614035087719298</v>
      </c>
      <c r="P16" s="33">
        <f t="shared" si="7"/>
        <v>8.421052631578947</v>
      </c>
      <c r="Q16" s="33">
        <f t="shared" si="8"/>
        <v>2.1052631578947367</v>
      </c>
      <c r="R16" s="33">
        <f t="shared" si="9"/>
        <v>11.929824561403509</v>
      </c>
      <c r="S16" s="33">
        <f t="shared" si="10"/>
        <v>57.54385964912281</v>
      </c>
      <c r="T16" s="33">
        <f t="shared" si="11"/>
        <v>0</v>
      </c>
      <c r="U16" s="19" t="s">
        <v>30</v>
      </c>
      <c r="V16" s="29"/>
      <c r="W16" s="64" t="s">
        <v>36</v>
      </c>
      <c r="X16" s="64"/>
    </row>
    <row r="17" spans="1:24" ht="20.25" customHeight="1">
      <c r="A17" s="18" t="s">
        <v>30</v>
      </c>
      <c r="B17" s="28"/>
      <c r="C17" s="74" t="s">
        <v>37</v>
      </c>
      <c r="D17" s="75"/>
      <c r="E17" s="37">
        <f t="shared" si="0"/>
        <v>726</v>
      </c>
      <c r="F17" s="16">
        <v>72</v>
      </c>
      <c r="G17" s="16">
        <v>45</v>
      </c>
      <c r="H17" s="16">
        <v>48</v>
      </c>
      <c r="I17" s="16">
        <v>25</v>
      </c>
      <c r="J17" s="16">
        <v>107</v>
      </c>
      <c r="K17" s="16">
        <v>429</v>
      </c>
      <c r="L17" s="16">
        <v>0</v>
      </c>
      <c r="M17" s="32">
        <f t="shared" si="4"/>
        <v>100</v>
      </c>
      <c r="N17" s="33">
        <f t="shared" si="5"/>
        <v>9.917355371900827</v>
      </c>
      <c r="O17" s="33">
        <f t="shared" si="6"/>
        <v>6.198347107438017</v>
      </c>
      <c r="P17" s="33">
        <f t="shared" si="7"/>
        <v>6.6115702479338845</v>
      </c>
      <c r="Q17" s="33">
        <f t="shared" si="8"/>
        <v>3.443526170798898</v>
      </c>
      <c r="R17" s="33">
        <f t="shared" si="9"/>
        <v>14.738292011019283</v>
      </c>
      <c r="S17" s="33">
        <f t="shared" si="10"/>
        <v>59.09090909090909</v>
      </c>
      <c r="T17" s="33">
        <f t="shared" si="11"/>
        <v>0</v>
      </c>
      <c r="U17" s="19" t="s">
        <v>30</v>
      </c>
      <c r="V17" s="29"/>
      <c r="W17" s="76" t="s">
        <v>37</v>
      </c>
      <c r="X17" s="76"/>
    </row>
    <row r="18" spans="1:24" ht="27.75" customHeight="1">
      <c r="A18" s="18" t="s">
        <v>30</v>
      </c>
      <c r="B18" s="28"/>
      <c r="C18" s="61" t="s">
        <v>38</v>
      </c>
      <c r="D18" s="62"/>
      <c r="E18" s="37">
        <f t="shared" si="0"/>
        <v>115</v>
      </c>
      <c r="F18" s="16">
        <v>6</v>
      </c>
      <c r="G18" s="16">
        <v>6</v>
      </c>
      <c r="H18" s="16">
        <v>12</v>
      </c>
      <c r="I18" s="16">
        <v>3</v>
      </c>
      <c r="J18" s="16">
        <v>23</v>
      </c>
      <c r="K18" s="16">
        <v>65</v>
      </c>
      <c r="L18" s="16">
        <v>0</v>
      </c>
      <c r="M18" s="32">
        <f t="shared" si="4"/>
        <v>100</v>
      </c>
      <c r="N18" s="33">
        <f t="shared" si="5"/>
        <v>5.217391304347826</v>
      </c>
      <c r="O18" s="33">
        <f t="shared" si="6"/>
        <v>5.217391304347826</v>
      </c>
      <c r="P18" s="33">
        <f t="shared" si="7"/>
        <v>10.434782608695652</v>
      </c>
      <c r="Q18" s="33">
        <f t="shared" si="8"/>
        <v>2.608695652173913</v>
      </c>
      <c r="R18" s="33">
        <f t="shared" si="9"/>
        <v>20</v>
      </c>
      <c r="S18" s="33">
        <f t="shared" si="10"/>
        <v>56.52173913043478</v>
      </c>
      <c r="T18" s="33">
        <f t="shared" si="11"/>
        <v>0</v>
      </c>
      <c r="U18" s="19" t="s">
        <v>30</v>
      </c>
      <c r="V18" s="29"/>
      <c r="W18" s="64" t="s">
        <v>38</v>
      </c>
      <c r="X18" s="64"/>
    </row>
    <row r="19" spans="1:24" ht="20.25" customHeight="1">
      <c r="A19" s="18" t="s">
        <v>30</v>
      </c>
      <c r="B19" s="28"/>
      <c r="C19" s="61" t="s">
        <v>39</v>
      </c>
      <c r="D19" s="62"/>
      <c r="E19" s="37">
        <f>SUM(F19:L19)</f>
        <v>62</v>
      </c>
      <c r="F19" s="16">
        <v>8</v>
      </c>
      <c r="G19" s="16">
        <v>2</v>
      </c>
      <c r="H19" s="16">
        <v>6</v>
      </c>
      <c r="I19" s="16">
        <v>4</v>
      </c>
      <c r="J19" s="16">
        <v>14</v>
      </c>
      <c r="K19" s="16">
        <v>28</v>
      </c>
      <c r="L19" s="16">
        <v>0</v>
      </c>
      <c r="M19" s="32">
        <f t="shared" si="4"/>
        <v>100</v>
      </c>
      <c r="N19" s="33">
        <f t="shared" si="5"/>
        <v>12.903225806451612</v>
      </c>
      <c r="O19" s="33">
        <f t="shared" si="6"/>
        <v>3.225806451612903</v>
      </c>
      <c r="P19" s="33">
        <f t="shared" si="7"/>
        <v>9.67741935483871</v>
      </c>
      <c r="Q19" s="33">
        <f t="shared" si="8"/>
        <v>6.451612903225806</v>
      </c>
      <c r="R19" s="33">
        <f t="shared" si="9"/>
        <v>22.58064516129032</v>
      </c>
      <c r="S19" s="33">
        <f t="shared" si="10"/>
        <v>45.16129032258064</v>
      </c>
      <c r="T19" s="33">
        <f t="shared" si="11"/>
        <v>0</v>
      </c>
      <c r="U19" s="19" t="s">
        <v>30</v>
      </c>
      <c r="V19" s="29"/>
      <c r="W19" s="64" t="s">
        <v>39</v>
      </c>
      <c r="X19" s="64"/>
    </row>
    <row r="20" spans="1:24" ht="20.25" customHeight="1">
      <c r="A20" s="18" t="s">
        <v>30</v>
      </c>
      <c r="B20" s="28"/>
      <c r="C20" s="61" t="s">
        <v>40</v>
      </c>
      <c r="D20" s="62"/>
      <c r="E20" s="37">
        <f>SUM(F20:L20)</f>
        <v>122</v>
      </c>
      <c r="F20" s="16">
        <v>14</v>
      </c>
      <c r="G20" s="16">
        <v>11</v>
      </c>
      <c r="H20" s="16">
        <v>15</v>
      </c>
      <c r="I20" s="16">
        <v>5</v>
      </c>
      <c r="J20" s="16">
        <v>10</v>
      </c>
      <c r="K20" s="16">
        <v>67</v>
      </c>
      <c r="L20" s="16">
        <v>0</v>
      </c>
      <c r="M20" s="32">
        <f t="shared" si="4"/>
        <v>100</v>
      </c>
      <c r="N20" s="33">
        <f t="shared" si="5"/>
        <v>11.475409836065573</v>
      </c>
      <c r="O20" s="33">
        <f t="shared" si="6"/>
        <v>9.01639344262295</v>
      </c>
      <c r="P20" s="33">
        <f t="shared" si="7"/>
        <v>12.295081967213115</v>
      </c>
      <c r="Q20" s="33">
        <f t="shared" si="8"/>
        <v>4.098360655737705</v>
      </c>
      <c r="R20" s="33">
        <f t="shared" si="9"/>
        <v>8.19672131147541</v>
      </c>
      <c r="S20" s="33">
        <f t="shared" si="10"/>
        <v>54.91803278688525</v>
      </c>
      <c r="T20" s="33">
        <f t="shared" si="11"/>
        <v>0</v>
      </c>
      <c r="U20" s="19" t="s">
        <v>30</v>
      </c>
      <c r="V20" s="29"/>
      <c r="W20" s="64" t="s">
        <v>40</v>
      </c>
      <c r="X20" s="64"/>
    </row>
    <row r="21" spans="1:24" ht="20.25" customHeight="1">
      <c r="A21" s="61" t="s">
        <v>15</v>
      </c>
      <c r="B21" s="61"/>
      <c r="C21" s="61"/>
      <c r="D21" s="61"/>
      <c r="E21" s="37">
        <f t="shared" si="0"/>
        <v>139</v>
      </c>
      <c r="F21" s="16">
        <v>16</v>
      </c>
      <c r="G21" s="16">
        <v>8</v>
      </c>
      <c r="H21" s="16">
        <v>4</v>
      </c>
      <c r="I21" s="16">
        <v>3</v>
      </c>
      <c r="J21" s="16">
        <v>18</v>
      </c>
      <c r="K21" s="16">
        <v>90</v>
      </c>
      <c r="L21" s="16">
        <v>0</v>
      </c>
      <c r="M21" s="32">
        <f t="shared" si="4"/>
        <v>100</v>
      </c>
      <c r="N21" s="33">
        <f t="shared" si="5"/>
        <v>11.510791366906476</v>
      </c>
      <c r="O21" s="33">
        <f t="shared" si="6"/>
        <v>5.755395683453238</v>
      </c>
      <c r="P21" s="33">
        <f t="shared" si="7"/>
        <v>2.877697841726619</v>
      </c>
      <c r="Q21" s="33">
        <f t="shared" si="8"/>
        <v>2.158273381294964</v>
      </c>
      <c r="R21" s="33">
        <f t="shared" si="9"/>
        <v>12.949640287769784</v>
      </c>
      <c r="S21" s="33">
        <f t="shared" si="10"/>
        <v>64.74820143884892</v>
      </c>
      <c r="T21" s="33">
        <f t="shared" si="11"/>
        <v>0</v>
      </c>
      <c r="U21" s="63" t="s">
        <v>15</v>
      </c>
      <c r="V21" s="64"/>
      <c r="W21" s="64"/>
      <c r="X21" s="64"/>
    </row>
    <row r="22" spans="1:24" ht="20.25" customHeight="1">
      <c r="A22" s="61" t="s">
        <v>16</v>
      </c>
      <c r="B22" s="61"/>
      <c r="C22" s="61"/>
      <c r="D22" s="61"/>
      <c r="E22" s="37">
        <f t="shared" si="0"/>
        <v>83</v>
      </c>
      <c r="F22" s="16">
        <v>7</v>
      </c>
      <c r="G22" s="16">
        <v>3</v>
      </c>
      <c r="H22" s="16">
        <v>5</v>
      </c>
      <c r="I22" s="16">
        <v>2</v>
      </c>
      <c r="J22" s="16">
        <v>17</v>
      </c>
      <c r="K22" s="16">
        <v>49</v>
      </c>
      <c r="L22" s="16">
        <v>0</v>
      </c>
      <c r="M22" s="32">
        <f t="shared" si="4"/>
        <v>100</v>
      </c>
      <c r="N22" s="33">
        <f t="shared" si="5"/>
        <v>8.433734939759036</v>
      </c>
      <c r="O22" s="33">
        <f t="shared" si="6"/>
        <v>3.614457831325301</v>
      </c>
      <c r="P22" s="33">
        <f t="shared" si="7"/>
        <v>6.024096385542169</v>
      </c>
      <c r="Q22" s="33">
        <f t="shared" si="8"/>
        <v>2.4096385542168677</v>
      </c>
      <c r="R22" s="33">
        <f t="shared" si="9"/>
        <v>20.481927710843372</v>
      </c>
      <c r="S22" s="33">
        <f t="shared" si="10"/>
        <v>59.036144578313255</v>
      </c>
      <c r="T22" s="33">
        <f t="shared" si="11"/>
        <v>0</v>
      </c>
      <c r="U22" s="63" t="s">
        <v>16</v>
      </c>
      <c r="V22" s="64"/>
      <c r="W22" s="64"/>
      <c r="X22" s="64"/>
    </row>
    <row r="23" spans="1:24" ht="27.75" customHeight="1">
      <c r="A23" s="77" t="s">
        <v>17</v>
      </c>
      <c r="B23" s="77"/>
      <c r="C23" s="77"/>
      <c r="D23" s="77"/>
      <c r="E23" s="37">
        <f t="shared" si="0"/>
        <v>1955</v>
      </c>
      <c r="F23" s="16">
        <v>199</v>
      </c>
      <c r="G23" s="16">
        <v>110</v>
      </c>
      <c r="H23" s="16">
        <v>126</v>
      </c>
      <c r="I23" s="16">
        <v>49</v>
      </c>
      <c r="J23" s="16">
        <v>276</v>
      </c>
      <c r="K23" s="16">
        <v>1195</v>
      </c>
      <c r="L23" s="16">
        <v>0</v>
      </c>
      <c r="M23" s="32">
        <f t="shared" si="4"/>
        <v>100</v>
      </c>
      <c r="N23" s="33">
        <f t="shared" si="5"/>
        <v>10.179028132992327</v>
      </c>
      <c r="O23" s="33">
        <f t="shared" si="6"/>
        <v>5.626598465473146</v>
      </c>
      <c r="P23" s="33">
        <f t="shared" si="7"/>
        <v>6.445012787723785</v>
      </c>
      <c r="Q23" s="33">
        <f t="shared" si="8"/>
        <v>2.506393861892583</v>
      </c>
      <c r="R23" s="33">
        <f t="shared" si="9"/>
        <v>14.117647058823529</v>
      </c>
      <c r="S23" s="33">
        <f t="shared" si="10"/>
        <v>61.125319693094625</v>
      </c>
      <c r="T23" s="33">
        <f t="shared" si="11"/>
        <v>0</v>
      </c>
      <c r="U23" s="78" t="s">
        <v>17</v>
      </c>
      <c r="V23" s="79"/>
      <c r="W23" s="79"/>
      <c r="X23" s="79"/>
    </row>
    <row r="24" spans="1:24" ht="20.25" customHeight="1">
      <c r="A24" s="18" t="s">
        <v>30</v>
      </c>
      <c r="B24" s="21"/>
      <c r="C24" s="61" t="s">
        <v>41</v>
      </c>
      <c r="D24" s="62"/>
      <c r="E24" s="37">
        <f>SUM(F24:L24)</f>
        <v>574</v>
      </c>
      <c r="F24" s="16">
        <v>67</v>
      </c>
      <c r="G24" s="16">
        <v>37</v>
      </c>
      <c r="H24" s="16">
        <v>41</v>
      </c>
      <c r="I24" s="16">
        <v>13</v>
      </c>
      <c r="J24" s="16">
        <v>83</v>
      </c>
      <c r="K24" s="16">
        <v>333</v>
      </c>
      <c r="L24" s="16">
        <v>0</v>
      </c>
      <c r="M24" s="32">
        <f t="shared" si="4"/>
        <v>100</v>
      </c>
      <c r="N24" s="33">
        <f t="shared" si="5"/>
        <v>11.67247386759582</v>
      </c>
      <c r="O24" s="33">
        <f t="shared" si="6"/>
        <v>6.445993031358885</v>
      </c>
      <c r="P24" s="33">
        <f t="shared" si="7"/>
        <v>7.142857142857142</v>
      </c>
      <c r="Q24" s="33">
        <f t="shared" si="8"/>
        <v>2.264808362369338</v>
      </c>
      <c r="R24" s="33">
        <f t="shared" si="9"/>
        <v>14.45993031358885</v>
      </c>
      <c r="S24" s="33">
        <f t="shared" si="10"/>
        <v>58.01393728222997</v>
      </c>
      <c r="T24" s="33">
        <f t="shared" si="11"/>
        <v>0</v>
      </c>
      <c r="U24" s="19" t="s">
        <v>30</v>
      </c>
      <c r="V24" s="22"/>
      <c r="W24" s="64" t="s">
        <v>41</v>
      </c>
      <c r="X24" s="64"/>
    </row>
    <row r="25" spans="1:24" ht="20.25" customHeight="1">
      <c r="A25" s="18" t="s">
        <v>30</v>
      </c>
      <c r="B25" s="23"/>
      <c r="C25" s="77" t="s">
        <v>42</v>
      </c>
      <c r="D25" s="80"/>
      <c r="E25" s="37">
        <f>SUM(F25:L25)</f>
        <v>249</v>
      </c>
      <c r="F25" s="16">
        <v>15</v>
      </c>
      <c r="G25" s="16">
        <v>5</v>
      </c>
      <c r="H25" s="16">
        <v>18</v>
      </c>
      <c r="I25" s="16">
        <v>8</v>
      </c>
      <c r="J25" s="16">
        <v>40</v>
      </c>
      <c r="K25" s="16">
        <v>163</v>
      </c>
      <c r="L25" s="16">
        <v>0</v>
      </c>
      <c r="M25" s="32">
        <f t="shared" si="4"/>
        <v>100</v>
      </c>
      <c r="N25" s="33">
        <f t="shared" si="5"/>
        <v>6.024096385542169</v>
      </c>
      <c r="O25" s="33">
        <f t="shared" si="6"/>
        <v>2.0080321285140563</v>
      </c>
      <c r="P25" s="33">
        <f t="shared" si="7"/>
        <v>7.228915662650602</v>
      </c>
      <c r="Q25" s="33">
        <f t="shared" si="8"/>
        <v>3.2128514056224895</v>
      </c>
      <c r="R25" s="33">
        <f t="shared" si="9"/>
        <v>16.06425702811245</v>
      </c>
      <c r="S25" s="33">
        <f t="shared" si="10"/>
        <v>65.46184738955823</v>
      </c>
      <c r="T25" s="33">
        <f t="shared" si="11"/>
        <v>0</v>
      </c>
      <c r="U25" s="19" t="s">
        <v>30</v>
      </c>
      <c r="V25" s="24"/>
      <c r="W25" s="79" t="s">
        <v>42</v>
      </c>
      <c r="X25" s="79"/>
    </row>
    <row r="26" spans="1:24" ht="20.25" customHeight="1">
      <c r="A26" s="18" t="s">
        <v>30</v>
      </c>
      <c r="B26" s="23"/>
      <c r="C26" s="81" t="s">
        <v>43</v>
      </c>
      <c r="D26" s="82"/>
      <c r="E26" s="37">
        <f>SUM(F26:L26)</f>
        <v>252</v>
      </c>
      <c r="F26" s="16">
        <v>25</v>
      </c>
      <c r="G26" s="16">
        <v>13</v>
      </c>
      <c r="H26" s="16">
        <v>21</v>
      </c>
      <c r="I26" s="16">
        <v>7</v>
      </c>
      <c r="J26" s="16">
        <v>38</v>
      </c>
      <c r="K26" s="16">
        <v>148</v>
      </c>
      <c r="L26" s="16">
        <v>0</v>
      </c>
      <c r="M26" s="32">
        <f t="shared" si="4"/>
        <v>100</v>
      </c>
      <c r="N26" s="33">
        <f t="shared" si="5"/>
        <v>9.920634920634921</v>
      </c>
      <c r="O26" s="33">
        <f t="shared" si="6"/>
        <v>5.158730158730158</v>
      </c>
      <c r="P26" s="33">
        <f t="shared" si="7"/>
        <v>8.333333333333332</v>
      </c>
      <c r="Q26" s="33">
        <f t="shared" si="8"/>
        <v>2.7777777777777777</v>
      </c>
      <c r="R26" s="33">
        <f t="shared" si="9"/>
        <v>15.079365079365079</v>
      </c>
      <c r="S26" s="33">
        <f t="shared" si="10"/>
        <v>58.730158730158735</v>
      </c>
      <c r="T26" s="33">
        <f t="shared" si="11"/>
        <v>0</v>
      </c>
      <c r="U26" s="19" t="s">
        <v>30</v>
      </c>
      <c r="V26" s="24"/>
      <c r="W26" s="83" t="s">
        <v>43</v>
      </c>
      <c r="X26" s="83"/>
    </row>
    <row r="27" spans="1:24" ht="20.25" customHeight="1">
      <c r="A27" s="18" t="s">
        <v>30</v>
      </c>
      <c r="B27" s="15"/>
      <c r="C27" s="61" t="s">
        <v>44</v>
      </c>
      <c r="D27" s="62"/>
      <c r="E27" s="37">
        <f>SUM(F27:L27)</f>
        <v>671</v>
      </c>
      <c r="F27" s="16">
        <v>69</v>
      </c>
      <c r="G27" s="16">
        <v>40</v>
      </c>
      <c r="H27" s="16">
        <v>27</v>
      </c>
      <c r="I27" s="16">
        <v>15</v>
      </c>
      <c r="J27" s="16">
        <v>86</v>
      </c>
      <c r="K27" s="16">
        <v>434</v>
      </c>
      <c r="L27" s="16">
        <v>0</v>
      </c>
      <c r="M27" s="32">
        <f t="shared" si="4"/>
        <v>100</v>
      </c>
      <c r="N27" s="33">
        <f t="shared" si="5"/>
        <v>10.283159463487332</v>
      </c>
      <c r="O27" s="33">
        <f t="shared" si="6"/>
        <v>5.961251862891207</v>
      </c>
      <c r="P27" s="33">
        <f t="shared" si="7"/>
        <v>4.023845007451564</v>
      </c>
      <c r="Q27" s="33">
        <f t="shared" si="8"/>
        <v>2.235469448584203</v>
      </c>
      <c r="R27" s="33">
        <f t="shared" si="9"/>
        <v>12.816691505216097</v>
      </c>
      <c r="S27" s="33">
        <f t="shared" si="10"/>
        <v>64.6795827123696</v>
      </c>
      <c r="T27" s="33">
        <f t="shared" si="11"/>
        <v>0</v>
      </c>
      <c r="U27" s="19" t="s">
        <v>30</v>
      </c>
      <c r="V27" s="17"/>
      <c r="W27" s="64" t="s">
        <v>44</v>
      </c>
      <c r="X27" s="64"/>
    </row>
    <row r="28" spans="1:24" ht="27.75" customHeight="1">
      <c r="A28" s="61" t="s">
        <v>18</v>
      </c>
      <c r="B28" s="61"/>
      <c r="C28" s="61"/>
      <c r="D28" s="61"/>
      <c r="E28" s="37">
        <f t="shared" si="0"/>
        <v>1384</v>
      </c>
      <c r="F28" s="16">
        <v>148</v>
      </c>
      <c r="G28" s="16">
        <v>66</v>
      </c>
      <c r="H28" s="16">
        <v>87</v>
      </c>
      <c r="I28" s="16">
        <v>33</v>
      </c>
      <c r="J28" s="16">
        <v>160</v>
      </c>
      <c r="K28" s="16">
        <v>890</v>
      </c>
      <c r="L28" s="16">
        <v>0</v>
      </c>
      <c r="M28" s="32">
        <f t="shared" si="4"/>
        <v>100</v>
      </c>
      <c r="N28" s="33">
        <f t="shared" si="5"/>
        <v>10.69364161849711</v>
      </c>
      <c r="O28" s="33">
        <f t="shared" si="6"/>
        <v>4.76878612716763</v>
      </c>
      <c r="P28" s="33">
        <f t="shared" si="7"/>
        <v>6.286127167630058</v>
      </c>
      <c r="Q28" s="33">
        <f t="shared" si="8"/>
        <v>2.384393063583815</v>
      </c>
      <c r="R28" s="33">
        <f t="shared" si="9"/>
        <v>11.560693641618498</v>
      </c>
      <c r="S28" s="33">
        <f t="shared" si="10"/>
        <v>64.30635838150289</v>
      </c>
      <c r="T28" s="33">
        <f t="shared" si="11"/>
        <v>0</v>
      </c>
      <c r="U28" s="63" t="s">
        <v>18</v>
      </c>
      <c r="V28" s="64"/>
      <c r="W28" s="64"/>
      <c r="X28" s="64"/>
    </row>
    <row r="29" spans="1:24" ht="20.25" customHeight="1">
      <c r="A29" s="18" t="s">
        <v>30</v>
      </c>
      <c r="B29" s="15"/>
      <c r="C29" s="61" t="s">
        <v>45</v>
      </c>
      <c r="D29" s="62"/>
      <c r="E29" s="37">
        <f t="shared" si="0"/>
        <v>170</v>
      </c>
      <c r="F29" s="16">
        <v>13</v>
      </c>
      <c r="G29" s="16">
        <v>8</v>
      </c>
      <c r="H29" s="16">
        <v>15</v>
      </c>
      <c r="I29" s="16">
        <v>10</v>
      </c>
      <c r="J29" s="16">
        <v>32</v>
      </c>
      <c r="K29" s="16">
        <v>92</v>
      </c>
      <c r="L29" s="16">
        <v>0</v>
      </c>
      <c r="M29" s="32">
        <f t="shared" si="4"/>
        <v>100</v>
      </c>
      <c r="N29" s="33">
        <f t="shared" si="5"/>
        <v>7.647058823529412</v>
      </c>
      <c r="O29" s="33">
        <f t="shared" si="6"/>
        <v>4.705882352941177</v>
      </c>
      <c r="P29" s="33">
        <f t="shared" si="7"/>
        <v>8.823529411764707</v>
      </c>
      <c r="Q29" s="33">
        <f t="shared" si="8"/>
        <v>5.88235294117647</v>
      </c>
      <c r="R29" s="33">
        <f t="shared" si="9"/>
        <v>18.823529411764707</v>
      </c>
      <c r="S29" s="33">
        <f t="shared" si="10"/>
        <v>54.11764705882353</v>
      </c>
      <c r="T29" s="33">
        <f t="shared" si="11"/>
        <v>0</v>
      </c>
      <c r="U29" s="19" t="s">
        <v>30</v>
      </c>
      <c r="V29" s="17"/>
      <c r="W29" s="64" t="s">
        <v>45</v>
      </c>
      <c r="X29" s="64"/>
    </row>
    <row r="30" spans="1:24" ht="20.25" customHeight="1">
      <c r="A30" s="18" t="s">
        <v>30</v>
      </c>
      <c r="B30" s="15"/>
      <c r="C30" s="61" t="s">
        <v>46</v>
      </c>
      <c r="D30" s="62"/>
      <c r="E30" s="37">
        <f>SUM(F30:L30)</f>
        <v>325</v>
      </c>
      <c r="F30" s="16">
        <v>34</v>
      </c>
      <c r="G30" s="16">
        <v>16</v>
      </c>
      <c r="H30" s="16">
        <v>26</v>
      </c>
      <c r="I30" s="16">
        <v>9</v>
      </c>
      <c r="J30" s="16">
        <v>47</v>
      </c>
      <c r="K30" s="16">
        <v>193</v>
      </c>
      <c r="L30" s="16">
        <v>0</v>
      </c>
      <c r="M30" s="32">
        <f t="shared" si="4"/>
        <v>100</v>
      </c>
      <c r="N30" s="33">
        <f t="shared" si="5"/>
        <v>10.461538461538462</v>
      </c>
      <c r="O30" s="33">
        <f t="shared" si="6"/>
        <v>4.923076923076923</v>
      </c>
      <c r="P30" s="33">
        <f t="shared" si="7"/>
        <v>8</v>
      </c>
      <c r="Q30" s="33">
        <f t="shared" si="8"/>
        <v>2.769230769230769</v>
      </c>
      <c r="R30" s="33">
        <f t="shared" si="9"/>
        <v>14.461538461538462</v>
      </c>
      <c r="S30" s="33">
        <f t="shared" si="10"/>
        <v>59.38461538461538</v>
      </c>
      <c r="T30" s="33">
        <f t="shared" si="11"/>
        <v>0</v>
      </c>
      <c r="U30" s="19" t="s">
        <v>30</v>
      </c>
      <c r="V30" s="17"/>
      <c r="W30" s="64" t="s">
        <v>46</v>
      </c>
      <c r="X30" s="64"/>
    </row>
    <row r="31" spans="1:24" ht="20.25" customHeight="1">
      <c r="A31" s="18" t="s">
        <v>30</v>
      </c>
      <c r="B31" s="15"/>
      <c r="C31" s="61" t="s">
        <v>47</v>
      </c>
      <c r="D31" s="62"/>
      <c r="E31" s="37">
        <f>SUM(F31:L31)</f>
        <v>844</v>
      </c>
      <c r="F31" s="16">
        <v>96</v>
      </c>
      <c r="G31" s="16">
        <v>38</v>
      </c>
      <c r="H31" s="16">
        <v>43</v>
      </c>
      <c r="I31" s="16">
        <v>12</v>
      </c>
      <c r="J31" s="16">
        <v>76</v>
      </c>
      <c r="K31" s="16">
        <v>579</v>
      </c>
      <c r="L31" s="16">
        <v>0</v>
      </c>
      <c r="M31" s="32">
        <f t="shared" si="4"/>
        <v>100</v>
      </c>
      <c r="N31" s="33">
        <f t="shared" si="5"/>
        <v>11.374407582938389</v>
      </c>
      <c r="O31" s="33">
        <f t="shared" si="6"/>
        <v>4.502369668246446</v>
      </c>
      <c r="P31" s="33">
        <f t="shared" si="7"/>
        <v>5.0947867298578196</v>
      </c>
      <c r="Q31" s="33">
        <f t="shared" si="8"/>
        <v>1.4218009478672986</v>
      </c>
      <c r="R31" s="33">
        <f t="shared" si="9"/>
        <v>9.004739336492891</v>
      </c>
      <c r="S31" s="33">
        <f t="shared" si="10"/>
        <v>68.60189573459715</v>
      </c>
      <c r="T31" s="33">
        <f t="shared" si="11"/>
        <v>0</v>
      </c>
      <c r="U31" s="19" t="s">
        <v>30</v>
      </c>
      <c r="V31" s="17"/>
      <c r="W31" s="64" t="s">
        <v>47</v>
      </c>
      <c r="X31" s="64"/>
    </row>
    <row r="32" spans="1:24" ht="20.25" customHeight="1">
      <c r="A32" s="61" t="s">
        <v>19</v>
      </c>
      <c r="B32" s="61"/>
      <c r="C32" s="61"/>
      <c r="D32" s="61"/>
      <c r="E32" s="37">
        <f t="shared" si="0"/>
        <v>159</v>
      </c>
      <c r="F32" s="16">
        <v>14</v>
      </c>
      <c r="G32" s="16">
        <v>12</v>
      </c>
      <c r="H32" s="16">
        <v>7</v>
      </c>
      <c r="I32" s="16">
        <v>4</v>
      </c>
      <c r="J32" s="16">
        <v>30</v>
      </c>
      <c r="K32" s="16">
        <v>92</v>
      </c>
      <c r="L32" s="16">
        <v>0</v>
      </c>
      <c r="M32" s="32">
        <f t="shared" si="4"/>
        <v>100</v>
      </c>
      <c r="N32" s="33">
        <f t="shared" si="5"/>
        <v>8.80503144654088</v>
      </c>
      <c r="O32" s="33">
        <f t="shared" si="6"/>
        <v>7.547169811320755</v>
      </c>
      <c r="P32" s="33">
        <f t="shared" si="7"/>
        <v>4.40251572327044</v>
      </c>
      <c r="Q32" s="33">
        <f t="shared" si="8"/>
        <v>2.515723270440252</v>
      </c>
      <c r="R32" s="33">
        <f t="shared" si="9"/>
        <v>18.867924528301888</v>
      </c>
      <c r="S32" s="33">
        <f t="shared" si="10"/>
        <v>57.861635220125784</v>
      </c>
      <c r="T32" s="33">
        <f t="shared" si="11"/>
        <v>0</v>
      </c>
      <c r="U32" s="63" t="s">
        <v>19</v>
      </c>
      <c r="V32" s="64"/>
      <c r="W32" s="64"/>
      <c r="X32" s="64"/>
    </row>
    <row r="33" spans="1:24" ht="27.75" customHeight="1">
      <c r="A33" s="61" t="s">
        <v>20</v>
      </c>
      <c r="B33" s="61"/>
      <c r="C33" s="61"/>
      <c r="D33" s="61"/>
      <c r="E33" s="37">
        <f t="shared" si="0"/>
        <v>1371</v>
      </c>
      <c r="F33" s="16">
        <v>156</v>
      </c>
      <c r="G33" s="16">
        <v>50</v>
      </c>
      <c r="H33" s="16">
        <v>80</v>
      </c>
      <c r="I33" s="16">
        <v>31</v>
      </c>
      <c r="J33" s="16">
        <v>154</v>
      </c>
      <c r="K33" s="16">
        <v>900</v>
      </c>
      <c r="L33" s="16">
        <v>0</v>
      </c>
      <c r="M33" s="32">
        <f t="shared" si="4"/>
        <v>100</v>
      </c>
      <c r="N33" s="33">
        <f t="shared" si="5"/>
        <v>11.37855579868709</v>
      </c>
      <c r="O33" s="33">
        <f t="shared" si="6"/>
        <v>3.6469730123997084</v>
      </c>
      <c r="P33" s="33">
        <f t="shared" si="7"/>
        <v>5.835156819839534</v>
      </c>
      <c r="Q33" s="33">
        <f t="shared" si="8"/>
        <v>2.261123267687819</v>
      </c>
      <c r="R33" s="33">
        <f t="shared" si="9"/>
        <v>11.232676878191102</v>
      </c>
      <c r="S33" s="33">
        <f t="shared" si="10"/>
        <v>65.64551422319475</v>
      </c>
      <c r="T33" s="33">
        <f t="shared" si="11"/>
        <v>0</v>
      </c>
      <c r="U33" s="63" t="s">
        <v>20</v>
      </c>
      <c r="V33" s="64"/>
      <c r="W33" s="64"/>
      <c r="X33" s="64"/>
    </row>
    <row r="34" spans="1:24" ht="20.25" customHeight="1">
      <c r="A34" s="61" t="s">
        <v>21</v>
      </c>
      <c r="B34" s="61"/>
      <c r="C34" s="61"/>
      <c r="D34" s="61"/>
      <c r="E34" s="37">
        <f t="shared" si="0"/>
        <v>207</v>
      </c>
      <c r="F34" s="16">
        <v>23</v>
      </c>
      <c r="G34" s="16">
        <v>6</v>
      </c>
      <c r="H34" s="16">
        <v>11</v>
      </c>
      <c r="I34" s="16">
        <v>5</v>
      </c>
      <c r="J34" s="16">
        <v>15</v>
      </c>
      <c r="K34" s="16">
        <v>147</v>
      </c>
      <c r="L34" s="16">
        <v>0</v>
      </c>
      <c r="M34" s="32">
        <f t="shared" si="4"/>
        <v>100</v>
      </c>
      <c r="N34" s="33">
        <f t="shared" si="5"/>
        <v>11.11111111111111</v>
      </c>
      <c r="O34" s="33">
        <f t="shared" si="6"/>
        <v>2.898550724637681</v>
      </c>
      <c r="P34" s="33">
        <f t="shared" si="7"/>
        <v>5.314009661835748</v>
      </c>
      <c r="Q34" s="33">
        <f t="shared" si="8"/>
        <v>2.4154589371980677</v>
      </c>
      <c r="R34" s="33">
        <f t="shared" si="9"/>
        <v>7.246376811594203</v>
      </c>
      <c r="S34" s="33">
        <f t="shared" si="10"/>
        <v>71.01449275362319</v>
      </c>
      <c r="T34" s="33">
        <f t="shared" si="11"/>
        <v>0</v>
      </c>
      <c r="U34" s="63" t="s">
        <v>21</v>
      </c>
      <c r="V34" s="64"/>
      <c r="W34" s="64"/>
      <c r="X34" s="64"/>
    </row>
    <row r="35" spans="1:24" ht="20.25" customHeight="1">
      <c r="A35" s="61" t="s">
        <v>22</v>
      </c>
      <c r="B35" s="61"/>
      <c r="C35" s="61"/>
      <c r="D35" s="61"/>
      <c r="E35" s="37">
        <f t="shared" si="0"/>
        <v>25</v>
      </c>
      <c r="F35" s="16">
        <v>1</v>
      </c>
      <c r="G35" s="16">
        <v>0</v>
      </c>
      <c r="H35" s="16">
        <v>1</v>
      </c>
      <c r="I35" s="16">
        <v>0</v>
      </c>
      <c r="J35" s="16">
        <v>4</v>
      </c>
      <c r="K35" s="16">
        <v>19</v>
      </c>
      <c r="L35" s="16">
        <v>0</v>
      </c>
      <c r="M35" s="32">
        <f t="shared" si="4"/>
        <v>100</v>
      </c>
      <c r="N35" s="33">
        <f t="shared" si="5"/>
        <v>4</v>
      </c>
      <c r="O35" s="33">
        <f t="shared" si="6"/>
        <v>0</v>
      </c>
      <c r="P35" s="33">
        <f t="shared" si="7"/>
        <v>4</v>
      </c>
      <c r="Q35" s="33">
        <f t="shared" si="8"/>
        <v>0</v>
      </c>
      <c r="R35" s="33">
        <f t="shared" si="9"/>
        <v>16</v>
      </c>
      <c r="S35" s="33">
        <f t="shared" si="10"/>
        <v>76</v>
      </c>
      <c r="T35" s="33">
        <f t="shared" si="11"/>
        <v>0</v>
      </c>
      <c r="U35" s="63" t="s">
        <v>22</v>
      </c>
      <c r="V35" s="64"/>
      <c r="W35" s="64"/>
      <c r="X35" s="64"/>
    </row>
    <row r="36" spans="1:24" ht="20.25" customHeight="1">
      <c r="A36" s="61" t="s">
        <v>23</v>
      </c>
      <c r="B36" s="61"/>
      <c r="C36" s="61"/>
      <c r="D36" s="61"/>
      <c r="E36" s="37">
        <f t="shared" si="0"/>
        <v>134</v>
      </c>
      <c r="F36" s="16">
        <v>16</v>
      </c>
      <c r="G36" s="16">
        <v>10</v>
      </c>
      <c r="H36" s="16">
        <v>9</v>
      </c>
      <c r="I36" s="16">
        <v>3</v>
      </c>
      <c r="J36" s="16">
        <v>23</v>
      </c>
      <c r="K36" s="16">
        <v>73</v>
      </c>
      <c r="L36" s="16">
        <v>0</v>
      </c>
      <c r="M36" s="32">
        <f t="shared" si="4"/>
        <v>100</v>
      </c>
      <c r="N36" s="33">
        <f t="shared" si="5"/>
        <v>11.940298507462686</v>
      </c>
      <c r="O36" s="33">
        <f t="shared" si="6"/>
        <v>7.462686567164178</v>
      </c>
      <c r="P36" s="33">
        <f t="shared" si="7"/>
        <v>6.7164179104477615</v>
      </c>
      <c r="Q36" s="33">
        <f t="shared" si="8"/>
        <v>2.2388059701492535</v>
      </c>
      <c r="R36" s="33">
        <f t="shared" si="9"/>
        <v>17.16417910447761</v>
      </c>
      <c r="S36" s="33">
        <f t="shared" si="10"/>
        <v>54.47761194029851</v>
      </c>
      <c r="T36" s="33">
        <f t="shared" si="11"/>
        <v>0</v>
      </c>
      <c r="U36" s="63" t="s">
        <v>23</v>
      </c>
      <c r="V36" s="64"/>
      <c r="W36" s="64"/>
      <c r="X36" s="64"/>
    </row>
    <row r="37" spans="1:24" ht="20.25" customHeight="1">
      <c r="A37" s="61" t="s">
        <v>24</v>
      </c>
      <c r="B37" s="61"/>
      <c r="C37" s="61"/>
      <c r="D37" s="61"/>
      <c r="E37" s="37">
        <f t="shared" si="0"/>
        <v>314</v>
      </c>
      <c r="F37" s="16">
        <v>31</v>
      </c>
      <c r="G37" s="16">
        <v>19</v>
      </c>
      <c r="H37" s="16">
        <v>14</v>
      </c>
      <c r="I37" s="16">
        <v>7</v>
      </c>
      <c r="J37" s="16">
        <v>53</v>
      </c>
      <c r="K37" s="16">
        <v>190</v>
      </c>
      <c r="L37" s="16">
        <v>0</v>
      </c>
      <c r="M37" s="32">
        <f t="shared" si="4"/>
        <v>100</v>
      </c>
      <c r="N37" s="33">
        <f t="shared" si="5"/>
        <v>9.872611464968154</v>
      </c>
      <c r="O37" s="33">
        <f t="shared" si="6"/>
        <v>6.050955414012739</v>
      </c>
      <c r="P37" s="33">
        <f t="shared" si="7"/>
        <v>4.45859872611465</v>
      </c>
      <c r="Q37" s="33">
        <f t="shared" si="8"/>
        <v>2.229299363057325</v>
      </c>
      <c r="R37" s="33">
        <f t="shared" si="9"/>
        <v>16.878980891719745</v>
      </c>
      <c r="S37" s="33">
        <f t="shared" si="10"/>
        <v>60.509554140127385</v>
      </c>
      <c r="T37" s="33">
        <f t="shared" si="11"/>
        <v>0</v>
      </c>
      <c r="U37" s="63" t="s">
        <v>24</v>
      </c>
      <c r="V37" s="64"/>
      <c r="W37" s="64"/>
      <c r="X37" s="64"/>
    </row>
    <row r="38" spans="1:24" ht="27.75" customHeight="1">
      <c r="A38" s="61" t="s">
        <v>25</v>
      </c>
      <c r="B38" s="61"/>
      <c r="C38" s="61"/>
      <c r="D38" s="61"/>
      <c r="E38" s="37">
        <f t="shared" si="0"/>
        <v>465</v>
      </c>
      <c r="F38" s="16">
        <v>62</v>
      </c>
      <c r="G38" s="16">
        <v>9</v>
      </c>
      <c r="H38" s="16">
        <v>21</v>
      </c>
      <c r="I38" s="16">
        <v>8</v>
      </c>
      <c r="J38" s="16">
        <v>50</v>
      </c>
      <c r="K38" s="16">
        <v>315</v>
      </c>
      <c r="L38" s="16">
        <v>0</v>
      </c>
      <c r="M38" s="32">
        <f t="shared" si="4"/>
        <v>100</v>
      </c>
      <c r="N38" s="33">
        <f t="shared" si="5"/>
        <v>13.333333333333334</v>
      </c>
      <c r="O38" s="33">
        <f t="shared" si="6"/>
        <v>1.935483870967742</v>
      </c>
      <c r="P38" s="33">
        <f t="shared" si="7"/>
        <v>4.516129032258064</v>
      </c>
      <c r="Q38" s="33">
        <f t="shared" si="8"/>
        <v>1.7204301075268817</v>
      </c>
      <c r="R38" s="33">
        <f t="shared" si="9"/>
        <v>10.75268817204301</v>
      </c>
      <c r="S38" s="33">
        <f t="shared" si="10"/>
        <v>67.74193548387096</v>
      </c>
      <c r="T38" s="33">
        <f t="shared" si="11"/>
        <v>0</v>
      </c>
      <c r="U38" s="63" t="s">
        <v>25</v>
      </c>
      <c r="V38" s="64"/>
      <c r="W38" s="64"/>
      <c r="X38" s="64"/>
    </row>
    <row r="39" spans="1:24" ht="20.25" customHeight="1">
      <c r="A39" s="61" t="s">
        <v>26</v>
      </c>
      <c r="B39" s="61"/>
      <c r="C39" s="61"/>
      <c r="D39" s="61"/>
      <c r="E39" s="37">
        <f t="shared" si="0"/>
        <v>496</v>
      </c>
      <c r="F39" s="16">
        <v>72</v>
      </c>
      <c r="G39" s="16">
        <v>34</v>
      </c>
      <c r="H39" s="16">
        <v>36</v>
      </c>
      <c r="I39" s="16">
        <v>24</v>
      </c>
      <c r="J39" s="16">
        <v>84</v>
      </c>
      <c r="K39" s="16">
        <v>246</v>
      </c>
      <c r="L39" s="16">
        <v>0</v>
      </c>
      <c r="M39" s="32">
        <f t="shared" si="4"/>
        <v>100</v>
      </c>
      <c r="N39" s="33">
        <f t="shared" si="5"/>
        <v>14.516129032258066</v>
      </c>
      <c r="O39" s="33">
        <f t="shared" si="6"/>
        <v>6.854838709677419</v>
      </c>
      <c r="P39" s="33">
        <f t="shared" si="7"/>
        <v>7.258064516129033</v>
      </c>
      <c r="Q39" s="33">
        <f t="shared" si="8"/>
        <v>4.838709677419355</v>
      </c>
      <c r="R39" s="33">
        <f t="shared" si="9"/>
        <v>16.93548387096774</v>
      </c>
      <c r="S39" s="33">
        <f t="shared" si="10"/>
        <v>49.596774193548384</v>
      </c>
      <c r="T39" s="33">
        <f t="shared" si="11"/>
        <v>0</v>
      </c>
      <c r="U39" s="63" t="s">
        <v>26</v>
      </c>
      <c r="V39" s="64"/>
      <c r="W39" s="64"/>
      <c r="X39" s="64"/>
    </row>
    <row r="40" spans="1:24" ht="20.25" customHeight="1">
      <c r="A40" s="18" t="s">
        <v>30</v>
      </c>
      <c r="B40" s="15"/>
      <c r="C40" s="61" t="s">
        <v>48</v>
      </c>
      <c r="D40" s="62"/>
      <c r="E40" s="37">
        <f t="shared" si="0"/>
        <v>100</v>
      </c>
      <c r="F40" s="16">
        <v>18</v>
      </c>
      <c r="G40" s="16">
        <v>10</v>
      </c>
      <c r="H40" s="16">
        <v>10</v>
      </c>
      <c r="I40" s="16">
        <v>4</v>
      </c>
      <c r="J40" s="16">
        <v>23</v>
      </c>
      <c r="K40" s="16">
        <v>35</v>
      </c>
      <c r="L40" s="16">
        <v>0</v>
      </c>
      <c r="M40" s="32">
        <f t="shared" si="4"/>
        <v>100</v>
      </c>
      <c r="N40" s="33">
        <f t="shared" si="5"/>
        <v>18</v>
      </c>
      <c r="O40" s="33">
        <f t="shared" si="6"/>
        <v>10</v>
      </c>
      <c r="P40" s="33">
        <f t="shared" si="7"/>
        <v>10</v>
      </c>
      <c r="Q40" s="33">
        <f t="shared" si="8"/>
        <v>4</v>
      </c>
      <c r="R40" s="33">
        <f t="shared" si="9"/>
        <v>23</v>
      </c>
      <c r="S40" s="33">
        <f t="shared" si="10"/>
        <v>35</v>
      </c>
      <c r="T40" s="33">
        <f t="shared" si="11"/>
        <v>0</v>
      </c>
      <c r="U40" s="19" t="s">
        <v>30</v>
      </c>
      <c r="V40" s="17"/>
      <c r="W40" s="64" t="s">
        <v>48</v>
      </c>
      <c r="X40" s="64"/>
    </row>
    <row r="41" spans="1:24" ht="20.25" customHeight="1">
      <c r="A41" s="61" t="s">
        <v>27</v>
      </c>
      <c r="B41" s="61"/>
      <c r="C41" s="61"/>
      <c r="D41" s="61"/>
      <c r="E41" s="37">
        <f t="shared" si="0"/>
        <v>266</v>
      </c>
      <c r="F41" s="16">
        <v>21</v>
      </c>
      <c r="G41" s="16">
        <v>27</v>
      </c>
      <c r="H41" s="16">
        <v>51</v>
      </c>
      <c r="I41" s="16">
        <v>11</v>
      </c>
      <c r="J41" s="16">
        <v>55</v>
      </c>
      <c r="K41" s="16">
        <v>101</v>
      </c>
      <c r="L41" s="16">
        <v>0</v>
      </c>
      <c r="M41" s="32">
        <f t="shared" si="4"/>
        <v>99.99999999999999</v>
      </c>
      <c r="N41" s="33">
        <f t="shared" si="5"/>
        <v>7.894736842105263</v>
      </c>
      <c r="O41" s="33">
        <f t="shared" si="6"/>
        <v>10.150375939849624</v>
      </c>
      <c r="P41" s="33">
        <f t="shared" si="7"/>
        <v>19.172932330827066</v>
      </c>
      <c r="Q41" s="33">
        <f t="shared" si="8"/>
        <v>4.135338345864661</v>
      </c>
      <c r="R41" s="33">
        <f t="shared" si="9"/>
        <v>20.676691729323306</v>
      </c>
      <c r="S41" s="33">
        <f t="shared" si="10"/>
        <v>37.96992481203007</v>
      </c>
      <c r="T41" s="33">
        <f t="shared" si="11"/>
        <v>0</v>
      </c>
      <c r="U41" s="63" t="s">
        <v>27</v>
      </c>
      <c r="V41" s="64"/>
      <c r="W41" s="64"/>
      <c r="X41" s="64"/>
    </row>
    <row r="42" spans="1:24" ht="20.25" customHeight="1">
      <c r="A42" s="84" t="s">
        <v>28</v>
      </c>
      <c r="B42" s="84"/>
      <c r="C42" s="84"/>
      <c r="D42" s="84"/>
      <c r="E42" s="38">
        <f t="shared" si="0"/>
        <v>2332</v>
      </c>
      <c r="F42" s="25">
        <v>202</v>
      </c>
      <c r="G42" s="25">
        <v>113</v>
      </c>
      <c r="H42" s="25">
        <v>147</v>
      </c>
      <c r="I42" s="25">
        <v>71</v>
      </c>
      <c r="J42" s="25">
        <v>311</v>
      </c>
      <c r="K42" s="25">
        <v>1487</v>
      </c>
      <c r="L42" s="25">
        <v>1</v>
      </c>
      <c r="M42" s="34">
        <f t="shared" si="4"/>
        <v>100</v>
      </c>
      <c r="N42" s="35">
        <f t="shared" si="5"/>
        <v>8.662092624356776</v>
      </c>
      <c r="O42" s="35">
        <f t="shared" si="6"/>
        <v>4.845626072041166</v>
      </c>
      <c r="P42" s="35">
        <f t="shared" si="7"/>
        <v>6.30360205831904</v>
      </c>
      <c r="Q42" s="35">
        <f t="shared" si="8"/>
        <v>3.044596912521441</v>
      </c>
      <c r="R42" s="35">
        <f t="shared" si="9"/>
        <v>13.336192109777015</v>
      </c>
      <c r="S42" s="35">
        <f t="shared" si="10"/>
        <v>63.76500857632933</v>
      </c>
      <c r="T42" s="36">
        <f t="shared" si="11"/>
        <v>0.04288164665523156</v>
      </c>
      <c r="U42" s="85" t="s">
        <v>28</v>
      </c>
      <c r="V42" s="84"/>
      <c r="W42" s="84"/>
      <c r="X42" s="84"/>
    </row>
  </sheetData>
  <sheetProtection/>
  <mergeCells count="81">
    <mergeCell ref="C40:D40"/>
    <mergeCell ref="W40:X40"/>
    <mergeCell ref="A41:D41"/>
    <mergeCell ref="U41:X41"/>
    <mergeCell ref="A42:D42"/>
    <mergeCell ref="U42:X42"/>
    <mergeCell ref="A37:D37"/>
    <mergeCell ref="U37:X37"/>
    <mergeCell ref="A38:D38"/>
    <mergeCell ref="U38:X38"/>
    <mergeCell ref="A39:D39"/>
    <mergeCell ref="U39:X39"/>
    <mergeCell ref="A34:D34"/>
    <mergeCell ref="U34:X34"/>
    <mergeCell ref="A35:D35"/>
    <mergeCell ref="U35:X35"/>
    <mergeCell ref="A36:D36"/>
    <mergeCell ref="U36:X36"/>
    <mergeCell ref="A32:D32"/>
    <mergeCell ref="U32:X32"/>
    <mergeCell ref="C31:D31"/>
    <mergeCell ref="W31:X31"/>
    <mergeCell ref="A33:D33"/>
    <mergeCell ref="U33:X33"/>
    <mergeCell ref="A28:D28"/>
    <mergeCell ref="U28:X28"/>
    <mergeCell ref="C27:D27"/>
    <mergeCell ref="W27:X27"/>
    <mergeCell ref="C29:D29"/>
    <mergeCell ref="C30:D30"/>
    <mergeCell ref="W29:X29"/>
    <mergeCell ref="W30:X30"/>
    <mergeCell ref="C24:D24"/>
    <mergeCell ref="W24:X24"/>
    <mergeCell ref="C25:D25"/>
    <mergeCell ref="C26:D26"/>
    <mergeCell ref="W25:X25"/>
    <mergeCell ref="W26:X26"/>
    <mergeCell ref="A21:D21"/>
    <mergeCell ref="U21:X21"/>
    <mergeCell ref="A22:D22"/>
    <mergeCell ref="U22:X22"/>
    <mergeCell ref="A23:D23"/>
    <mergeCell ref="U23:X23"/>
    <mergeCell ref="C17:D17"/>
    <mergeCell ref="C18:D18"/>
    <mergeCell ref="W17:X17"/>
    <mergeCell ref="W18:X18"/>
    <mergeCell ref="C19:D19"/>
    <mergeCell ref="C20:D20"/>
    <mergeCell ref="W19:X19"/>
    <mergeCell ref="W20:X20"/>
    <mergeCell ref="C13:D13"/>
    <mergeCell ref="C14:D14"/>
    <mergeCell ref="W13:X13"/>
    <mergeCell ref="W14:X14"/>
    <mergeCell ref="C15:D15"/>
    <mergeCell ref="C16:D16"/>
    <mergeCell ref="W15:X15"/>
    <mergeCell ref="W16:X16"/>
    <mergeCell ref="C10:D10"/>
    <mergeCell ref="W10:X10"/>
    <mergeCell ref="C11:D11"/>
    <mergeCell ref="C12:D12"/>
    <mergeCell ref="W11:X11"/>
    <mergeCell ref="W12:X12"/>
    <mergeCell ref="A7:D7"/>
    <mergeCell ref="U7:X7"/>
    <mergeCell ref="A8:D8"/>
    <mergeCell ref="U8:X8"/>
    <mergeCell ref="A9:D9"/>
    <mergeCell ref="U9:X9"/>
    <mergeCell ref="F1:T2"/>
    <mergeCell ref="A4:D6"/>
    <mergeCell ref="E4:L4"/>
    <mergeCell ref="M4:T4"/>
    <mergeCell ref="U4:X6"/>
    <mergeCell ref="E5:E6"/>
    <mergeCell ref="L5:L6"/>
    <mergeCell ref="M5:M6"/>
    <mergeCell ref="T5:T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2007-01-26T00:41:04Z</cp:lastPrinted>
  <dcterms:created xsi:type="dcterms:W3CDTF">2004-12-15T05:23:05Z</dcterms:created>
  <dcterms:modified xsi:type="dcterms:W3CDTF">2013-02-14T01:50:27Z</dcterms:modified>
  <cp:category/>
  <cp:version/>
  <cp:contentType/>
  <cp:contentStatus/>
</cp:coreProperties>
</file>