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125" windowWidth="15480" windowHeight="7140" tabRatio="486" activeTab="3"/>
  </bookViews>
  <sheets>
    <sheet name="参加申込（記入例）" sheetId="1" r:id="rId1"/>
    <sheet name="参加申込（男子）" sheetId="2" r:id="rId2"/>
    <sheet name="参加申込（女子）" sheetId="3" r:id="rId3"/>
    <sheet name="変更届" sheetId="4" r:id="rId4"/>
  </sheets>
  <definedNames>
    <definedName name="_xlnm.Print_Area" localSheetId="0">'参加申込（記入例）'!$A$1:$L$49</definedName>
    <definedName name="_xlnm.Print_Area" localSheetId="2">'参加申込（女子）'!$F$1:$L$33</definedName>
    <definedName name="_xlnm.Print_Area" localSheetId="1">'参加申込（男子）'!$F$1:$L$49</definedName>
  </definedNames>
  <calcPr fullCalcOnLoad="1"/>
</workbook>
</file>

<file path=xl/sharedStrings.xml><?xml version="1.0" encoding="utf-8"?>
<sst xmlns="http://schemas.openxmlformats.org/spreadsheetml/2006/main" count="212" uniqueCount="116">
  <si>
    <t>選 手 氏 名</t>
  </si>
  <si>
    <t>年齢</t>
  </si>
  <si>
    <t>生年月日（西暦）</t>
  </si>
  <si>
    <t>例</t>
  </si>
  <si>
    <t>ふりがな</t>
  </si>
  <si>
    <t>３０歳未満　100m　自由形</t>
  </si>
  <si>
    <t>３０歳未満　200m　自由形</t>
  </si>
  <si>
    <t>３０歳未満　100m　背泳ぎ</t>
  </si>
  <si>
    <t>３０歳未満　100m　平泳ぎ</t>
  </si>
  <si>
    <t>３０歳未満　200m　個人メ</t>
  </si>
  <si>
    <t>３０～４０歳未満　50m　自由形</t>
  </si>
  <si>
    <t>３０～４０歳未満　50m　背泳ぎ</t>
  </si>
  <si>
    <t>３０～４０歳未満　50m　平泳ぎ</t>
  </si>
  <si>
    <t>４０～５０歳未満　50m　自由形</t>
  </si>
  <si>
    <t>４０～５０歳未満　50m　背泳ぎ</t>
  </si>
  <si>
    <t>４０～５０歳未満　50m　平泳ぎ</t>
  </si>
  <si>
    <t>５０～６０歳未満　50m　自由形</t>
  </si>
  <si>
    <t>５０～６０歳未満　50m　背泳ぎ</t>
  </si>
  <si>
    <t>５０～６０歳未満　50m　平泳ぎ</t>
  </si>
  <si>
    <t>６０歳以上　50m　自由形</t>
  </si>
  <si>
    <t>６０歳以上　50m　背泳ぎ</t>
  </si>
  <si>
    <t>６０歳以上　50m　平泳ぎ</t>
  </si>
  <si>
    <t>リレー　200m　リレー</t>
  </si>
  <si>
    <t>リレー　400m　メドレー</t>
  </si>
  <si>
    <t>リレー　200m　メドレー</t>
  </si>
  <si>
    <t>ＮＯ．</t>
  </si>
  <si>
    <t>出場種目</t>
  </si>
  <si>
    <t>◎出場種目欄の番号を入力する。</t>
  </si>
  <si>
    <t>出場種目
番号</t>
  </si>
  <si>
    <t>ふりがな</t>
  </si>
  <si>
    <t>郡市名</t>
  </si>
  <si>
    <t>監督氏名</t>
  </si>
  <si>
    <t>電話番号</t>
  </si>
  <si>
    <t>参加人数</t>
  </si>
  <si>
    <t>責任者氏名</t>
  </si>
  <si>
    <t xml:space="preserve">印 </t>
  </si>
  <si>
    <t xml:space="preserve">印 </t>
  </si>
  <si>
    <t>ＮＯ．</t>
  </si>
  <si>
    <t>３０歳未満　50m　自由形</t>
  </si>
  <si>
    <t>３０歳未満　50m　背泳ぎ</t>
  </si>
  <si>
    <t>３０歳未満　50m　平泳ぎ</t>
  </si>
  <si>
    <t>３０歳未満　50m　バタフライ</t>
  </si>
  <si>
    <t>３０～４０歳未満　50m　バタフライ</t>
  </si>
  <si>
    <t>４０～５０歳未満　50m　バタフライ</t>
  </si>
  <si>
    <t>５０～６０歳未満　50m　バタフライ</t>
  </si>
  <si>
    <t>６０歳以上　50m　バタフライ</t>
  </si>
  <si>
    <t>３０歳未満　100m　バタフライ</t>
  </si>
  <si>
    <t>４０歳以上　50m　自由形</t>
  </si>
  <si>
    <t>４０歳以上　50m　背泳ぎ</t>
  </si>
  <si>
    <t>４０歳以上　50m　平泳ぎ</t>
  </si>
  <si>
    <t>４０歳以上　50m　バタフライ</t>
  </si>
  <si>
    <t>人数</t>
  </si>
  <si>
    <t>大分　太郎</t>
  </si>
  <si>
    <t>大分　花子</t>
  </si>
  <si>
    <t>ＮＯ．</t>
  </si>
  <si>
    <t>３０歳未満　100m　バタフライ</t>
  </si>
  <si>
    <t>３０～４０歳未満　50m　バタフライ</t>
  </si>
  <si>
    <t>４０～５０歳未満　50m　バタフライ</t>
  </si>
  <si>
    <t>５０～６０歳未満　50m　バタフライ</t>
  </si>
  <si>
    <t>６０歳以上　50m　バタフライ</t>
  </si>
  <si>
    <t>大分　一郎</t>
  </si>
  <si>
    <t>大分　次郎</t>
  </si>
  <si>
    <t>大分　三郎</t>
  </si>
  <si>
    <t>大分　史郎</t>
  </si>
  <si>
    <t>大分　五郎</t>
  </si>
  <si>
    <t>大分　六郎</t>
  </si>
  <si>
    <t>出場種目(女子）</t>
  </si>
  <si>
    <t>出場種目(男子）</t>
  </si>
  <si>
    <t>出　場　種　目</t>
  </si>
  <si>
    <t>男子　３０歳未満　100m　自由形</t>
  </si>
  <si>
    <t>男子　３０歳未満　200m　自由形</t>
  </si>
  <si>
    <t>男子　３０歳未満　100m　背泳ぎ</t>
  </si>
  <si>
    <t>男子　３０歳未満　100m　平泳ぎ</t>
  </si>
  <si>
    <t>男子　３０歳未満　100m　バタフライ</t>
  </si>
  <si>
    <t>変更</t>
  </si>
  <si>
    <t>出場種目
番号</t>
  </si>
  <si>
    <t>男子　３０歳未満　200m　個人メ</t>
  </si>
  <si>
    <t>男子　３０～４０歳未満　50m　自由形</t>
  </si>
  <si>
    <t>変更前</t>
  </si>
  <si>
    <t>男子　３０～４０歳未満　50m　背泳ぎ</t>
  </si>
  <si>
    <t>男子　３０～４０歳未満　50m　平泳ぎ</t>
  </si>
  <si>
    <t>変更後</t>
  </si>
  <si>
    <t>男子　３０～４０歳未満　50m　バタフライ</t>
  </si>
  <si>
    <t>男子　４０～５０歳未満　50m　自由形</t>
  </si>
  <si>
    <t>男子　４０～５０歳未満　50m　背泳ぎ</t>
  </si>
  <si>
    <t>男子　４０～５０歳未満　50m　平泳ぎ</t>
  </si>
  <si>
    <t>男子　４０～５０歳未満　50m　バタフライ</t>
  </si>
  <si>
    <t>男子　５０～６０歳未満　50m　自由形</t>
  </si>
  <si>
    <t>男子　５０～６０歳未満　50m　背泳ぎ</t>
  </si>
  <si>
    <t>男子　５０～６０歳未満　50m　平泳ぎ</t>
  </si>
  <si>
    <t>男子　５０～６０歳未満　50m　バタフライ</t>
  </si>
  <si>
    <t>男子　６０歳以上　50m　自由形</t>
  </si>
  <si>
    <t>男子　６０歳以上　50m　背泳ぎ</t>
  </si>
  <si>
    <t>男子　６０歳以上　50m　平泳ぎ</t>
  </si>
  <si>
    <t>男子　６０歳以上　50m　バタフライ</t>
  </si>
  <si>
    <t>男子　リレー　200m　リレー</t>
  </si>
  <si>
    <t>男子　リレー　400m　メドレー</t>
  </si>
  <si>
    <t>男子　リレー　200m　メドレー</t>
  </si>
  <si>
    <t>女子　３０歳未満　50m　自由形</t>
  </si>
  <si>
    <t>女子　歳未満　50m　背泳ぎ</t>
  </si>
  <si>
    <t>女子　３０歳未満　50m　平泳ぎ</t>
  </si>
  <si>
    <t>女子　３０歳未満　50m　バタフライ</t>
  </si>
  <si>
    <t>女子　３０～４０歳未満　50m　自由形</t>
  </si>
  <si>
    <t>女子　３０～４０歳未満　50m　背泳ぎ</t>
  </si>
  <si>
    <t>女子　３０～４０歳未満　50m　平泳ぎ</t>
  </si>
  <si>
    <t>女子　３０～４０歳未満　50m　バタフライ</t>
  </si>
  <si>
    <t>女子　４０歳以上　50m　自由形</t>
  </si>
  <si>
    <t>女子　４０歳以上　50m　背泳ぎ</t>
  </si>
  <si>
    <t>女子　４０歳以上　50m　平泳ぎ</t>
  </si>
  <si>
    <t>女子　４０歳以上　50m　バタフライ</t>
  </si>
  <si>
    <t>女子　リレー　200m　リレー</t>
  </si>
  <si>
    <t>女子　リレー　200m　メドレー</t>
  </si>
  <si>
    <t xml:space="preserve">第６３回大分県民体育大会 変更届　　　　　水 泳 競 技 </t>
  </si>
  <si>
    <t>第６３回大分県民体育大会参加申込書　　　１　　水 泳 競 技 (男子）</t>
  </si>
  <si>
    <t>第６３回大分県民体育大会参加申込書　　　１　　水 泳 競 技 (女子）</t>
  </si>
  <si>
    <t xml:space="preserve">第６３回大分県民体育大会参加申込書　　　１　　水 泳 競 技　　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</si>
</sst>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0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ＪＳ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b/>
      <u val="single"/>
      <sz val="16"/>
      <name val="ＭＳ Ｐゴシック"/>
      <family val="3"/>
    </font>
    <font>
      <b/>
      <sz val="10"/>
      <color indexed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1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horizontal="center" vertical="center"/>
    </xf>
    <xf numFmtId="186" fontId="5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33" borderId="2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184" fontId="10" fillId="34" borderId="31" xfId="0" applyNumberFormat="1" applyFont="1" applyFill="1" applyBorder="1" applyAlignment="1">
      <alignment horizontal="center" vertical="center"/>
    </xf>
    <xf numFmtId="184" fontId="10" fillId="34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4" borderId="38" xfId="0" applyFont="1" applyFill="1" applyBorder="1" applyAlignment="1">
      <alignment horizontal="right" vertical="center"/>
    </xf>
    <xf numFmtId="0" fontId="9" fillId="34" borderId="39" xfId="0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right" vertical="center"/>
    </xf>
    <xf numFmtId="0" fontId="9" fillId="34" borderId="43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83" fontId="0" fillId="0" borderId="44" xfId="0" applyNumberFormat="1" applyFont="1" applyBorder="1" applyAlignment="1">
      <alignment horizontal="center" vertical="center"/>
    </xf>
    <xf numFmtId="183" fontId="0" fillId="0" borderId="45" xfId="0" applyNumberFormat="1" applyFont="1" applyBorder="1" applyAlignment="1">
      <alignment horizontal="center" vertical="center"/>
    </xf>
    <xf numFmtId="0" fontId="9" fillId="34" borderId="31" xfId="0" applyFont="1" applyFill="1" applyBorder="1" applyAlignment="1">
      <alignment horizontal="distributed" vertical="center" indent="2"/>
    </xf>
    <xf numFmtId="0" fontId="9" fillId="34" borderId="33" xfId="0" applyFont="1" applyFill="1" applyBorder="1" applyAlignment="1">
      <alignment horizontal="distributed" vertical="center" indent="2"/>
    </xf>
    <xf numFmtId="0" fontId="9" fillId="34" borderId="38" xfId="0" applyFont="1" applyFill="1" applyBorder="1" applyAlignment="1">
      <alignment horizontal="distributed" vertical="center" indent="3"/>
    </xf>
    <xf numFmtId="0" fontId="9" fillId="34" borderId="40" xfId="0" applyFont="1" applyFill="1" applyBorder="1" applyAlignment="1">
      <alignment horizontal="distributed" vertical="center" indent="3"/>
    </xf>
    <xf numFmtId="0" fontId="9" fillId="34" borderId="41" xfId="0" applyFont="1" applyFill="1" applyBorder="1" applyAlignment="1">
      <alignment horizontal="distributed" vertical="center" indent="3"/>
    </xf>
    <xf numFmtId="0" fontId="9" fillId="34" borderId="42" xfId="0" applyFont="1" applyFill="1" applyBorder="1" applyAlignment="1">
      <alignment horizontal="distributed" vertical="center" indent="3"/>
    </xf>
    <xf numFmtId="0" fontId="9" fillId="34" borderId="33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83" fontId="0" fillId="0" borderId="50" xfId="0" applyNumberFormat="1" applyFont="1" applyBorder="1" applyAlignment="1">
      <alignment horizontal="center" vertical="center"/>
    </xf>
    <xf numFmtId="183" fontId="0" fillId="0" borderId="51" xfId="0" applyNumberFormat="1" applyFont="1" applyBorder="1" applyAlignment="1">
      <alignment horizontal="center" vertical="center"/>
    </xf>
    <xf numFmtId="183" fontId="0" fillId="0" borderId="48" xfId="0" applyNumberFormat="1" applyFont="1" applyBorder="1" applyAlignment="1">
      <alignment horizontal="center" vertical="center" wrapText="1"/>
    </xf>
    <xf numFmtId="183" fontId="0" fillId="0" borderId="52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86" fontId="7" fillId="36" borderId="48" xfId="0" applyNumberFormat="1" applyFont="1" applyFill="1" applyBorder="1" applyAlignment="1">
      <alignment horizontal="center" vertical="center"/>
    </xf>
    <xf numFmtId="186" fontId="7" fillId="36" borderId="49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left" vertical="center"/>
    </xf>
    <xf numFmtId="0" fontId="7" fillId="36" borderId="53" xfId="0" applyFont="1" applyFill="1" applyBorder="1" applyAlignment="1">
      <alignment horizontal="left" vertical="center"/>
    </xf>
    <xf numFmtId="0" fontId="7" fillId="36" borderId="54" xfId="0" applyFont="1" applyFill="1" applyBorder="1" applyAlignment="1">
      <alignment horizontal="left" vertical="center"/>
    </xf>
    <xf numFmtId="0" fontId="7" fillId="36" borderId="55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86" fontId="7" fillId="37" borderId="11" xfId="0" applyNumberFormat="1" applyFont="1" applyFill="1" applyBorder="1" applyAlignment="1">
      <alignment horizontal="center" vertical="center"/>
    </xf>
    <xf numFmtId="186" fontId="7" fillId="37" borderId="5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left" vertical="center"/>
    </xf>
    <xf numFmtId="0" fontId="7" fillId="37" borderId="57" xfId="0" applyFont="1" applyFill="1" applyBorder="1" applyAlignment="1">
      <alignment horizontal="left" vertical="center"/>
    </xf>
    <xf numFmtId="0" fontId="7" fillId="37" borderId="58" xfId="0" applyFont="1" applyFill="1" applyBorder="1" applyAlignment="1">
      <alignment horizontal="left" vertical="center"/>
    </xf>
    <xf numFmtId="0" fontId="7" fillId="37" borderId="5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14" fillId="33" borderId="22" xfId="0" applyFont="1" applyFill="1" applyBorder="1" applyAlignment="1">
      <alignment horizontal="left" vertical="center" shrinkToFit="1"/>
    </xf>
    <xf numFmtId="0" fontId="14" fillId="33" borderId="60" xfId="0" applyFont="1" applyFill="1" applyBorder="1" applyAlignment="1">
      <alignment horizontal="left" vertical="center" shrinkToFit="1"/>
    </xf>
    <xf numFmtId="0" fontId="14" fillId="33" borderId="61" xfId="0" applyFont="1" applyFill="1" applyBorder="1" applyAlignment="1">
      <alignment horizontal="left" vertical="center" shrinkToFit="1"/>
    </xf>
    <xf numFmtId="0" fontId="14" fillId="33" borderId="25" xfId="0" applyFont="1" applyFill="1" applyBorder="1" applyAlignment="1">
      <alignment horizontal="left" vertical="center" shrinkToFit="1"/>
    </xf>
    <xf numFmtId="0" fontId="14" fillId="35" borderId="61" xfId="0" applyFont="1" applyFill="1" applyBorder="1" applyAlignment="1">
      <alignment horizontal="left" vertical="center" shrinkToFit="1"/>
    </xf>
    <xf numFmtId="0" fontId="14" fillId="35" borderId="22" xfId="0" applyFont="1" applyFill="1" applyBorder="1" applyAlignment="1">
      <alignment horizontal="left" vertical="center" shrinkToFit="1"/>
    </xf>
    <xf numFmtId="0" fontId="14" fillId="35" borderId="25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104775</xdr:rowOff>
    </xdr:from>
    <xdr:ext cx="3667125" cy="1590675"/>
    <xdr:sp>
      <xdr:nvSpPr>
        <xdr:cNvPr id="1" name="Text Box 1"/>
        <xdr:cNvSpPr txBox="1">
          <a:spLocks noChangeArrowheads="1"/>
        </xdr:cNvSpPr>
      </xdr:nvSpPr>
      <xdr:spPr>
        <a:xfrm>
          <a:off x="95250" y="104775"/>
          <a:ext cx="3667125" cy="1590675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色のついている部分のみ入力してください。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リレーは出場者全員の氏名を入力してください。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全種目出場の場合は、男子４０名、女子２４名になります。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参加人数は実際の参加人数を記入して下さい。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50"/>
  <sheetViews>
    <sheetView zoomScalePageLayoutView="0" workbookViewId="0" topLeftCell="A7">
      <selection activeCell="C32" sqref="C32"/>
    </sheetView>
  </sheetViews>
  <sheetFormatPr defaultColWidth="9.00390625" defaultRowHeight="13.5"/>
  <cols>
    <col min="1" max="1" width="3.25390625" style="1" customWidth="1"/>
    <col min="2" max="2" width="6.625" style="1" customWidth="1"/>
    <col min="3" max="3" width="27.25390625" style="1" bestFit="1" customWidth="1"/>
    <col min="4" max="4" width="5.25390625" style="1" bestFit="1" customWidth="1"/>
    <col min="5" max="5" width="7.875" style="1" customWidth="1"/>
    <col min="6" max="6" width="3.625" style="1" customWidth="1"/>
    <col min="7" max="7" width="17.125" style="1" customWidth="1"/>
    <col min="8" max="8" width="14.875" style="1" customWidth="1"/>
    <col min="9" max="9" width="9.375" style="1" customWidth="1"/>
    <col min="10" max="10" width="13.00390625" style="1" customWidth="1"/>
    <col min="11" max="11" width="7.125" style="1" customWidth="1"/>
    <col min="12" max="12" width="25.125" style="1" customWidth="1"/>
    <col min="13" max="16384" width="9.00390625" style="1" customWidth="1"/>
  </cols>
  <sheetData>
    <row r="1" spans="6:14" ht="30.75" customHeight="1">
      <c r="F1" s="57" t="s">
        <v>115</v>
      </c>
      <c r="G1" s="57"/>
      <c r="H1" s="57"/>
      <c r="I1" s="57"/>
      <c r="J1" s="57"/>
      <c r="K1" s="57"/>
      <c r="L1" s="57"/>
      <c r="M1" s="28"/>
      <c r="N1" s="28"/>
    </row>
    <row r="2" spans="6:12" ht="16.5" customHeight="1" thickBot="1">
      <c r="F2" s="4"/>
      <c r="G2" s="4"/>
      <c r="H2" s="4"/>
      <c r="I2" s="4"/>
      <c r="J2" s="4"/>
      <c r="K2" s="5"/>
      <c r="L2" s="5"/>
    </row>
    <row r="3" spans="6:12" ht="21.75" customHeight="1">
      <c r="F3" s="51" t="s">
        <v>30</v>
      </c>
      <c r="G3" s="52"/>
      <c r="H3" s="53"/>
      <c r="I3" s="54"/>
      <c r="J3" s="22" t="s">
        <v>33</v>
      </c>
      <c r="K3" s="55">
        <v>6</v>
      </c>
      <c r="L3" s="56"/>
    </row>
    <row r="4" spans="6:13" ht="21.75" customHeight="1">
      <c r="F4" s="62" t="s">
        <v>31</v>
      </c>
      <c r="G4" s="63"/>
      <c r="H4" s="68" t="s">
        <v>35</v>
      </c>
      <c r="I4" s="69"/>
      <c r="J4" s="23" t="s">
        <v>32</v>
      </c>
      <c r="K4" s="70"/>
      <c r="L4" s="71"/>
      <c r="M4" s="6"/>
    </row>
    <row r="5" spans="5:13" ht="21.75" customHeight="1" thickBot="1">
      <c r="E5" s="18"/>
      <c r="F5" s="58" t="s">
        <v>34</v>
      </c>
      <c r="G5" s="59"/>
      <c r="H5" s="74" t="s">
        <v>36</v>
      </c>
      <c r="I5" s="75"/>
      <c r="J5" s="24" t="s">
        <v>32</v>
      </c>
      <c r="K5" s="72"/>
      <c r="L5" s="73"/>
      <c r="M5" s="6"/>
    </row>
    <row r="6" spans="5:13" ht="20.25" customHeight="1">
      <c r="E6" s="18"/>
      <c r="F6" s="20"/>
      <c r="G6" s="20"/>
      <c r="H6" s="20"/>
      <c r="I6" s="20"/>
      <c r="J6" s="20"/>
      <c r="K6" s="46" t="s">
        <v>27</v>
      </c>
      <c r="L6" s="6"/>
      <c r="M6" s="6"/>
    </row>
    <row r="7" spans="6:12" ht="16.5" customHeight="1">
      <c r="F7" s="60" t="s">
        <v>54</v>
      </c>
      <c r="G7" s="64" t="s">
        <v>0</v>
      </c>
      <c r="H7" s="64" t="s">
        <v>4</v>
      </c>
      <c r="I7" s="78">
        <v>40269</v>
      </c>
      <c r="J7" s="79"/>
      <c r="K7" s="76" t="s">
        <v>28</v>
      </c>
      <c r="L7" s="66" t="s">
        <v>26</v>
      </c>
    </row>
    <row r="8" spans="2:12" ht="21.75" customHeight="1">
      <c r="B8" s="21" t="s">
        <v>28</v>
      </c>
      <c r="C8" s="17" t="s">
        <v>26</v>
      </c>
      <c r="D8" s="17" t="s">
        <v>51</v>
      </c>
      <c r="F8" s="61"/>
      <c r="G8" s="65"/>
      <c r="H8" s="65"/>
      <c r="I8" s="8" t="s">
        <v>1</v>
      </c>
      <c r="J8" s="2" t="s">
        <v>2</v>
      </c>
      <c r="K8" s="77"/>
      <c r="L8" s="67"/>
    </row>
    <row r="9" spans="2:12" ht="16.5" customHeight="1">
      <c r="B9" s="17">
        <v>1</v>
      </c>
      <c r="C9" s="133" t="s">
        <v>5</v>
      </c>
      <c r="D9" s="17">
        <v>2</v>
      </c>
      <c r="F9" s="10" t="s">
        <v>3</v>
      </c>
      <c r="G9" s="11" t="s">
        <v>52</v>
      </c>
      <c r="H9" s="12" t="str">
        <f aca="true" t="shared" si="0" ref="H9:H31">PHONETIC(G9)</f>
        <v>オオイタ　タロウ</v>
      </c>
      <c r="I9" s="15">
        <f aca="true" t="shared" si="1" ref="I9:I34">IF(J9="","",(DATEDIF(J9,$I$7,"Y")))</f>
        <v>35</v>
      </c>
      <c r="J9" s="13">
        <v>27453</v>
      </c>
      <c r="K9" s="33">
        <v>7</v>
      </c>
      <c r="L9" s="25" t="str">
        <f aca="true" t="shared" si="2" ref="L9:L34">IF(ISNA(VLOOKUP(K9,$B$9:$C$33,2,0))=TRUE,"",(VLOOKUP(K9,$B$9:$C$33,2,0)))</f>
        <v>３０～４０歳未満　50m　自由形</v>
      </c>
    </row>
    <row r="10" spans="2:12" ht="16.5" customHeight="1">
      <c r="B10" s="17">
        <v>2</v>
      </c>
      <c r="C10" s="133" t="s">
        <v>6</v>
      </c>
      <c r="D10" s="17">
        <v>2</v>
      </c>
      <c r="F10" s="7">
        <v>1</v>
      </c>
      <c r="G10" s="29" t="s">
        <v>60</v>
      </c>
      <c r="H10" s="9" t="str">
        <f t="shared" si="0"/>
        <v>オオイタ　イチロウ</v>
      </c>
      <c r="I10" s="14">
        <f t="shared" si="1"/>
        <v>28</v>
      </c>
      <c r="J10" s="31">
        <v>30015</v>
      </c>
      <c r="K10" s="34">
        <v>1</v>
      </c>
      <c r="L10" s="26" t="str">
        <f t="shared" si="2"/>
        <v>３０歳未満　100m　自由形</v>
      </c>
    </row>
    <row r="11" spans="2:12" ht="16.5" customHeight="1">
      <c r="B11" s="17">
        <v>3</v>
      </c>
      <c r="C11" s="133" t="s">
        <v>7</v>
      </c>
      <c r="D11" s="17">
        <v>2</v>
      </c>
      <c r="F11" s="2">
        <v>2</v>
      </c>
      <c r="G11" s="30" t="s">
        <v>61</v>
      </c>
      <c r="H11" s="9" t="str">
        <f t="shared" si="0"/>
        <v>オオイタ　ジロウ</v>
      </c>
      <c r="I11" s="14">
        <f t="shared" si="1"/>
        <v>37</v>
      </c>
      <c r="J11" s="31">
        <v>26592</v>
      </c>
      <c r="K11" s="34">
        <v>7</v>
      </c>
      <c r="L11" s="26" t="str">
        <f t="shared" si="2"/>
        <v>３０～４０歳未満　50m　自由形</v>
      </c>
    </row>
    <row r="12" spans="2:12" ht="16.5" customHeight="1">
      <c r="B12" s="17">
        <v>4</v>
      </c>
      <c r="C12" s="133" t="s">
        <v>8</v>
      </c>
      <c r="D12" s="17">
        <v>2</v>
      </c>
      <c r="F12" s="2">
        <v>3</v>
      </c>
      <c r="G12" s="30" t="s">
        <v>62</v>
      </c>
      <c r="H12" s="9" t="str">
        <f t="shared" si="0"/>
        <v>オオイタ　サブロウ</v>
      </c>
      <c r="I12" s="14">
        <f t="shared" si="1"/>
        <v>35</v>
      </c>
      <c r="J12" s="31">
        <v>27235</v>
      </c>
      <c r="K12" s="34">
        <v>9</v>
      </c>
      <c r="L12" s="26" t="str">
        <f t="shared" si="2"/>
        <v>３０～４０歳未満　50m　平泳ぎ</v>
      </c>
    </row>
    <row r="13" spans="2:12" ht="16.5" customHeight="1">
      <c r="B13" s="17">
        <v>5</v>
      </c>
      <c r="C13" s="133" t="s">
        <v>55</v>
      </c>
      <c r="D13" s="17">
        <v>2</v>
      </c>
      <c r="F13" s="2">
        <v>4</v>
      </c>
      <c r="G13" s="30" t="s">
        <v>63</v>
      </c>
      <c r="H13" s="9" t="str">
        <f t="shared" si="0"/>
        <v>オオイタ　シロウ</v>
      </c>
      <c r="I13" s="14">
        <f t="shared" si="1"/>
        <v>45</v>
      </c>
      <c r="J13" s="31">
        <v>23767</v>
      </c>
      <c r="K13" s="34">
        <v>11</v>
      </c>
      <c r="L13" s="26" t="str">
        <f t="shared" si="2"/>
        <v>４０～５０歳未満　50m　自由形</v>
      </c>
    </row>
    <row r="14" spans="2:12" ht="16.5" customHeight="1">
      <c r="B14" s="17">
        <v>6</v>
      </c>
      <c r="C14" s="133" t="s">
        <v>9</v>
      </c>
      <c r="D14" s="17">
        <v>2</v>
      </c>
      <c r="F14" s="2">
        <v>5</v>
      </c>
      <c r="G14" s="30" t="s">
        <v>64</v>
      </c>
      <c r="H14" s="9" t="str">
        <f t="shared" si="0"/>
        <v>オオイタ　ゴロウ</v>
      </c>
      <c r="I14" s="14">
        <f t="shared" si="1"/>
        <v>57</v>
      </c>
      <c r="J14" s="31">
        <v>19313</v>
      </c>
      <c r="K14" s="34">
        <v>15</v>
      </c>
      <c r="L14" s="26" t="str">
        <f t="shared" si="2"/>
        <v>５０～６０歳未満　50m　自由形</v>
      </c>
    </row>
    <row r="15" spans="2:12" ht="16.5" customHeight="1">
      <c r="B15" s="17">
        <v>7</v>
      </c>
      <c r="C15" s="133" t="s">
        <v>10</v>
      </c>
      <c r="D15" s="17">
        <v>1</v>
      </c>
      <c r="F15" s="2">
        <v>6</v>
      </c>
      <c r="G15" s="30" t="s">
        <v>65</v>
      </c>
      <c r="H15" s="9" t="str">
        <f t="shared" si="0"/>
        <v>オオイタ　ロクロウ</v>
      </c>
      <c r="I15" s="14">
        <f t="shared" si="1"/>
        <v>58</v>
      </c>
      <c r="J15" s="31">
        <v>18723</v>
      </c>
      <c r="K15" s="34">
        <v>16</v>
      </c>
      <c r="L15" s="26" t="str">
        <f t="shared" si="2"/>
        <v>５０～６０歳未満　50m　背泳ぎ</v>
      </c>
    </row>
    <row r="16" spans="2:12" ht="16.5" customHeight="1">
      <c r="B16" s="17">
        <v>8</v>
      </c>
      <c r="C16" s="133" t="s">
        <v>11</v>
      </c>
      <c r="D16" s="17">
        <v>1</v>
      </c>
      <c r="F16" s="2">
        <v>7</v>
      </c>
      <c r="G16" s="30" t="s">
        <v>62</v>
      </c>
      <c r="H16" s="9" t="str">
        <f t="shared" si="0"/>
        <v>オオイタ　サブロウ</v>
      </c>
      <c r="I16" s="14">
        <f t="shared" si="1"/>
        <v>35</v>
      </c>
      <c r="J16" s="31">
        <v>27235</v>
      </c>
      <c r="K16" s="34">
        <v>23</v>
      </c>
      <c r="L16" s="26" t="str">
        <f t="shared" si="2"/>
        <v>リレー　200m　リレー</v>
      </c>
    </row>
    <row r="17" spans="2:12" ht="16.5" customHeight="1">
      <c r="B17" s="17">
        <v>9</v>
      </c>
      <c r="C17" s="133" t="s">
        <v>12</v>
      </c>
      <c r="D17" s="17">
        <v>1</v>
      </c>
      <c r="F17" s="2">
        <v>8</v>
      </c>
      <c r="G17" s="30" t="s">
        <v>63</v>
      </c>
      <c r="H17" s="9" t="str">
        <f t="shared" si="0"/>
        <v>オオイタ　シロウ</v>
      </c>
      <c r="I17" s="14">
        <f t="shared" si="1"/>
        <v>45</v>
      </c>
      <c r="J17" s="31">
        <v>23767</v>
      </c>
      <c r="K17" s="34">
        <v>23</v>
      </c>
      <c r="L17" s="26" t="str">
        <f t="shared" si="2"/>
        <v>リレー　200m　リレー</v>
      </c>
    </row>
    <row r="18" spans="2:12" ht="16.5" customHeight="1">
      <c r="B18" s="17">
        <v>10</v>
      </c>
      <c r="C18" s="133" t="s">
        <v>56</v>
      </c>
      <c r="D18" s="17">
        <v>1</v>
      </c>
      <c r="F18" s="2">
        <v>9</v>
      </c>
      <c r="G18" s="30" t="s">
        <v>64</v>
      </c>
      <c r="H18" s="9" t="str">
        <f t="shared" si="0"/>
        <v>オオイタ　ゴロウ</v>
      </c>
      <c r="I18" s="14">
        <f t="shared" si="1"/>
        <v>57</v>
      </c>
      <c r="J18" s="31">
        <v>19313</v>
      </c>
      <c r="K18" s="34">
        <v>23</v>
      </c>
      <c r="L18" s="26" t="str">
        <f t="shared" si="2"/>
        <v>リレー　200m　リレー</v>
      </c>
    </row>
    <row r="19" spans="2:12" ht="16.5" customHeight="1">
      <c r="B19" s="17">
        <v>11</v>
      </c>
      <c r="C19" s="133" t="s">
        <v>13</v>
      </c>
      <c r="D19" s="17">
        <v>1</v>
      </c>
      <c r="F19" s="2">
        <v>10</v>
      </c>
      <c r="G19" s="30" t="s">
        <v>65</v>
      </c>
      <c r="H19" s="9" t="str">
        <f t="shared" si="0"/>
        <v>オオイタ　ロクロウ</v>
      </c>
      <c r="I19" s="14">
        <f t="shared" si="1"/>
        <v>58</v>
      </c>
      <c r="J19" s="31">
        <v>18723</v>
      </c>
      <c r="K19" s="34">
        <v>23</v>
      </c>
      <c r="L19" s="26" t="str">
        <f t="shared" si="2"/>
        <v>リレー　200m　リレー</v>
      </c>
    </row>
    <row r="20" spans="2:12" ht="16.5" customHeight="1">
      <c r="B20" s="17">
        <v>12</v>
      </c>
      <c r="C20" s="133" t="s">
        <v>14</v>
      </c>
      <c r="D20" s="17">
        <v>1</v>
      </c>
      <c r="F20" s="2">
        <v>11</v>
      </c>
      <c r="G20" s="30"/>
      <c r="H20" s="9">
        <f t="shared" si="0"/>
      </c>
      <c r="I20" s="14">
        <f t="shared" si="1"/>
      </c>
      <c r="J20" s="32"/>
      <c r="K20" s="34"/>
      <c r="L20" s="26">
        <f t="shared" si="2"/>
      </c>
    </row>
    <row r="21" spans="2:12" ht="16.5" customHeight="1">
      <c r="B21" s="17">
        <v>13</v>
      </c>
      <c r="C21" s="133" t="s">
        <v>15</v>
      </c>
      <c r="D21" s="17">
        <v>1</v>
      </c>
      <c r="F21" s="2">
        <v>12</v>
      </c>
      <c r="G21" s="30"/>
      <c r="H21" s="9">
        <f t="shared" si="0"/>
      </c>
      <c r="I21" s="14">
        <f t="shared" si="1"/>
      </c>
      <c r="J21" s="32"/>
      <c r="K21" s="34"/>
      <c r="L21" s="26">
        <f t="shared" si="2"/>
      </c>
    </row>
    <row r="22" spans="2:12" ht="16.5" customHeight="1">
      <c r="B22" s="17">
        <v>14</v>
      </c>
      <c r="C22" s="133" t="s">
        <v>57</v>
      </c>
      <c r="D22" s="17">
        <v>1</v>
      </c>
      <c r="F22" s="2">
        <v>13</v>
      </c>
      <c r="G22" s="30"/>
      <c r="H22" s="9">
        <f t="shared" si="0"/>
      </c>
      <c r="I22" s="14">
        <f t="shared" si="1"/>
      </c>
      <c r="J22" s="32"/>
      <c r="K22" s="34"/>
      <c r="L22" s="26">
        <f t="shared" si="2"/>
      </c>
    </row>
    <row r="23" spans="2:12" ht="16.5" customHeight="1">
      <c r="B23" s="17">
        <v>15</v>
      </c>
      <c r="C23" s="133" t="s">
        <v>16</v>
      </c>
      <c r="D23" s="17">
        <v>1</v>
      </c>
      <c r="F23" s="2">
        <v>14</v>
      </c>
      <c r="G23" s="30"/>
      <c r="H23" s="9">
        <f t="shared" si="0"/>
      </c>
      <c r="I23" s="14">
        <f t="shared" si="1"/>
      </c>
      <c r="J23" s="32"/>
      <c r="K23" s="34"/>
      <c r="L23" s="26">
        <f t="shared" si="2"/>
      </c>
    </row>
    <row r="24" spans="2:12" ht="16.5" customHeight="1">
      <c r="B24" s="17">
        <v>16</v>
      </c>
      <c r="C24" s="133" t="s">
        <v>17</v>
      </c>
      <c r="D24" s="17">
        <v>1</v>
      </c>
      <c r="F24" s="2">
        <v>15</v>
      </c>
      <c r="G24" s="30"/>
      <c r="H24" s="9">
        <f t="shared" si="0"/>
      </c>
      <c r="I24" s="14">
        <f t="shared" si="1"/>
      </c>
      <c r="J24" s="32"/>
      <c r="K24" s="34"/>
      <c r="L24" s="26">
        <f t="shared" si="2"/>
      </c>
    </row>
    <row r="25" spans="2:12" ht="16.5" customHeight="1">
      <c r="B25" s="17">
        <v>17</v>
      </c>
      <c r="C25" s="133" t="s">
        <v>18</v>
      </c>
      <c r="D25" s="17">
        <v>1</v>
      </c>
      <c r="F25" s="2">
        <v>16</v>
      </c>
      <c r="G25" s="30"/>
      <c r="H25" s="9">
        <f t="shared" si="0"/>
      </c>
      <c r="I25" s="14">
        <f t="shared" si="1"/>
      </c>
      <c r="J25" s="32"/>
      <c r="K25" s="34"/>
      <c r="L25" s="26">
        <f t="shared" si="2"/>
      </c>
    </row>
    <row r="26" spans="2:12" ht="16.5" customHeight="1">
      <c r="B26" s="17">
        <v>18</v>
      </c>
      <c r="C26" s="133" t="s">
        <v>58</v>
      </c>
      <c r="D26" s="17">
        <v>1</v>
      </c>
      <c r="F26" s="2">
        <v>17</v>
      </c>
      <c r="G26" s="30"/>
      <c r="H26" s="9">
        <f t="shared" si="0"/>
      </c>
      <c r="I26" s="14">
        <f t="shared" si="1"/>
      </c>
      <c r="J26" s="32"/>
      <c r="K26" s="34"/>
      <c r="L26" s="26">
        <f t="shared" si="2"/>
      </c>
    </row>
    <row r="27" spans="2:12" ht="16.5" customHeight="1">
      <c r="B27" s="17">
        <v>19</v>
      </c>
      <c r="C27" s="133" t="s">
        <v>19</v>
      </c>
      <c r="D27" s="17">
        <v>1</v>
      </c>
      <c r="F27" s="2">
        <v>18</v>
      </c>
      <c r="G27" s="30"/>
      <c r="H27" s="9">
        <f t="shared" si="0"/>
      </c>
      <c r="I27" s="14">
        <f t="shared" si="1"/>
      </c>
      <c r="J27" s="32"/>
      <c r="K27" s="34"/>
      <c r="L27" s="26">
        <f t="shared" si="2"/>
      </c>
    </row>
    <row r="28" spans="2:12" ht="16.5" customHeight="1">
      <c r="B28" s="17">
        <v>20</v>
      </c>
      <c r="C28" s="133" t="s">
        <v>20</v>
      </c>
      <c r="D28" s="17">
        <v>1</v>
      </c>
      <c r="F28" s="2">
        <v>19</v>
      </c>
      <c r="G28" s="30"/>
      <c r="H28" s="9">
        <f t="shared" si="0"/>
      </c>
      <c r="I28" s="14">
        <f t="shared" si="1"/>
      </c>
      <c r="J28" s="32"/>
      <c r="K28" s="34"/>
      <c r="L28" s="26">
        <f t="shared" si="2"/>
      </c>
    </row>
    <row r="29" spans="2:12" ht="16.5" customHeight="1">
      <c r="B29" s="17">
        <v>21</v>
      </c>
      <c r="C29" s="133" t="s">
        <v>21</v>
      </c>
      <c r="D29" s="17">
        <v>1</v>
      </c>
      <c r="F29" s="2">
        <v>20</v>
      </c>
      <c r="G29" s="30"/>
      <c r="H29" s="9">
        <f t="shared" si="0"/>
      </c>
      <c r="I29" s="14">
        <f t="shared" si="1"/>
      </c>
      <c r="J29" s="32"/>
      <c r="K29" s="34"/>
      <c r="L29" s="26">
        <f t="shared" si="2"/>
      </c>
    </row>
    <row r="30" spans="2:12" ht="16.5" customHeight="1">
      <c r="B30" s="17">
        <v>22</v>
      </c>
      <c r="C30" s="133" t="s">
        <v>59</v>
      </c>
      <c r="D30" s="17">
        <v>1</v>
      </c>
      <c r="F30" s="2">
        <v>21</v>
      </c>
      <c r="G30" s="30"/>
      <c r="H30" s="9">
        <f t="shared" si="0"/>
      </c>
      <c r="I30" s="14">
        <f t="shared" si="1"/>
      </c>
      <c r="J30" s="32"/>
      <c r="K30" s="34"/>
      <c r="L30" s="26">
        <f t="shared" si="2"/>
      </c>
    </row>
    <row r="31" spans="2:12" ht="16.5" customHeight="1">
      <c r="B31" s="17">
        <v>23</v>
      </c>
      <c r="C31" s="133" t="s">
        <v>22</v>
      </c>
      <c r="D31" s="17">
        <v>4</v>
      </c>
      <c r="F31" s="2">
        <v>22</v>
      </c>
      <c r="G31" s="30"/>
      <c r="H31" s="9">
        <f t="shared" si="0"/>
      </c>
      <c r="I31" s="14">
        <f t="shared" si="1"/>
      </c>
      <c r="J31" s="32"/>
      <c r="K31" s="34"/>
      <c r="L31" s="26">
        <f t="shared" si="2"/>
      </c>
    </row>
    <row r="32" spans="2:12" ht="16.5" customHeight="1">
      <c r="B32" s="17">
        <v>24</v>
      </c>
      <c r="C32" s="133" t="s">
        <v>23</v>
      </c>
      <c r="D32" s="17">
        <v>4</v>
      </c>
      <c r="F32" s="2">
        <v>23</v>
      </c>
      <c r="G32" s="30"/>
      <c r="H32" s="9"/>
      <c r="I32" s="14">
        <f t="shared" si="1"/>
      </c>
      <c r="J32" s="32"/>
      <c r="K32" s="34"/>
      <c r="L32" s="26">
        <f t="shared" si="2"/>
      </c>
    </row>
    <row r="33" spans="2:12" ht="16.5" customHeight="1">
      <c r="B33" s="17">
        <v>25</v>
      </c>
      <c r="C33" s="133" t="s">
        <v>24</v>
      </c>
      <c r="D33" s="17">
        <v>4</v>
      </c>
      <c r="F33" s="2">
        <v>24</v>
      </c>
      <c r="G33" s="30"/>
      <c r="H33" s="9"/>
      <c r="I33" s="14">
        <f t="shared" si="1"/>
      </c>
      <c r="J33" s="32"/>
      <c r="K33" s="34"/>
      <c r="L33" s="26">
        <f t="shared" si="2"/>
      </c>
    </row>
    <row r="34" spans="2:12" ht="16.5" customHeight="1">
      <c r="B34" s="18"/>
      <c r="C34" s="19"/>
      <c r="D34" s="19"/>
      <c r="F34" s="2">
        <v>25</v>
      </c>
      <c r="G34" s="30"/>
      <c r="H34" s="9"/>
      <c r="I34" s="14">
        <f t="shared" si="1"/>
      </c>
      <c r="J34" s="32"/>
      <c r="K34" s="34"/>
      <c r="L34" s="26">
        <f t="shared" si="2"/>
      </c>
    </row>
    <row r="35" spans="2:12" ht="16.5" customHeight="1">
      <c r="B35" s="18"/>
      <c r="C35" s="19"/>
      <c r="D35" s="19"/>
      <c r="F35" s="2">
        <v>26</v>
      </c>
      <c r="G35" s="30"/>
      <c r="H35" s="9"/>
      <c r="I35" s="14"/>
      <c r="J35" s="32"/>
      <c r="K35" s="34"/>
      <c r="L35" s="26"/>
    </row>
    <row r="36" spans="2:12" ht="16.5" customHeight="1">
      <c r="B36" s="18"/>
      <c r="C36" s="19"/>
      <c r="D36" s="19"/>
      <c r="F36" s="2">
        <v>27</v>
      </c>
      <c r="G36" s="30"/>
      <c r="H36" s="9"/>
      <c r="I36" s="14"/>
      <c r="J36" s="32"/>
      <c r="K36" s="34"/>
      <c r="L36" s="26"/>
    </row>
    <row r="37" spans="2:12" ht="16.5" customHeight="1">
      <c r="B37" s="18"/>
      <c r="C37" s="19"/>
      <c r="D37" s="19"/>
      <c r="F37" s="2">
        <v>28</v>
      </c>
      <c r="G37" s="30"/>
      <c r="H37" s="9"/>
      <c r="I37" s="14"/>
      <c r="J37" s="32"/>
      <c r="K37" s="34"/>
      <c r="L37" s="26"/>
    </row>
    <row r="38" spans="2:12" ht="16.5" customHeight="1">
      <c r="B38" s="18"/>
      <c r="C38" s="19"/>
      <c r="D38" s="19"/>
      <c r="F38" s="2">
        <v>29</v>
      </c>
      <c r="G38" s="30"/>
      <c r="H38" s="9"/>
      <c r="I38" s="14"/>
      <c r="J38" s="32"/>
      <c r="K38" s="34"/>
      <c r="L38" s="26"/>
    </row>
    <row r="39" spans="2:12" ht="16.5" customHeight="1">
      <c r="B39" s="18"/>
      <c r="C39" s="19"/>
      <c r="D39" s="19"/>
      <c r="F39" s="2">
        <v>30</v>
      </c>
      <c r="G39" s="30"/>
      <c r="H39" s="9"/>
      <c r="I39" s="14"/>
      <c r="J39" s="32"/>
      <c r="K39" s="34"/>
      <c r="L39" s="26"/>
    </row>
    <row r="40" spans="2:12" ht="16.5" customHeight="1">
      <c r="B40" s="18"/>
      <c r="C40" s="19"/>
      <c r="D40" s="19"/>
      <c r="F40" s="2">
        <v>31</v>
      </c>
      <c r="G40" s="30"/>
      <c r="H40" s="9"/>
      <c r="I40" s="14"/>
      <c r="J40" s="32"/>
      <c r="K40" s="34"/>
      <c r="L40" s="26"/>
    </row>
    <row r="41" spans="2:12" ht="16.5" customHeight="1">
      <c r="B41" s="18"/>
      <c r="C41" s="19"/>
      <c r="D41" s="19"/>
      <c r="F41" s="2">
        <v>32</v>
      </c>
      <c r="G41" s="30"/>
      <c r="H41" s="9"/>
      <c r="I41" s="14"/>
      <c r="J41" s="32"/>
      <c r="K41" s="34"/>
      <c r="L41" s="26"/>
    </row>
    <row r="42" spans="2:12" ht="16.5" customHeight="1">
      <c r="B42" s="18"/>
      <c r="C42" s="19"/>
      <c r="D42" s="19"/>
      <c r="F42" s="2">
        <v>33</v>
      </c>
      <c r="G42" s="30"/>
      <c r="H42" s="9"/>
      <c r="I42" s="14"/>
      <c r="J42" s="32"/>
      <c r="K42" s="34"/>
      <c r="L42" s="26"/>
    </row>
    <row r="43" spans="2:12" ht="16.5" customHeight="1">
      <c r="B43" s="18"/>
      <c r="C43" s="19"/>
      <c r="D43" s="19"/>
      <c r="F43" s="2">
        <v>34</v>
      </c>
      <c r="G43" s="30"/>
      <c r="H43" s="9"/>
      <c r="I43" s="14"/>
      <c r="J43" s="32"/>
      <c r="K43" s="34"/>
      <c r="L43" s="26"/>
    </row>
    <row r="44" spans="2:12" ht="16.5" customHeight="1">
      <c r="B44" s="18"/>
      <c r="C44" s="19"/>
      <c r="D44" s="19"/>
      <c r="F44" s="2">
        <v>35</v>
      </c>
      <c r="G44" s="30"/>
      <c r="H44" s="9"/>
      <c r="I44" s="14">
        <f aca="true" t="shared" si="3" ref="I44:I49">IF(J44="","",(DATEDIF(J44,$I$7,"Y")))</f>
      </c>
      <c r="J44" s="32"/>
      <c r="K44" s="34"/>
      <c r="L44" s="26">
        <f aca="true" t="shared" si="4" ref="L44:L49">IF(ISNA(VLOOKUP(K44,$B$9:$C$33,2,0))=TRUE,"",(VLOOKUP(K44,$B$9:$C$33,2,0)))</f>
      </c>
    </row>
    <row r="45" spans="2:12" ht="16.5" customHeight="1">
      <c r="B45" s="18"/>
      <c r="C45" s="19"/>
      <c r="D45" s="19"/>
      <c r="F45" s="2">
        <v>36</v>
      </c>
      <c r="G45" s="30"/>
      <c r="H45" s="9"/>
      <c r="I45" s="14">
        <f t="shared" si="3"/>
      </c>
      <c r="J45" s="32"/>
      <c r="K45" s="34"/>
      <c r="L45" s="26">
        <f t="shared" si="4"/>
      </c>
    </row>
    <row r="46" spans="2:12" ht="16.5" customHeight="1">
      <c r="B46" s="18"/>
      <c r="C46" s="19"/>
      <c r="D46" s="19"/>
      <c r="F46" s="2">
        <v>37</v>
      </c>
      <c r="G46" s="30"/>
      <c r="H46" s="9"/>
      <c r="I46" s="14">
        <f t="shared" si="3"/>
      </c>
      <c r="J46" s="32"/>
      <c r="K46" s="34"/>
      <c r="L46" s="26">
        <f t="shared" si="4"/>
      </c>
    </row>
    <row r="47" spans="2:12" ht="16.5" customHeight="1">
      <c r="B47" s="18"/>
      <c r="C47" s="19"/>
      <c r="D47" s="19"/>
      <c r="F47" s="2">
        <v>38</v>
      </c>
      <c r="G47" s="30"/>
      <c r="H47" s="9"/>
      <c r="I47" s="14">
        <f t="shared" si="3"/>
      </c>
      <c r="J47" s="32"/>
      <c r="K47" s="34"/>
      <c r="L47" s="26">
        <f t="shared" si="4"/>
      </c>
    </row>
    <row r="48" spans="2:12" ht="16.5" customHeight="1">
      <c r="B48" s="18"/>
      <c r="C48" s="19"/>
      <c r="D48" s="19"/>
      <c r="F48" s="2">
        <v>39</v>
      </c>
      <c r="G48" s="30"/>
      <c r="H48" s="9"/>
      <c r="I48" s="14">
        <f t="shared" si="3"/>
      </c>
      <c r="J48" s="32"/>
      <c r="K48" s="34"/>
      <c r="L48" s="26">
        <f t="shared" si="4"/>
      </c>
    </row>
    <row r="49" spans="2:12" ht="16.5" customHeight="1">
      <c r="B49" s="18"/>
      <c r="C49" s="19"/>
      <c r="D49" s="19"/>
      <c r="F49" s="2">
        <v>40</v>
      </c>
      <c r="G49" s="30"/>
      <c r="H49" s="9"/>
      <c r="I49" s="14">
        <f t="shared" si="3"/>
      </c>
      <c r="J49" s="32"/>
      <c r="K49" s="34"/>
      <c r="L49" s="26">
        <f t="shared" si="4"/>
      </c>
    </row>
    <row r="50" spans="6:12" ht="16.5" customHeight="1">
      <c r="F50" s="3"/>
      <c r="H50" s="16"/>
      <c r="I50" s="16"/>
      <c r="J50" s="16"/>
      <c r="K50" s="16"/>
      <c r="L50" s="16"/>
    </row>
    <row r="51" ht="16.5" customHeight="1"/>
    <row r="52" ht="16.5" customHeight="1"/>
  </sheetData>
  <sheetProtection/>
  <protectedRanges>
    <protectedRange sqref="H3:I5 K3:L5 G10:G49 J10:K49" name="範囲1"/>
  </protectedRanges>
  <mergeCells count="16">
    <mergeCell ref="H4:I4"/>
    <mergeCell ref="K4:L4"/>
    <mergeCell ref="K5:L5"/>
    <mergeCell ref="H5:I5"/>
    <mergeCell ref="K7:K8"/>
    <mergeCell ref="I7:J7"/>
    <mergeCell ref="F3:G3"/>
    <mergeCell ref="H3:I3"/>
    <mergeCell ref="K3:L3"/>
    <mergeCell ref="F1:L1"/>
    <mergeCell ref="F5:G5"/>
    <mergeCell ref="F7:F8"/>
    <mergeCell ref="F4:G4"/>
    <mergeCell ref="H7:H8"/>
    <mergeCell ref="G7:G8"/>
    <mergeCell ref="L7:L8"/>
  </mergeCells>
  <dataValidations count="1">
    <dataValidation allowBlank="1" showInputMessage="1" showErrorMessage="1" imeMode="halfAlpha" sqref="I9:I49"/>
  </dataValidations>
  <printOptions/>
  <pageMargins left="0.59" right="0.14" top="0.42" bottom="0.29" header="0.5118110236220472" footer="0.2"/>
  <pageSetup fitToHeight="1" fitToWidth="1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50"/>
  <sheetViews>
    <sheetView zoomScalePageLayoutView="0" workbookViewId="0" topLeftCell="A19">
      <selection activeCell="I8" sqref="I8"/>
    </sheetView>
  </sheetViews>
  <sheetFormatPr defaultColWidth="9.00390625" defaultRowHeight="13.5"/>
  <cols>
    <col min="1" max="1" width="3.25390625" style="1" customWidth="1"/>
    <col min="2" max="2" width="6.625" style="1" customWidth="1"/>
    <col min="3" max="3" width="27.25390625" style="1" bestFit="1" customWidth="1"/>
    <col min="4" max="4" width="5.25390625" style="1" bestFit="1" customWidth="1"/>
    <col min="5" max="5" width="4.00390625" style="1" customWidth="1"/>
    <col min="6" max="6" width="3.625" style="1" customWidth="1"/>
    <col min="7" max="7" width="17.125" style="1" customWidth="1"/>
    <col min="8" max="8" width="14.875" style="1" customWidth="1"/>
    <col min="9" max="9" width="9.375" style="1" customWidth="1"/>
    <col min="10" max="10" width="13.00390625" style="1" customWidth="1"/>
    <col min="11" max="11" width="7.125" style="1" customWidth="1"/>
    <col min="12" max="12" width="25.125" style="1" customWidth="1"/>
    <col min="13" max="16384" width="9.00390625" style="1" customWidth="1"/>
  </cols>
  <sheetData>
    <row r="1" spans="6:14" ht="30.75" customHeight="1">
      <c r="F1" s="57" t="s">
        <v>113</v>
      </c>
      <c r="G1" s="57"/>
      <c r="H1" s="57"/>
      <c r="I1" s="57"/>
      <c r="J1" s="57"/>
      <c r="K1" s="57"/>
      <c r="L1" s="57"/>
      <c r="M1" s="28"/>
      <c r="N1" s="28"/>
    </row>
    <row r="2" spans="6:12" ht="16.5" customHeight="1" thickBot="1">
      <c r="F2" s="4"/>
      <c r="G2" s="4"/>
      <c r="H2" s="4"/>
      <c r="I2" s="4"/>
      <c r="J2" s="4"/>
      <c r="K2" s="5"/>
      <c r="L2" s="5"/>
    </row>
    <row r="3" spans="6:12" ht="21.75" customHeight="1">
      <c r="F3" s="51" t="s">
        <v>30</v>
      </c>
      <c r="G3" s="52"/>
      <c r="H3" s="80"/>
      <c r="I3" s="81"/>
      <c r="J3" s="22" t="s">
        <v>33</v>
      </c>
      <c r="K3" s="55"/>
      <c r="L3" s="56"/>
    </row>
    <row r="4" spans="6:13" ht="21.75" customHeight="1">
      <c r="F4" s="62" t="s">
        <v>31</v>
      </c>
      <c r="G4" s="63"/>
      <c r="H4" s="82"/>
      <c r="I4" s="83"/>
      <c r="J4" s="23" t="s">
        <v>32</v>
      </c>
      <c r="K4" s="70"/>
      <c r="L4" s="71"/>
      <c r="M4" s="6"/>
    </row>
    <row r="5" spans="5:13" ht="21.75" customHeight="1" thickBot="1">
      <c r="E5" s="18"/>
      <c r="F5" s="58" t="s">
        <v>34</v>
      </c>
      <c r="G5" s="59"/>
      <c r="H5" s="84"/>
      <c r="I5" s="85"/>
      <c r="J5" s="24" t="s">
        <v>32</v>
      </c>
      <c r="K5" s="72"/>
      <c r="L5" s="73"/>
      <c r="M5" s="6"/>
    </row>
    <row r="6" spans="5:13" ht="20.25" customHeight="1">
      <c r="E6" s="18"/>
      <c r="F6" s="20"/>
      <c r="G6" s="20"/>
      <c r="H6" s="20"/>
      <c r="I6" s="20"/>
      <c r="J6" s="20"/>
      <c r="K6" s="46" t="s">
        <v>27</v>
      </c>
      <c r="L6" s="6"/>
      <c r="M6" s="6"/>
    </row>
    <row r="7" spans="6:12" ht="16.5" customHeight="1" thickBot="1">
      <c r="F7" s="60" t="s">
        <v>25</v>
      </c>
      <c r="G7" s="64" t="s">
        <v>0</v>
      </c>
      <c r="H7" s="64" t="s">
        <v>29</v>
      </c>
      <c r="I7" s="78">
        <v>40269</v>
      </c>
      <c r="J7" s="79"/>
      <c r="K7" s="76" t="s">
        <v>28</v>
      </c>
      <c r="L7" s="66" t="s">
        <v>26</v>
      </c>
    </row>
    <row r="8" spans="2:12" ht="21.75" customHeight="1">
      <c r="B8" s="38" t="s">
        <v>28</v>
      </c>
      <c r="C8" s="39" t="s">
        <v>67</v>
      </c>
      <c r="D8" s="40" t="s">
        <v>51</v>
      </c>
      <c r="F8" s="61"/>
      <c r="G8" s="65"/>
      <c r="H8" s="65"/>
      <c r="I8" s="8" t="s">
        <v>1</v>
      </c>
      <c r="J8" s="2" t="s">
        <v>2</v>
      </c>
      <c r="K8" s="77"/>
      <c r="L8" s="67"/>
    </row>
    <row r="9" spans="2:12" ht="16.5" customHeight="1">
      <c r="B9" s="41">
        <v>1</v>
      </c>
      <c r="C9" s="37" t="s">
        <v>5</v>
      </c>
      <c r="D9" s="42">
        <v>2</v>
      </c>
      <c r="F9" s="10" t="s">
        <v>3</v>
      </c>
      <c r="G9" s="11" t="s">
        <v>52</v>
      </c>
      <c r="H9" s="12" t="str">
        <f aca="true" t="shared" si="0" ref="H9:H49">PHONETIC(G9)</f>
        <v>オオイタ　タロウ</v>
      </c>
      <c r="I9" s="15">
        <f aca="true" t="shared" si="1" ref="I9:I14">IF(J9="","",(DATEDIF(J9,$I$7,"Y")))</f>
        <v>35</v>
      </c>
      <c r="J9" s="35">
        <v>27453</v>
      </c>
      <c r="K9" s="33">
        <v>7</v>
      </c>
      <c r="L9" s="25" t="str">
        <f aca="true" t="shared" si="2" ref="L9:L49">IF(ISNA(VLOOKUP(K9,$B$9:$C$33,2,0))=TRUE,"",(VLOOKUP(K9,$B$9:$C$33,2,0)))</f>
        <v>３０～４０歳未満　50m　自由形</v>
      </c>
    </row>
    <row r="10" spans="2:12" ht="16.5" customHeight="1">
      <c r="B10" s="41">
        <v>2</v>
      </c>
      <c r="C10" s="37" t="s">
        <v>6</v>
      </c>
      <c r="D10" s="42">
        <v>2</v>
      </c>
      <c r="F10" s="7">
        <v>1</v>
      </c>
      <c r="G10" s="29"/>
      <c r="H10" s="9">
        <f t="shared" si="0"/>
      </c>
      <c r="I10" s="14">
        <f t="shared" si="1"/>
      </c>
      <c r="J10" s="36"/>
      <c r="K10" s="34"/>
      <c r="L10" s="26">
        <f t="shared" si="2"/>
      </c>
    </row>
    <row r="11" spans="2:12" ht="16.5" customHeight="1">
      <c r="B11" s="41">
        <v>3</v>
      </c>
      <c r="C11" s="37" t="s">
        <v>7</v>
      </c>
      <c r="D11" s="42">
        <v>2</v>
      </c>
      <c r="F11" s="2">
        <v>2</v>
      </c>
      <c r="G11" s="30"/>
      <c r="H11" s="9">
        <f t="shared" si="0"/>
      </c>
      <c r="I11" s="14">
        <f t="shared" si="1"/>
      </c>
      <c r="J11" s="36"/>
      <c r="K11" s="34"/>
      <c r="L11" s="26">
        <f t="shared" si="2"/>
      </c>
    </row>
    <row r="12" spans="2:12" ht="16.5" customHeight="1">
      <c r="B12" s="41">
        <v>4</v>
      </c>
      <c r="C12" s="37" t="s">
        <v>8</v>
      </c>
      <c r="D12" s="42">
        <v>2</v>
      </c>
      <c r="F12" s="2">
        <v>3</v>
      </c>
      <c r="G12" s="30"/>
      <c r="H12" s="9">
        <f t="shared" si="0"/>
      </c>
      <c r="I12" s="14">
        <f t="shared" si="1"/>
      </c>
      <c r="J12" s="36"/>
      <c r="K12" s="34"/>
      <c r="L12" s="26">
        <f t="shared" si="2"/>
      </c>
    </row>
    <row r="13" spans="2:12" ht="16.5" customHeight="1">
      <c r="B13" s="41">
        <v>5</v>
      </c>
      <c r="C13" s="37" t="s">
        <v>46</v>
      </c>
      <c r="D13" s="42">
        <v>2</v>
      </c>
      <c r="F13" s="2">
        <v>4</v>
      </c>
      <c r="G13" s="30"/>
      <c r="H13" s="9">
        <f t="shared" si="0"/>
      </c>
      <c r="I13" s="14">
        <f t="shared" si="1"/>
      </c>
      <c r="J13" s="36"/>
      <c r="K13" s="34"/>
      <c r="L13" s="26">
        <f t="shared" si="2"/>
      </c>
    </row>
    <row r="14" spans="2:12" ht="16.5" customHeight="1">
      <c r="B14" s="41">
        <v>6</v>
      </c>
      <c r="C14" s="37" t="s">
        <v>9</v>
      </c>
      <c r="D14" s="42">
        <v>2</v>
      </c>
      <c r="F14" s="2">
        <v>5</v>
      </c>
      <c r="G14" s="30"/>
      <c r="H14" s="9">
        <f t="shared" si="0"/>
      </c>
      <c r="I14" s="14">
        <f t="shared" si="1"/>
      </c>
      <c r="J14" s="36"/>
      <c r="K14" s="34"/>
      <c r="L14" s="26">
        <f t="shared" si="2"/>
      </c>
    </row>
    <row r="15" spans="2:12" ht="16.5" customHeight="1">
      <c r="B15" s="41">
        <v>7</v>
      </c>
      <c r="C15" s="37" t="s">
        <v>10</v>
      </c>
      <c r="D15" s="42">
        <v>1</v>
      </c>
      <c r="F15" s="2">
        <v>6</v>
      </c>
      <c r="G15" s="30"/>
      <c r="H15" s="9">
        <f t="shared" si="0"/>
      </c>
      <c r="I15" s="14">
        <f aca="true" t="shared" si="3" ref="I15:I22">IF(J15="","",(DATEDIF(J15,$I$7,"Y")))</f>
      </c>
      <c r="J15" s="36"/>
      <c r="K15" s="34"/>
      <c r="L15" s="26">
        <f t="shared" si="2"/>
      </c>
    </row>
    <row r="16" spans="2:12" ht="16.5" customHeight="1">
      <c r="B16" s="41">
        <v>8</v>
      </c>
      <c r="C16" s="37" t="s">
        <v>11</v>
      </c>
      <c r="D16" s="42">
        <v>1</v>
      </c>
      <c r="F16" s="2">
        <v>7</v>
      </c>
      <c r="G16" s="30"/>
      <c r="H16" s="9">
        <f t="shared" si="0"/>
      </c>
      <c r="I16" s="14">
        <f t="shared" si="3"/>
      </c>
      <c r="J16" s="36"/>
      <c r="K16" s="34"/>
      <c r="L16" s="26">
        <f t="shared" si="2"/>
      </c>
    </row>
    <row r="17" spans="2:12" ht="16.5" customHeight="1">
      <c r="B17" s="41">
        <v>9</v>
      </c>
      <c r="C17" s="37" t="s">
        <v>12</v>
      </c>
      <c r="D17" s="42">
        <v>1</v>
      </c>
      <c r="F17" s="2">
        <v>8</v>
      </c>
      <c r="G17" s="30"/>
      <c r="H17" s="9">
        <f t="shared" si="0"/>
      </c>
      <c r="I17" s="14">
        <f t="shared" si="3"/>
      </c>
      <c r="J17" s="36"/>
      <c r="K17" s="34"/>
      <c r="L17" s="26">
        <f t="shared" si="2"/>
      </c>
    </row>
    <row r="18" spans="2:12" ht="16.5" customHeight="1">
      <c r="B18" s="41">
        <v>10</v>
      </c>
      <c r="C18" s="37" t="s">
        <v>42</v>
      </c>
      <c r="D18" s="42">
        <v>1</v>
      </c>
      <c r="F18" s="2">
        <v>9</v>
      </c>
      <c r="G18" s="30"/>
      <c r="H18" s="9">
        <f t="shared" si="0"/>
      </c>
      <c r="I18" s="14">
        <f t="shared" si="3"/>
      </c>
      <c r="J18" s="36"/>
      <c r="K18" s="34"/>
      <c r="L18" s="26">
        <f t="shared" si="2"/>
      </c>
    </row>
    <row r="19" spans="2:12" ht="16.5" customHeight="1">
      <c r="B19" s="41">
        <v>11</v>
      </c>
      <c r="C19" s="37" t="s">
        <v>13</v>
      </c>
      <c r="D19" s="42">
        <v>1</v>
      </c>
      <c r="F19" s="2">
        <v>10</v>
      </c>
      <c r="G19" s="30"/>
      <c r="H19" s="9">
        <f t="shared" si="0"/>
      </c>
      <c r="I19" s="14">
        <f t="shared" si="3"/>
      </c>
      <c r="J19" s="36"/>
      <c r="K19" s="34"/>
      <c r="L19" s="26">
        <f t="shared" si="2"/>
      </c>
    </row>
    <row r="20" spans="2:12" ht="16.5" customHeight="1">
      <c r="B20" s="41">
        <v>12</v>
      </c>
      <c r="C20" s="37" t="s">
        <v>14</v>
      </c>
      <c r="D20" s="42">
        <v>1</v>
      </c>
      <c r="F20" s="2">
        <v>11</v>
      </c>
      <c r="G20" s="30"/>
      <c r="H20" s="9">
        <f t="shared" si="0"/>
      </c>
      <c r="I20" s="14">
        <f t="shared" si="3"/>
      </c>
      <c r="J20" s="36"/>
      <c r="K20" s="34"/>
      <c r="L20" s="26">
        <f t="shared" si="2"/>
      </c>
    </row>
    <row r="21" spans="2:12" ht="16.5" customHeight="1">
      <c r="B21" s="41">
        <v>13</v>
      </c>
      <c r="C21" s="37" t="s">
        <v>15</v>
      </c>
      <c r="D21" s="42">
        <v>1</v>
      </c>
      <c r="F21" s="2">
        <v>12</v>
      </c>
      <c r="G21" s="30"/>
      <c r="H21" s="9">
        <f t="shared" si="0"/>
      </c>
      <c r="I21" s="14">
        <f t="shared" si="3"/>
      </c>
      <c r="J21" s="36"/>
      <c r="K21" s="34"/>
      <c r="L21" s="26">
        <f t="shared" si="2"/>
      </c>
    </row>
    <row r="22" spans="2:12" ht="16.5" customHeight="1">
      <c r="B22" s="41">
        <v>14</v>
      </c>
      <c r="C22" s="37" t="s">
        <v>43</v>
      </c>
      <c r="D22" s="42">
        <v>1</v>
      </c>
      <c r="F22" s="2">
        <v>13</v>
      </c>
      <c r="G22" s="30"/>
      <c r="H22" s="9">
        <f t="shared" si="0"/>
      </c>
      <c r="I22" s="14">
        <f t="shared" si="3"/>
      </c>
      <c r="J22" s="36"/>
      <c r="K22" s="34"/>
      <c r="L22" s="26">
        <f t="shared" si="2"/>
      </c>
    </row>
    <row r="23" spans="2:12" ht="16.5" customHeight="1">
      <c r="B23" s="41">
        <v>15</v>
      </c>
      <c r="C23" s="37" t="s">
        <v>16</v>
      </c>
      <c r="D23" s="42">
        <v>1</v>
      </c>
      <c r="F23" s="2">
        <v>14</v>
      </c>
      <c r="G23" s="30"/>
      <c r="H23" s="9">
        <f t="shared" si="0"/>
      </c>
      <c r="I23" s="14">
        <f>IF(J23="","",(DATEDIF(J23,$I$7,"Y")))</f>
      </c>
      <c r="J23" s="36"/>
      <c r="K23" s="34"/>
      <c r="L23" s="26">
        <f t="shared" si="2"/>
      </c>
    </row>
    <row r="24" spans="2:12" ht="16.5" customHeight="1">
      <c r="B24" s="41">
        <v>16</v>
      </c>
      <c r="C24" s="37" t="s">
        <v>17</v>
      </c>
      <c r="D24" s="42">
        <v>1</v>
      </c>
      <c r="F24" s="2">
        <v>15</v>
      </c>
      <c r="G24" s="30"/>
      <c r="H24" s="9">
        <f t="shared" si="0"/>
      </c>
      <c r="I24" s="14">
        <f aca="true" t="shared" si="4" ref="I24:I29">IF(J24="","",(DATEDIF(J24,$I$7,"Y")))</f>
      </c>
      <c r="J24" s="36"/>
      <c r="K24" s="34"/>
      <c r="L24" s="26">
        <f t="shared" si="2"/>
      </c>
    </row>
    <row r="25" spans="2:12" ht="16.5" customHeight="1">
      <c r="B25" s="41">
        <v>17</v>
      </c>
      <c r="C25" s="37" t="s">
        <v>18</v>
      </c>
      <c r="D25" s="42">
        <v>1</v>
      </c>
      <c r="F25" s="2">
        <v>16</v>
      </c>
      <c r="G25" s="30"/>
      <c r="H25" s="9">
        <f t="shared" si="0"/>
      </c>
      <c r="I25" s="14">
        <f t="shared" si="4"/>
      </c>
      <c r="J25" s="36"/>
      <c r="K25" s="34"/>
      <c r="L25" s="26">
        <f t="shared" si="2"/>
      </c>
    </row>
    <row r="26" spans="2:12" ht="16.5" customHeight="1">
      <c r="B26" s="41">
        <v>18</v>
      </c>
      <c r="C26" s="37" t="s">
        <v>44</v>
      </c>
      <c r="D26" s="42">
        <v>1</v>
      </c>
      <c r="F26" s="2">
        <v>17</v>
      </c>
      <c r="G26" s="30"/>
      <c r="H26" s="9">
        <f t="shared" si="0"/>
      </c>
      <c r="I26" s="14">
        <f t="shared" si="4"/>
      </c>
      <c r="J26" s="36"/>
      <c r="K26" s="34"/>
      <c r="L26" s="26">
        <f t="shared" si="2"/>
      </c>
    </row>
    <row r="27" spans="2:12" ht="16.5" customHeight="1">
      <c r="B27" s="41">
        <v>19</v>
      </c>
      <c r="C27" s="37" t="s">
        <v>19</v>
      </c>
      <c r="D27" s="42">
        <v>1</v>
      </c>
      <c r="F27" s="2">
        <v>18</v>
      </c>
      <c r="G27" s="30"/>
      <c r="H27" s="9">
        <f t="shared" si="0"/>
      </c>
      <c r="I27" s="14">
        <f t="shared" si="4"/>
      </c>
      <c r="J27" s="36"/>
      <c r="K27" s="34"/>
      <c r="L27" s="26">
        <f t="shared" si="2"/>
      </c>
    </row>
    <row r="28" spans="2:12" ht="16.5" customHeight="1">
      <c r="B28" s="41">
        <v>20</v>
      </c>
      <c r="C28" s="37" t="s">
        <v>20</v>
      </c>
      <c r="D28" s="42">
        <v>1</v>
      </c>
      <c r="F28" s="2">
        <v>19</v>
      </c>
      <c r="G28" s="30"/>
      <c r="H28" s="9">
        <f t="shared" si="0"/>
      </c>
      <c r="I28" s="14">
        <f t="shared" si="4"/>
      </c>
      <c r="J28" s="36"/>
      <c r="K28" s="34"/>
      <c r="L28" s="26">
        <f t="shared" si="2"/>
      </c>
    </row>
    <row r="29" spans="2:12" ht="16.5" customHeight="1">
      <c r="B29" s="41">
        <v>21</v>
      </c>
      <c r="C29" s="37" t="s">
        <v>21</v>
      </c>
      <c r="D29" s="42">
        <v>1</v>
      </c>
      <c r="F29" s="2">
        <v>20</v>
      </c>
      <c r="G29" s="30"/>
      <c r="H29" s="9">
        <f t="shared" si="0"/>
      </c>
      <c r="I29" s="14">
        <f t="shared" si="4"/>
      </c>
      <c r="J29" s="36"/>
      <c r="K29" s="34"/>
      <c r="L29" s="26">
        <f t="shared" si="2"/>
      </c>
    </row>
    <row r="30" spans="2:12" ht="16.5" customHeight="1">
      <c r="B30" s="41">
        <v>22</v>
      </c>
      <c r="C30" s="37" t="s">
        <v>45</v>
      </c>
      <c r="D30" s="42">
        <v>1</v>
      </c>
      <c r="F30" s="2">
        <v>21</v>
      </c>
      <c r="G30" s="30"/>
      <c r="H30" s="9">
        <f t="shared" si="0"/>
      </c>
      <c r="I30" s="14">
        <f aca="true" t="shared" si="5" ref="I30:I49">IF(J30="","",(DATEDIF(J30,$I$7,"Y")))</f>
      </c>
      <c r="J30" s="36"/>
      <c r="K30" s="34"/>
      <c r="L30" s="26">
        <f t="shared" si="2"/>
      </c>
    </row>
    <row r="31" spans="2:12" ht="16.5" customHeight="1">
      <c r="B31" s="41">
        <v>23</v>
      </c>
      <c r="C31" s="37" t="s">
        <v>22</v>
      </c>
      <c r="D31" s="42">
        <v>4</v>
      </c>
      <c r="F31" s="2">
        <v>22</v>
      </c>
      <c r="G31" s="30"/>
      <c r="H31" s="9">
        <f t="shared" si="0"/>
      </c>
      <c r="I31" s="14">
        <f t="shared" si="5"/>
      </c>
      <c r="J31" s="36"/>
      <c r="K31" s="34"/>
      <c r="L31" s="26">
        <f t="shared" si="2"/>
      </c>
    </row>
    <row r="32" spans="2:12" ht="16.5" customHeight="1">
      <c r="B32" s="41">
        <v>24</v>
      </c>
      <c r="C32" s="37" t="s">
        <v>23</v>
      </c>
      <c r="D32" s="42">
        <v>4</v>
      </c>
      <c r="F32" s="2">
        <v>23</v>
      </c>
      <c r="G32" s="30"/>
      <c r="H32" s="9">
        <f t="shared" si="0"/>
      </c>
      <c r="I32" s="14">
        <f t="shared" si="5"/>
      </c>
      <c r="J32" s="36"/>
      <c r="K32" s="34"/>
      <c r="L32" s="26">
        <f t="shared" si="2"/>
      </c>
    </row>
    <row r="33" spans="2:12" ht="16.5" customHeight="1" thickBot="1">
      <c r="B33" s="43">
        <v>25</v>
      </c>
      <c r="C33" s="44" t="s">
        <v>24</v>
      </c>
      <c r="D33" s="45">
        <v>4</v>
      </c>
      <c r="F33" s="2">
        <v>24</v>
      </c>
      <c r="G33" s="30"/>
      <c r="H33" s="9">
        <f t="shared" si="0"/>
      </c>
      <c r="I33" s="14">
        <f t="shared" si="5"/>
      </c>
      <c r="J33" s="36"/>
      <c r="K33" s="34"/>
      <c r="L33" s="26">
        <f t="shared" si="2"/>
      </c>
    </row>
    <row r="34" spans="2:12" ht="16.5" customHeight="1">
      <c r="B34" s="18"/>
      <c r="C34" s="19"/>
      <c r="D34" s="19"/>
      <c r="F34" s="2">
        <v>25</v>
      </c>
      <c r="G34" s="30"/>
      <c r="H34" s="9">
        <f t="shared" si="0"/>
      </c>
      <c r="I34" s="14">
        <f t="shared" si="5"/>
      </c>
      <c r="J34" s="36"/>
      <c r="K34" s="34"/>
      <c r="L34" s="26">
        <f t="shared" si="2"/>
      </c>
    </row>
    <row r="35" spans="2:12" ht="16.5" customHeight="1">
      <c r="B35" s="18"/>
      <c r="C35" s="19"/>
      <c r="D35" s="19"/>
      <c r="F35" s="2">
        <v>26</v>
      </c>
      <c r="G35" s="30"/>
      <c r="H35" s="9">
        <f t="shared" si="0"/>
      </c>
      <c r="I35" s="14">
        <f t="shared" si="5"/>
      </c>
      <c r="J35" s="36"/>
      <c r="K35" s="34"/>
      <c r="L35" s="26">
        <f t="shared" si="2"/>
      </c>
    </row>
    <row r="36" spans="2:12" ht="16.5" customHeight="1">
      <c r="B36" s="18"/>
      <c r="C36" s="19"/>
      <c r="D36" s="19"/>
      <c r="F36" s="2">
        <v>27</v>
      </c>
      <c r="G36" s="30"/>
      <c r="H36" s="9">
        <f t="shared" si="0"/>
      </c>
      <c r="I36" s="14">
        <f t="shared" si="5"/>
      </c>
      <c r="J36" s="36"/>
      <c r="K36" s="34"/>
      <c r="L36" s="26">
        <f t="shared" si="2"/>
      </c>
    </row>
    <row r="37" spans="2:12" ht="16.5" customHeight="1">
      <c r="B37" s="18"/>
      <c r="C37" s="19"/>
      <c r="D37" s="19"/>
      <c r="F37" s="2">
        <v>28</v>
      </c>
      <c r="G37" s="30"/>
      <c r="H37" s="9">
        <f t="shared" si="0"/>
      </c>
      <c r="I37" s="14">
        <f t="shared" si="5"/>
      </c>
      <c r="J37" s="36"/>
      <c r="K37" s="34"/>
      <c r="L37" s="26">
        <f t="shared" si="2"/>
      </c>
    </row>
    <row r="38" spans="2:12" ht="16.5" customHeight="1">
      <c r="B38" s="18"/>
      <c r="C38" s="19"/>
      <c r="D38" s="19"/>
      <c r="F38" s="2">
        <v>29</v>
      </c>
      <c r="G38" s="30"/>
      <c r="H38" s="9">
        <f t="shared" si="0"/>
      </c>
      <c r="I38" s="14">
        <f t="shared" si="5"/>
      </c>
      <c r="J38" s="36"/>
      <c r="K38" s="34"/>
      <c r="L38" s="26">
        <f t="shared" si="2"/>
      </c>
    </row>
    <row r="39" spans="2:12" ht="16.5" customHeight="1">
      <c r="B39" s="18"/>
      <c r="C39" s="19"/>
      <c r="D39" s="19"/>
      <c r="F39" s="2">
        <v>30</v>
      </c>
      <c r="G39" s="30"/>
      <c r="H39" s="9">
        <f t="shared" si="0"/>
      </c>
      <c r="I39" s="14">
        <f t="shared" si="5"/>
      </c>
      <c r="J39" s="36"/>
      <c r="K39" s="34"/>
      <c r="L39" s="26">
        <f t="shared" si="2"/>
      </c>
    </row>
    <row r="40" spans="2:12" ht="16.5" customHeight="1">
      <c r="B40" s="18"/>
      <c r="C40" s="19"/>
      <c r="D40" s="19"/>
      <c r="F40" s="2">
        <v>31</v>
      </c>
      <c r="G40" s="30"/>
      <c r="H40" s="9">
        <f t="shared" si="0"/>
      </c>
      <c r="I40" s="14">
        <f t="shared" si="5"/>
      </c>
      <c r="J40" s="36"/>
      <c r="K40" s="34"/>
      <c r="L40" s="26">
        <f t="shared" si="2"/>
      </c>
    </row>
    <row r="41" spans="2:12" ht="16.5" customHeight="1">
      <c r="B41" s="18"/>
      <c r="C41" s="19"/>
      <c r="D41" s="19"/>
      <c r="F41" s="2">
        <v>32</v>
      </c>
      <c r="G41" s="30"/>
      <c r="H41" s="9">
        <f t="shared" si="0"/>
      </c>
      <c r="I41" s="14">
        <f t="shared" si="5"/>
      </c>
      <c r="J41" s="36"/>
      <c r="K41" s="34"/>
      <c r="L41" s="26">
        <f t="shared" si="2"/>
      </c>
    </row>
    <row r="42" spans="2:12" ht="16.5" customHeight="1">
      <c r="B42" s="18"/>
      <c r="C42" s="19"/>
      <c r="D42" s="19"/>
      <c r="F42" s="2">
        <v>33</v>
      </c>
      <c r="G42" s="30"/>
      <c r="H42" s="9">
        <f t="shared" si="0"/>
      </c>
      <c r="I42" s="14">
        <f t="shared" si="5"/>
      </c>
      <c r="J42" s="36"/>
      <c r="K42" s="34"/>
      <c r="L42" s="26">
        <f t="shared" si="2"/>
      </c>
    </row>
    <row r="43" spans="2:12" ht="16.5" customHeight="1">
      <c r="B43" s="18"/>
      <c r="C43" s="19"/>
      <c r="D43" s="19"/>
      <c r="F43" s="2">
        <v>34</v>
      </c>
      <c r="G43" s="30"/>
      <c r="H43" s="9">
        <f t="shared" si="0"/>
      </c>
      <c r="I43" s="14">
        <f t="shared" si="5"/>
      </c>
      <c r="J43" s="36"/>
      <c r="K43" s="34"/>
      <c r="L43" s="26">
        <f t="shared" si="2"/>
      </c>
    </row>
    <row r="44" spans="2:12" ht="16.5" customHeight="1">
      <c r="B44" s="18"/>
      <c r="C44" s="19"/>
      <c r="D44" s="19"/>
      <c r="F44" s="2">
        <v>35</v>
      </c>
      <c r="G44" s="30"/>
      <c r="H44" s="9">
        <f t="shared" si="0"/>
      </c>
      <c r="I44" s="14">
        <f t="shared" si="5"/>
      </c>
      <c r="J44" s="36"/>
      <c r="K44" s="34"/>
      <c r="L44" s="26">
        <f t="shared" si="2"/>
      </c>
    </row>
    <row r="45" spans="2:12" ht="16.5" customHeight="1">
      <c r="B45" s="18"/>
      <c r="C45" s="19"/>
      <c r="D45" s="19"/>
      <c r="F45" s="2">
        <v>36</v>
      </c>
      <c r="G45" s="30"/>
      <c r="H45" s="9">
        <f t="shared" si="0"/>
      </c>
      <c r="I45" s="14">
        <f t="shared" si="5"/>
      </c>
      <c r="J45" s="36"/>
      <c r="K45" s="34"/>
      <c r="L45" s="26">
        <f t="shared" si="2"/>
      </c>
    </row>
    <row r="46" spans="2:12" ht="16.5" customHeight="1">
      <c r="B46" s="18"/>
      <c r="C46" s="19"/>
      <c r="D46" s="19"/>
      <c r="F46" s="2">
        <v>37</v>
      </c>
      <c r="G46" s="30"/>
      <c r="H46" s="9">
        <f t="shared" si="0"/>
      </c>
      <c r="I46" s="14">
        <f t="shared" si="5"/>
      </c>
      <c r="J46" s="36"/>
      <c r="K46" s="34"/>
      <c r="L46" s="26">
        <f t="shared" si="2"/>
      </c>
    </row>
    <row r="47" spans="2:12" ht="16.5" customHeight="1">
      <c r="B47" s="18"/>
      <c r="C47" s="19"/>
      <c r="D47" s="19"/>
      <c r="F47" s="2">
        <v>38</v>
      </c>
      <c r="G47" s="30"/>
      <c r="H47" s="9">
        <f t="shared" si="0"/>
      </c>
      <c r="I47" s="14">
        <f t="shared" si="5"/>
      </c>
      <c r="J47" s="36"/>
      <c r="K47" s="34"/>
      <c r="L47" s="26">
        <f t="shared" si="2"/>
      </c>
    </row>
    <row r="48" spans="2:12" ht="16.5" customHeight="1">
      <c r="B48" s="18"/>
      <c r="C48" s="19"/>
      <c r="D48" s="19"/>
      <c r="F48" s="2">
        <v>39</v>
      </c>
      <c r="G48" s="30"/>
      <c r="H48" s="9">
        <f t="shared" si="0"/>
      </c>
      <c r="I48" s="14">
        <f t="shared" si="5"/>
      </c>
      <c r="J48" s="36"/>
      <c r="K48" s="34"/>
      <c r="L48" s="26">
        <f t="shared" si="2"/>
      </c>
    </row>
    <row r="49" spans="2:12" ht="16.5" customHeight="1">
      <c r="B49" s="18"/>
      <c r="C49" s="19"/>
      <c r="D49" s="19"/>
      <c r="F49" s="2">
        <v>40</v>
      </c>
      <c r="G49" s="30"/>
      <c r="H49" s="9">
        <f t="shared" si="0"/>
      </c>
      <c r="I49" s="14">
        <f t="shared" si="5"/>
      </c>
      <c r="J49" s="36"/>
      <c r="K49" s="34"/>
      <c r="L49" s="26">
        <f t="shared" si="2"/>
      </c>
    </row>
    <row r="50" spans="6:12" ht="16.5" customHeight="1">
      <c r="F50" s="3"/>
      <c r="H50" s="16"/>
      <c r="I50" s="16"/>
      <c r="J50" s="16"/>
      <c r="K50" s="16"/>
      <c r="L50" s="16"/>
    </row>
    <row r="51" ht="16.5" customHeight="1"/>
    <row r="52" ht="16.5" customHeight="1"/>
  </sheetData>
  <sheetProtection/>
  <protectedRanges>
    <protectedRange password="E240" sqref="H10:H49" name="範囲2"/>
    <protectedRange sqref="H3:I5 K3:L5 G10:G49 J10:K49" name="範囲1"/>
  </protectedRanges>
  <mergeCells count="16">
    <mergeCell ref="F3:G3"/>
    <mergeCell ref="H3:I3"/>
    <mergeCell ref="K3:L3"/>
    <mergeCell ref="F1:L1"/>
    <mergeCell ref="L7:L8"/>
    <mergeCell ref="H4:I4"/>
    <mergeCell ref="K4:L4"/>
    <mergeCell ref="K5:L5"/>
    <mergeCell ref="H5:I5"/>
    <mergeCell ref="K7:K8"/>
    <mergeCell ref="I7:J7"/>
    <mergeCell ref="F5:G5"/>
    <mergeCell ref="F7:F8"/>
    <mergeCell ref="F4:G4"/>
    <mergeCell ref="H7:H8"/>
    <mergeCell ref="G7:G8"/>
  </mergeCells>
  <dataValidations count="1">
    <dataValidation allowBlank="1" showInputMessage="1" showErrorMessage="1" imeMode="halfAlpha" sqref="I9:I49"/>
  </dataValidations>
  <printOptions/>
  <pageMargins left="0.59" right="0.14" top="0.42" bottom="0.29" header="0.5118110236220472" footer="0.2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N34"/>
  <sheetViews>
    <sheetView zoomScalePageLayoutView="0" workbookViewId="0" topLeftCell="A10">
      <selection activeCell="D20" sqref="D20"/>
    </sheetView>
  </sheetViews>
  <sheetFormatPr defaultColWidth="9.00390625" defaultRowHeight="13.5"/>
  <cols>
    <col min="1" max="1" width="3.25390625" style="1" customWidth="1"/>
    <col min="2" max="2" width="6.625" style="1" customWidth="1"/>
    <col min="3" max="3" width="27.25390625" style="1" bestFit="1" customWidth="1"/>
    <col min="4" max="4" width="4.625" style="1" customWidth="1"/>
    <col min="5" max="5" width="4.00390625" style="1" customWidth="1"/>
    <col min="6" max="6" width="3.625" style="1" customWidth="1"/>
    <col min="7" max="7" width="16.75390625" style="1" customWidth="1"/>
    <col min="8" max="8" width="19.50390625" style="1" customWidth="1"/>
    <col min="9" max="9" width="9.375" style="1" customWidth="1"/>
    <col min="10" max="10" width="13.00390625" style="1" customWidth="1"/>
    <col min="11" max="11" width="8.375" style="1" customWidth="1"/>
    <col min="12" max="12" width="26.50390625" style="1" customWidth="1"/>
    <col min="13" max="16384" width="9.00390625" style="1" customWidth="1"/>
  </cols>
  <sheetData>
    <row r="1" spans="6:14" ht="30.75" customHeight="1">
      <c r="F1" s="57" t="s">
        <v>114</v>
      </c>
      <c r="G1" s="57"/>
      <c r="H1" s="57"/>
      <c r="I1" s="57"/>
      <c r="J1" s="57"/>
      <c r="K1" s="57"/>
      <c r="L1" s="57"/>
      <c r="M1" s="28"/>
      <c r="N1" s="28"/>
    </row>
    <row r="2" spans="6:12" ht="16.5" customHeight="1" thickBot="1">
      <c r="F2" s="4"/>
      <c r="G2" s="4"/>
      <c r="H2" s="4"/>
      <c r="I2" s="4"/>
      <c r="J2" s="4"/>
      <c r="K2" s="5"/>
      <c r="L2" s="5"/>
    </row>
    <row r="3" spans="6:12" ht="21.75" customHeight="1">
      <c r="F3" s="51" t="s">
        <v>30</v>
      </c>
      <c r="G3" s="52"/>
      <c r="H3" s="80"/>
      <c r="I3" s="81"/>
      <c r="J3" s="22" t="s">
        <v>33</v>
      </c>
      <c r="K3" s="55"/>
      <c r="L3" s="56"/>
    </row>
    <row r="4" spans="6:13" ht="21.75" customHeight="1">
      <c r="F4" s="62" t="s">
        <v>31</v>
      </c>
      <c r="G4" s="63"/>
      <c r="H4" s="82"/>
      <c r="I4" s="83"/>
      <c r="J4" s="23" t="s">
        <v>32</v>
      </c>
      <c r="K4" s="70"/>
      <c r="L4" s="71"/>
      <c r="M4" s="6"/>
    </row>
    <row r="5" spans="5:13" ht="21.75" customHeight="1" thickBot="1">
      <c r="E5" s="18"/>
      <c r="F5" s="58" t="s">
        <v>34</v>
      </c>
      <c r="G5" s="59"/>
      <c r="H5" s="84"/>
      <c r="I5" s="85"/>
      <c r="J5" s="24" t="s">
        <v>32</v>
      </c>
      <c r="K5" s="72"/>
      <c r="L5" s="73"/>
      <c r="M5" s="6"/>
    </row>
    <row r="6" spans="5:13" ht="19.5" customHeight="1">
      <c r="E6" s="18"/>
      <c r="F6" s="20"/>
      <c r="G6" s="20"/>
      <c r="H6" s="20"/>
      <c r="I6" s="20"/>
      <c r="J6" s="20"/>
      <c r="K6" s="46" t="s">
        <v>27</v>
      </c>
      <c r="L6" s="6"/>
      <c r="M6" s="6"/>
    </row>
    <row r="7" spans="6:12" ht="16.5" customHeight="1" thickBot="1">
      <c r="F7" s="60" t="s">
        <v>37</v>
      </c>
      <c r="G7" s="64" t="s">
        <v>0</v>
      </c>
      <c r="H7" s="64" t="s">
        <v>4</v>
      </c>
      <c r="I7" s="78">
        <v>40269</v>
      </c>
      <c r="J7" s="79"/>
      <c r="K7" s="76" t="s">
        <v>28</v>
      </c>
      <c r="L7" s="66" t="s">
        <v>26</v>
      </c>
    </row>
    <row r="8" spans="2:12" ht="21.75" customHeight="1">
      <c r="B8" s="38" t="s">
        <v>28</v>
      </c>
      <c r="C8" s="39" t="s">
        <v>66</v>
      </c>
      <c r="D8" s="40" t="s">
        <v>51</v>
      </c>
      <c r="F8" s="61"/>
      <c r="G8" s="65"/>
      <c r="H8" s="65"/>
      <c r="I8" s="8" t="s">
        <v>1</v>
      </c>
      <c r="J8" s="2" t="s">
        <v>2</v>
      </c>
      <c r="K8" s="77"/>
      <c r="L8" s="67"/>
    </row>
    <row r="9" spans="2:12" ht="16.5" customHeight="1">
      <c r="B9" s="41">
        <v>1</v>
      </c>
      <c r="C9" s="37" t="s">
        <v>38</v>
      </c>
      <c r="D9" s="42">
        <v>2</v>
      </c>
      <c r="F9" s="10" t="s">
        <v>3</v>
      </c>
      <c r="G9" s="27" t="s">
        <v>53</v>
      </c>
      <c r="H9" s="12" t="str">
        <f aca="true" t="shared" si="0" ref="H9:H33">PHONETIC(G9)</f>
        <v>オオイタ　ハナコ</v>
      </c>
      <c r="I9" s="15">
        <f aca="true" t="shared" si="1" ref="I9:I33">IF(J9="","",(DATEDIF(J9,$I$7,"Y")))</f>
        <v>31</v>
      </c>
      <c r="J9" s="35">
        <v>28914</v>
      </c>
      <c r="K9" s="33">
        <v>2</v>
      </c>
      <c r="L9" s="25" t="str">
        <f>IF(ISNA(VLOOKUP(K9,$B$9:$C$22,2,0))=TRUE,"",(VLOOKUP(K9,$B$9:$C$22,2,0)))</f>
        <v>３０歳未満　50m　背泳ぎ</v>
      </c>
    </row>
    <row r="10" spans="2:12" ht="16.5" customHeight="1">
      <c r="B10" s="41">
        <v>2</v>
      </c>
      <c r="C10" s="37" t="s">
        <v>39</v>
      </c>
      <c r="D10" s="42">
        <v>2</v>
      </c>
      <c r="F10" s="7">
        <v>1</v>
      </c>
      <c r="G10" s="29"/>
      <c r="H10" s="9">
        <f t="shared" si="0"/>
      </c>
      <c r="I10" s="14">
        <f t="shared" si="1"/>
      </c>
      <c r="J10" s="36"/>
      <c r="K10" s="34"/>
      <c r="L10" s="26">
        <f>IF(ISNA(VLOOKUP(K10,$B$9:$C$22,2,0))=TRUE,"",(VLOOKUP(K10,$B$9:$C$22,2,0)))</f>
      </c>
    </row>
    <row r="11" spans="2:12" ht="16.5" customHeight="1">
      <c r="B11" s="41">
        <v>3</v>
      </c>
      <c r="C11" s="37" t="s">
        <v>40</v>
      </c>
      <c r="D11" s="42">
        <v>2</v>
      </c>
      <c r="F11" s="2">
        <v>2</v>
      </c>
      <c r="G11" s="30"/>
      <c r="H11" s="9">
        <f t="shared" si="0"/>
      </c>
      <c r="I11" s="14">
        <f t="shared" si="1"/>
      </c>
      <c r="J11" s="36"/>
      <c r="K11" s="34"/>
      <c r="L11" s="26">
        <f aca="true" t="shared" si="2" ref="L11:L33">IF(ISNA(VLOOKUP(K11,$B$9:$C$22,2,0))=TRUE,"",(VLOOKUP(K11,$B$9:$C$22,2,0)))</f>
      </c>
    </row>
    <row r="12" spans="2:12" ht="16.5" customHeight="1">
      <c r="B12" s="41">
        <v>4</v>
      </c>
      <c r="C12" s="37" t="s">
        <v>41</v>
      </c>
      <c r="D12" s="42">
        <v>2</v>
      </c>
      <c r="F12" s="7">
        <v>3</v>
      </c>
      <c r="G12" s="30"/>
      <c r="H12" s="9">
        <f t="shared" si="0"/>
      </c>
      <c r="I12" s="14">
        <f t="shared" si="1"/>
      </c>
      <c r="J12" s="36"/>
      <c r="K12" s="34"/>
      <c r="L12" s="26">
        <f t="shared" si="2"/>
      </c>
    </row>
    <row r="13" spans="2:12" ht="16.5" customHeight="1">
      <c r="B13" s="41">
        <v>5</v>
      </c>
      <c r="C13" s="37" t="s">
        <v>10</v>
      </c>
      <c r="D13" s="42">
        <v>1</v>
      </c>
      <c r="F13" s="2">
        <v>4</v>
      </c>
      <c r="G13" s="30"/>
      <c r="H13" s="9">
        <f t="shared" si="0"/>
      </c>
      <c r="I13" s="14">
        <f t="shared" si="1"/>
      </c>
      <c r="J13" s="36"/>
      <c r="K13" s="34"/>
      <c r="L13" s="26">
        <f t="shared" si="2"/>
      </c>
    </row>
    <row r="14" spans="2:12" ht="16.5" customHeight="1">
      <c r="B14" s="41">
        <v>6</v>
      </c>
      <c r="C14" s="37" t="s">
        <v>11</v>
      </c>
      <c r="D14" s="42">
        <v>1</v>
      </c>
      <c r="F14" s="7">
        <v>5</v>
      </c>
      <c r="G14" s="30"/>
      <c r="H14" s="9">
        <f t="shared" si="0"/>
      </c>
      <c r="I14" s="14">
        <f t="shared" si="1"/>
      </c>
      <c r="J14" s="36"/>
      <c r="K14" s="34"/>
      <c r="L14" s="26">
        <f t="shared" si="2"/>
      </c>
    </row>
    <row r="15" spans="2:12" ht="16.5" customHeight="1">
      <c r="B15" s="41">
        <v>7</v>
      </c>
      <c r="C15" s="37" t="s">
        <v>12</v>
      </c>
      <c r="D15" s="42">
        <v>1</v>
      </c>
      <c r="F15" s="2">
        <v>6</v>
      </c>
      <c r="G15" s="30"/>
      <c r="H15" s="9">
        <f t="shared" si="0"/>
      </c>
      <c r="I15" s="14">
        <f t="shared" si="1"/>
      </c>
      <c r="J15" s="36"/>
      <c r="K15" s="34"/>
      <c r="L15" s="26">
        <f t="shared" si="2"/>
      </c>
    </row>
    <row r="16" spans="2:12" ht="16.5" customHeight="1">
      <c r="B16" s="41">
        <v>8</v>
      </c>
      <c r="C16" s="37" t="s">
        <v>42</v>
      </c>
      <c r="D16" s="42">
        <v>1</v>
      </c>
      <c r="F16" s="7">
        <v>7</v>
      </c>
      <c r="G16" s="30"/>
      <c r="H16" s="9">
        <f t="shared" si="0"/>
      </c>
      <c r="I16" s="14">
        <f t="shared" si="1"/>
      </c>
      <c r="J16" s="36"/>
      <c r="K16" s="34"/>
      <c r="L16" s="26">
        <f t="shared" si="2"/>
      </c>
    </row>
    <row r="17" spans="2:12" ht="16.5" customHeight="1">
      <c r="B17" s="41">
        <v>9</v>
      </c>
      <c r="C17" s="37" t="s">
        <v>47</v>
      </c>
      <c r="D17" s="42">
        <v>1</v>
      </c>
      <c r="F17" s="2">
        <v>8</v>
      </c>
      <c r="G17" s="30"/>
      <c r="H17" s="9">
        <f t="shared" si="0"/>
      </c>
      <c r="I17" s="14">
        <f t="shared" si="1"/>
      </c>
      <c r="J17" s="36"/>
      <c r="K17" s="34"/>
      <c r="L17" s="26">
        <f t="shared" si="2"/>
      </c>
    </row>
    <row r="18" spans="2:12" ht="16.5" customHeight="1">
      <c r="B18" s="41">
        <v>10</v>
      </c>
      <c r="C18" s="37" t="s">
        <v>48</v>
      </c>
      <c r="D18" s="42">
        <v>1</v>
      </c>
      <c r="F18" s="7">
        <v>9</v>
      </c>
      <c r="G18" s="30"/>
      <c r="H18" s="9">
        <f t="shared" si="0"/>
      </c>
      <c r="I18" s="14">
        <f t="shared" si="1"/>
      </c>
      <c r="J18" s="36"/>
      <c r="K18" s="34"/>
      <c r="L18" s="26">
        <f t="shared" si="2"/>
      </c>
    </row>
    <row r="19" spans="2:12" ht="16.5" customHeight="1">
      <c r="B19" s="41">
        <v>11</v>
      </c>
      <c r="C19" s="37" t="s">
        <v>49</v>
      </c>
      <c r="D19" s="42">
        <v>1</v>
      </c>
      <c r="F19" s="2">
        <v>10</v>
      </c>
      <c r="G19" s="30"/>
      <c r="H19" s="9">
        <f t="shared" si="0"/>
      </c>
      <c r="I19" s="14">
        <f t="shared" si="1"/>
      </c>
      <c r="J19" s="36"/>
      <c r="K19" s="34"/>
      <c r="L19" s="26">
        <f t="shared" si="2"/>
      </c>
    </row>
    <row r="20" spans="2:12" ht="16.5" customHeight="1">
      <c r="B20" s="41">
        <v>12</v>
      </c>
      <c r="C20" s="37" t="s">
        <v>50</v>
      </c>
      <c r="D20" s="42">
        <v>1</v>
      </c>
      <c r="F20" s="7">
        <v>11</v>
      </c>
      <c r="G20" s="30"/>
      <c r="H20" s="9">
        <f t="shared" si="0"/>
      </c>
      <c r="I20" s="14">
        <f t="shared" si="1"/>
      </c>
      <c r="J20" s="36"/>
      <c r="K20" s="34"/>
      <c r="L20" s="26">
        <f t="shared" si="2"/>
      </c>
    </row>
    <row r="21" spans="2:12" ht="16.5" customHeight="1">
      <c r="B21" s="41">
        <v>13</v>
      </c>
      <c r="C21" s="37" t="s">
        <v>22</v>
      </c>
      <c r="D21" s="42">
        <v>4</v>
      </c>
      <c r="F21" s="2">
        <v>12</v>
      </c>
      <c r="G21" s="30"/>
      <c r="H21" s="9">
        <f t="shared" si="0"/>
      </c>
      <c r="I21" s="14">
        <f t="shared" si="1"/>
      </c>
      <c r="J21" s="36"/>
      <c r="K21" s="34"/>
      <c r="L21" s="26">
        <f t="shared" si="2"/>
      </c>
    </row>
    <row r="22" spans="2:12" ht="16.5" customHeight="1" thickBot="1">
      <c r="B22" s="43">
        <v>14</v>
      </c>
      <c r="C22" s="44" t="s">
        <v>24</v>
      </c>
      <c r="D22" s="45">
        <v>4</v>
      </c>
      <c r="F22" s="7">
        <v>13</v>
      </c>
      <c r="G22" s="30"/>
      <c r="H22" s="9">
        <f t="shared" si="0"/>
      </c>
      <c r="I22" s="14">
        <f t="shared" si="1"/>
      </c>
      <c r="J22" s="36"/>
      <c r="K22" s="34"/>
      <c r="L22" s="26">
        <f t="shared" si="2"/>
      </c>
    </row>
    <row r="23" spans="2:12" ht="16.5" customHeight="1">
      <c r="B23" s="18"/>
      <c r="C23" s="19"/>
      <c r="D23" s="19"/>
      <c r="F23" s="2">
        <v>14</v>
      </c>
      <c r="G23" s="30"/>
      <c r="H23" s="9">
        <f t="shared" si="0"/>
      </c>
      <c r="I23" s="14">
        <f t="shared" si="1"/>
      </c>
      <c r="J23" s="36"/>
      <c r="K23" s="34"/>
      <c r="L23" s="26">
        <f t="shared" si="2"/>
      </c>
    </row>
    <row r="24" spans="2:12" ht="16.5" customHeight="1">
      <c r="B24" s="18"/>
      <c r="C24" s="19"/>
      <c r="D24" s="19"/>
      <c r="F24" s="7">
        <v>15</v>
      </c>
      <c r="G24" s="30"/>
      <c r="H24" s="9">
        <f t="shared" si="0"/>
      </c>
      <c r="I24" s="14">
        <f t="shared" si="1"/>
      </c>
      <c r="J24" s="36"/>
      <c r="K24" s="34"/>
      <c r="L24" s="26">
        <f t="shared" si="2"/>
      </c>
    </row>
    <row r="25" spans="2:12" ht="16.5" customHeight="1">
      <c r="B25" s="18"/>
      <c r="C25" s="19"/>
      <c r="D25" s="19"/>
      <c r="F25" s="2">
        <v>16</v>
      </c>
      <c r="G25" s="30"/>
      <c r="H25" s="9">
        <f t="shared" si="0"/>
      </c>
      <c r="I25" s="14">
        <f t="shared" si="1"/>
      </c>
      <c r="J25" s="36"/>
      <c r="K25" s="34"/>
      <c r="L25" s="26">
        <f t="shared" si="2"/>
      </c>
    </row>
    <row r="26" spans="2:12" ht="16.5" customHeight="1">
      <c r="B26" s="18"/>
      <c r="C26" s="19"/>
      <c r="D26" s="19"/>
      <c r="F26" s="7">
        <v>17</v>
      </c>
      <c r="G26" s="30"/>
      <c r="H26" s="9">
        <f t="shared" si="0"/>
      </c>
      <c r="I26" s="14">
        <f t="shared" si="1"/>
      </c>
      <c r="J26" s="36"/>
      <c r="K26" s="34"/>
      <c r="L26" s="26">
        <f t="shared" si="2"/>
      </c>
    </row>
    <row r="27" spans="2:12" ht="16.5" customHeight="1">
      <c r="B27" s="18"/>
      <c r="C27" s="19"/>
      <c r="D27" s="19"/>
      <c r="F27" s="2">
        <v>18</v>
      </c>
      <c r="G27" s="30"/>
      <c r="H27" s="9">
        <f t="shared" si="0"/>
      </c>
      <c r="I27" s="14">
        <f t="shared" si="1"/>
      </c>
      <c r="J27" s="36"/>
      <c r="K27" s="34"/>
      <c r="L27" s="26">
        <f t="shared" si="2"/>
      </c>
    </row>
    <row r="28" spans="2:12" ht="16.5" customHeight="1">
      <c r="B28" s="18"/>
      <c r="C28" s="19"/>
      <c r="D28" s="19"/>
      <c r="F28" s="7">
        <v>19</v>
      </c>
      <c r="G28" s="30"/>
      <c r="H28" s="9">
        <f t="shared" si="0"/>
      </c>
      <c r="I28" s="14">
        <f t="shared" si="1"/>
      </c>
      <c r="J28" s="36"/>
      <c r="K28" s="34"/>
      <c r="L28" s="26">
        <f t="shared" si="2"/>
      </c>
    </row>
    <row r="29" spans="2:12" ht="16.5" customHeight="1">
      <c r="B29" s="18"/>
      <c r="C29" s="19"/>
      <c r="D29" s="19"/>
      <c r="F29" s="2">
        <v>20</v>
      </c>
      <c r="G29" s="30"/>
      <c r="H29" s="9">
        <f t="shared" si="0"/>
      </c>
      <c r="I29" s="14">
        <f t="shared" si="1"/>
      </c>
      <c r="J29" s="36"/>
      <c r="K29" s="34"/>
      <c r="L29" s="26">
        <f t="shared" si="2"/>
      </c>
    </row>
    <row r="30" spans="2:12" ht="16.5" customHeight="1">
      <c r="B30" s="18"/>
      <c r="C30" s="19"/>
      <c r="D30" s="19"/>
      <c r="F30" s="7">
        <v>21</v>
      </c>
      <c r="G30" s="30"/>
      <c r="H30" s="9">
        <f t="shared" si="0"/>
      </c>
      <c r="I30" s="14">
        <f t="shared" si="1"/>
      </c>
      <c r="J30" s="36"/>
      <c r="K30" s="34"/>
      <c r="L30" s="26">
        <f t="shared" si="2"/>
      </c>
    </row>
    <row r="31" spans="2:12" ht="16.5" customHeight="1">
      <c r="B31" s="18"/>
      <c r="C31" s="19"/>
      <c r="D31" s="19"/>
      <c r="F31" s="2">
        <v>22</v>
      </c>
      <c r="G31" s="30"/>
      <c r="H31" s="9">
        <f t="shared" si="0"/>
      </c>
      <c r="I31" s="14">
        <f t="shared" si="1"/>
      </c>
      <c r="J31" s="36"/>
      <c r="K31" s="34"/>
      <c r="L31" s="26">
        <f t="shared" si="2"/>
      </c>
    </row>
    <row r="32" spans="2:12" ht="16.5" customHeight="1">
      <c r="B32" s="18"/>
      <c r="C32" s="19"/>
      <c r="D32" s="19"/>
      <c r="F32" s="7">
        <v>23</v>
      </c>
      <c r="G32" s="30"/>
      <c r="H32" s="9">
        <f t="shared" si="0"/>
      </c>
      <c r="I32" s="14">
        <f t="shared" si="1"/>
      </c>
      <c r="J32" s="36"/>
      <c r="K32" s="34"/>
      <c r="L32" s="26">
        <f t="shared" si="2"/>
      </c>
    </row>
    <row r="33" spans="2:12" ht="16.5" customHeight="1">
      <c r="B33" s="18"/>
      <c r="C33" s="19"/>
      <c r="D33" s="19"/>
      <c r="F33" s="2">
        <v>24</v>
      </c>
      <c r="G33" s="30"/>
      <c r="H33" s="9">
        <f t="shared" si="0"/>
      </c>
      <c r="I33" s="14">
        <f t="shared" si="1"/>
      </c>
      <c r="J33" s="36"/>
      <c r="K33" s="34"/>
      <c r="L33" s="26">
        <f t="shared" si="2"/>
      </c>
    </row>
    <row r="34" spans="6:12" ht="16.5" customHeight="1">
      <c r="F34" s="3"/>
      <c r="H34" s="16"/>
      <c r="I34" s="16"/>
      <c r="J34" s="16"/>
      <c r="K34" s="16"/>
      <c r="L34" s="16"/>
    </row>
    <row r="35" ht="16.5" customHeight="1"/>
    <row r="36" ht="16.5" customHeight="1"/>
  </sheetData>
  <sheetProtection/>
  <protectedRanges>
    <protectedRange password="E240" sqref="H10:H33" name="範囲2"/>
    <protectedRange sqref="K3:L5 G10:G33 H3:I5 J10:K33" name="範囲1"/>
  </protectedRanges>
  <mergeCells count="16">
    <mergeCell ref="F1:L1"/>
    <mergeCell ref="F4:G4"/>
    <mergeCell ref="K7:K8"/>
    <mergeCell ref="I7:J7"/>
    <mergeCell ref="L7:L8"/>
    <mergeCell ref="H4:I4"/>
    <mergeCell ref="K4:L4"/>
    <mergeCell ref="K5:L5"/>
    <mergeCell ref="F7:F8"/>
    <mergeCell ref="H3:I3"/>
    <mergeCell ref="G7:G8"/>
    <mergeCell ref="H7:H8"/>
    <mergeCell ref="K3:L3"/>
    <mergeCell ref="F3:G3"/>
    <mergeCell ref="H5:I5"/>
    <mergeCell ref="F5:G5"/>
  </mergeCells>
  <dataValidations count="1">
    <dataValidation allowBlank="1" showInputMessage="1" showErrorMessage="1" imeMode="halfAlpha" sqref="I9:I33"/>
  </dataValidations>
  <printOptions/>
  <pageMargins left="0.38" right="0.1968503937007874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tabSelected="1" zoomScalePageLayoutView="0" workbookViewId="0" topLeftCell="A1">
      <selection activeCell="C3" sqref="C3:C41"/>
    </sheetView>
  </sheetViews>
  <sheetFormatPr defaultColWidth="9.00390625" defaultRowHeight="13.5"/>
  <cols>
    <col min="1" max="1" width="1.25" style="1" customWidth="1"/>
    <col min="2" max="2" width="6.50390625" style="1" customWidth="1"/>
    <col min="3" max="3" width="26.75390625" style="1" customWidth="1"/>
    <col min="4" max="4" width="1.25" style="1" customWidth="1"/>
    <col min="5" max="5" width="4.00390625" style="1" customWidth="1"/>
    <col min="6" max="6" width="8.25390625" style="1" customWidth="1"/>
    <col min="7" max="7" width="17.75390625" style="1" customWidth="1"/>
    <col min="8" max="8" width="19.50390625" style="1" customWidth="1"/>
    <col min="9" max="9" width="9.625" style="1" customWidth="1"/>
    <col min="10" max="10" width="13.25390625" style="1" customWidth="1"/>
    <col min="11" max="11" width="12.50390625" style="1" customWidth="1"/>
    <col min="12" max="12" width="7.00390625" style="1" customWidth="1"/>
    <col min="13" max="13" width="26.50390625" style="1" customWidth="1"/>
    <col min="14" max="16384" width="9.00390625" style="1" customWidth="1"/>
  </cols>
  <sheetData>
    <row r="1" spans="6:15" ht="33" customHeight="1" thickBot="1">
      <c r="F1" s="57" t="s">
        <v>112</v>
      </c>
      <c r="G1" s="57"/>
      <c r="H1" s="57"/>
      <c r="I1" s="57"/>
      <c r="J1" s="57"/>
      <c r="K1" s="57"/>
      <c r="L1" s="57"/>
      <c r="M1" s="57"/>
      <c r="N1" s="28"/>
      <c r="O1" s="28"/>
    </row>
    <row r="2" spans="2:13" ht="30.75" customHeight="1" thickBot="1">
      <c r="B2" s="38" t="s">
        <v>28</v>
      </c>
      <c r="C2" s="47" t="s">
        <v>68</v>
      </c>
      <c r="F2" s="4"/>
      <c r="G2" s="4"/>
      <c r="H2" s="4"/>
      <c r="I2" s="4"/>
      <c r="J2" s="4"/>
      <c r="K2" s="5"/>
      <c r="L2" s="5"/>
      <c r="M2" s="5"/>
    </row>
    <row r="3" spans="2:12" ht="30.75" customHeight="1">
      <c r="B3" s="41">
        <v>1</v>
      </c>
      <c r="C3" s="134" t="s">
        <v>69</v>
      </c>
      <c r="E3" s="51" t="s">
        <v>30</v>
      </c>
      <c r="F3" s="52"/>
      <c r="G3" s="53"/>
      <c r="H3" s="54"/>
      <c r="I3" s="54"/>
      <c r="J3" s="54"/>
      <c r="K3" s="54"/>
      <c r="L3" s="86"/>
    </row>
    <row r="4" spans="2:13" ht="30.75" customHeight="1">
      <c r="B4" s="41">
        <v>2</v>
      </c>
      <c r="C4" s="134" t="s">
        <v>70</v>
      </c>
      <c r="E4" s="62" t="s">
        <v>31</v>
      </c>
      <c r="F4" s="63"/>
      <c r="G4" s="82"/>
      <c r="H4" s="83"/>
      <c r="I4" s="23" t="s">
        <v>32</v>
      </c>
      <c r="J4" s="70"/>
      <c r="K4" s="87"/>
      <c r="L4" s="71"/>
      <c r="M4" s="6"/>
    </row>
    <row r="5" spans="2:13" ht="30.75" customHeight="1" thickBot="1">
      <c r="B5" s="41">
        <v>3</v>
      </c>
      <c r="C5" s="134" t="s">
        <v>71</v>
      </c>
      <c r="D5" s="18"/>
      <c r="E5" s="58" t="s">
        <v>34</v>
      </c>
      <c r="F5" s="59"/>
      <c r="G5" s="84"/>
      <c r="H5" s="85"/>
      <c r="I5" s="24" t="s">
        <v>32</v>
      </c>
      <c r="J5" s="72"/>
      <c r="K5" s="88"/>
      <c r="L5" s="73"/>
      <c r="M5" s="6"/>
    </row>
    <row r="6" spans="2:14" ht="30.75" customHeight="1" thickBot="1">
      <c r="B6" s="41">
        <v>4</v>
      </c>
      <c r="C6" s="134" t="s">
        <v>72</v>
      </c>
      <c r="D6" s="18"/>
      <c r="E6" s="18"/>
      <c r="F6" s="20"/>
      <c r="G6" s="20"/>
      <c r="H6" s="20"/>
      <c r="I6" s="20"/>
      <c r="J6" s="20"/>
      <c r="K6" s="46" t="s">
        <v>27</v>
      </c>
      <c r="L6" s="46"/>
      <c r="M6" s="6"/>
      <c r="N6" s="6"/>
    </row>
    <row r="7" spans="2:13" ht="30.75" customHeight="1">
      <c r="B7" s="41">
        <v>5</v>
      </c>
      <c r="C7" s="134" t="s">
        <v>73</v>
      </c>
      <c r="E7" s="89" t="s">
        <v>25</v>
      </c>
      <c r="F7" s="91" t="s">
        <v>74</v>
      </c>
      <c r="G7" s="93" t="s">
        <v>0</v>
      </c>
      <c r="H7" s="93" t="s">
        <v>4</v>
      </c>
      <c r="I7" s="95">
        <v>40269</v>
      </c>
      <c r="J7" s="96"/>
      <c r="K7" s="97" t="s">
        <v>75</v>
      </c>
      <c r="L7" s="99" t="s">
        <v>26</v>
      </c>
      <c r="M7" s="100"/>
    </row>
    <row r="8" spans="2:13" ht="30.75" customHeight="1" thickBot="1">
      <c r="B8" s="41">
        <v>6</v>
      </c>
      <c r="C8" s="134" t="s">
        <v>76</v>
      </c>
      <c r="E8" s="90"/>
      <c r="F8" s="92"/>
      <c r="G8" s="94"/>
      <c r="H8" s="94"/>
      <c r="I8" s="7" t="s">
        <v>1</v>
      </c>
      <c r="J8" s="7" t="s">
        <v>2</v>
      </c>
      <c r="K8" s="98"/>
      <c r="L8" s="101"/>
      <c r="M8" s="102"/>
    </row>
    <row r="9" spans="2:13" ht="30.75" customHeight="1">
      <c r="B9" s="41">
        <v>7</v>
      </c>
      <c r="C9" s="134" t="s">
        <v>77</v>
      </c>
      <c r="E9" s="89">
        <v>1</v>
      </c>
      <c r="F9" s="91" t="s">
        <v>78</v>
      </c>
      <c r="G9" s="104"/>
      <c r="H9" s="106">
        <f aca="true" t="shared" si="0" ref="H9:H47">PHONETIC(G9)</f>
      </c>
      <c r="I9" s="108">
        <f>IF(J9="","",(DATEDIF(J9,$I$7,"Y")))</f>
      </c>
      <c r="J9" s="110"/>
      <c r="K9" s="112"/>
      <c r="L9" s="114">
        <f>IF(ISNA(VLOOKUP(K9,$B$3:$C$41,2,0))=TRUE,"",(VLOOKUP(K9,$B$3:$C$41,2,0)))</f>
      </c>
      <c r="M9" s="115"/>
    </row>
    <row r="10" spans="2:13" ht="30.75" customHeight="1">
      <c r="B10" s="41">
        <v>8</v>
      </c>
      <c r="C10" s="134" t="s">
        <v>79</v>
      </c>
      <c r="E10" s="90"/>
      <c r="F10" s="61"/>
      <c r="G10" s="105"/>
      <c r="H10" s="107"/>
      <c r="I10" s="109"/>
      <c r="J10" s="111"/>
      <c r="K10" s="113"/>
      <c r="L10" s="116"/>
      <c r="M10" s="117"/>
    </row>
    <row r="11" spans="2:13" ht="30.75" customHeight="1">
      <c r="B11" s="41">
        <v>9</v>
      </c>
      <c r="C11" s="134" t="s">
        <v>80</v>
      </c>
      <c r="E11" s="90"/>
      <c r="F11" s="60" t="s">
        <v>81</v>
      </c>
      <c r="G11" s="119"/>
      <c r="H11" s="121">
        <f t="shared" si="0"/>
      </c>
      <c r="I11" s="123">
        <f>IF(J11="","",(DATEDIF(J11,$I$7,"Y")))</f>
      </c>
      <c r="J11" s="125"/>
      <c r="K11" s="127"/>
      <c r="L11" s="129">
        <f>IF(ISNA(VLOOKUP(K11,$B$3:$C$41,2,0))=TRUE,"",(VLOOKUP(K11,$B$3:$C$41,2,0)))</f>
      </c>
      <c r="M11" s="130"/>
    </row>
    <row r="12" spans="2:13" ht="30.75" customHeight="1" thickBot="1">
      <c r="B12" s="41">
        <v>10</v>
      </c>
      <c r="C12" s="134" t="s">
        <v>82</v>
      </c>
      <c r="E12" s="103"/>
      <c r="F12" s="118"/>
      <c r="G12" s="120"/>
      <c r="H12" s="122"/>
      <c r="I12" s="124"/>
      <c r="J12" s="126"/>
      <c r="K12" s="128"/>
      <c r="L12" s="131"/>
      <c r="M12" s="132"/>
    </row>
    <row r="13" spans="2:13" ht="30.75" customHeight="1">
      <c r="B13" s="41">
        <v>11</v>
      </c>
      <c r="C13" s="134" t="s">
        <v>83</v>
      </c>
      <c r="E13" s="89">
        <v>2</v>
      </c>
      <c r="F13" s="91" t="s">
        <v>78</v>
      </c>
      <c r="G13" s="104"/>
      <c r="H13" s="106">
        <f t="shared" si="0"/>
      </c>
      <c r="I13" s="108">
        <f>IF(J13="","",(DATEDIF(J13,$I$7,"Y")))</f>
      </c>
      <c r="J13" s="110"/>
      <c r="K13" s="112"/>
      <c r="L13" s="114">
        <f>IF(ISNA(VLOOKUP(K13,$B$3:$C$41,2,0))=TRUE,"",(VLOOKUP(K13,$B$3:$C$41,2,0)))</f>
      </c>
      <c r="M13" s="115"/>
    </row>
    <row r="14" spans="2:13" ht="30.75" customHeight="1">
      <c r="B14" s="41">
        <v>12</v>
      </c>
      <c r="C14" s="134" t="s">
        <v>84</v>
      </c>
      <c r="E14" s="90"/>
      <c r="F14" s="61"/>
      <c r="G14" s="105"/>
      <c r="H14" s="107"/>
      <c r="I14" s="109"/>
      <c r="J14" s="111"/>
      <c r="K14" s="113"/>
      <c r="L14" s="116"/>
      <c r="M14" s="117"/>
    </row>
    <row r="15" spans="2:13" ht="30.75" customHeight="1">
      <c r="B15" s="41">
        <v>13</v>
      </c>
      <c r="C15" s="134" t="s">
        <v>85</v>
      </c>
      <c r="E15" s="90"/>
      <c r="F15" s="60" t="s">
        <v>81</v>
      </c>
      <c r="G15" s="119"/>
      <c r="H15" s="121">
        <f t="shared" si="0"/>
      </c>
      <c r="I15" s="123">
        <f>IF(J15="","",(DATEDIF(J15,$I$7,"Y")))</f>
      </c>
      <c r="J15" s="125"/>
      <c r="K15" s="127"/>
      <c r="L15" s="129">
        <f>IF(ISNA(VLOOKUP(K15,$B$3:$C$41,2,0))=TRUE,"",(VLOOKUP(K15,$B$3:$C$41,2,0)))</f>
      </c>
      <c r="M15" s="130"/>
    </row>
    <row r="16" spans="2:13" ht="30.75" customHeight="1" thickBot="1">
      <c r="B16" s="41">
        <v>14</v>
      </c>
      <c r="C16" s="134" t="s">
        <v>86</v>
      </c>
      <c r="E16" s="103"/>
      <c r="F16" s="118"/>
      <c r="G16" s="120"/>
      <c r="H16" s="122"/>
      <c r="I16" s="124"/>
      <c r="J16" s="126"/>
      <c r="K16" s="128"/>
      <c r="L16" s="131"/>
      <c r="M16" s="132"/>
    </row>
    <row r="17" spans="2:13" ht="30.75" customHeight="1">
      <c r="B17" s="41">
        <v>15</v>
      </c>
      <c r="C17" s="134" t="s">
        <v>87</v>
      </c>
      <c r="E17" s="89">
        <v>3</v>
      </c>
      <c r="F17" s="91" t="s">
        <v>78</v>
      </c>
      <c r="G17" s="104"/>
      <c r="H17" s="106">
        <f t="shared" si="0"/>
      </c>
      <c r="I17" s="108">
        <f>IF(J17="","",(DATEDIF(J17,$I$7,"Y")))</f>
      </c>
      <c r="J17" s="110"/>
      <c r="K17" s="112"/>
      <c r="L17" s="114">
        <f>IF(ISNA(VLOOKUP(K17,$B$3:$C$41,2,0))=TRUE,"",(VLOOKUP(K17,$B$3:$C$41,2,0)))</f>
      </c>
      <c r="M17" s="115"/>
    </row>
    <row r="18" spans="2:13" ht="30.75" customHeight="1">
      <c r="B18" s="41">
        <v>16</v>
      </c>
      <c r="C18" s="134" t="s">
        <v>88</v>
      </c>
      <c r="E18" s="90"/>
      <c r="F18" s="61"/>
      <c r="G18" s="105"/>
      <c r="H18" s="107"/>
      <c r="I18" s="109"/>
      <c r="J18" s="111"/>
      <c r="K18" s="113"/>
      <c r="L18" s="116"/>
      <c r="M18" s="117"/>
    </row>
    <row r="19" spans="2:13" ht="30.75" customHeight="1">
      <c r="B19" s="41">
        <v>17</v>
      </c>
      <c r="C19" s="134" t="s">
        <v>89</v>
      </c>
      <c r="E19" s="90"/>
      <c r="F19" s="60" t="s">
        <v>81</v>
      </c>
      <c r="G19" s="119"/>
      <c r="H19" s="121">
        <f t="shared" si="0"/>
      </c>
      <c r="I19" s="123">
        <f>IF(J19="","",(DATEDIF(J19,$I$7,"Y")))</f>
      </c>
      <c r="J19" s="125"/>
      <c r="K19" s="127"/>
      <c r="L19" s="129">
        <f>IF(ISNA(VLOOKUP(K19,$B$3:$C$41,2,0))=TRUE,"",(VLOOKUP(K19,$B$3:$C$41,2,0)))</f>
      </c>
      <c r="M19" s="130"/>
    </row>
    <row r="20" spans="2:13" ht="30.75" customHeight="1" thickBot="1">
      <c r="B20" s="41">
        <v>18</v>
      </c>
      <c r="C20" s="134" t="s">
        <v>90</v>
      </c>
      <c r="E20" s="103"/>
      <c r="F20" s="118"/>
      <c r="G20" s="120"/>
      <c r="H20" s="122"/>
      <c r="I20" s="124"/>
      <c r="J20" s="126"/>
      <c r="K20" s="128"/>
      <c r="L20" s="131"/>
      <c r="M20" s="132"/>
    </row>
    <row r="21" spans="2:13" ht="30.75" customHeight="1">
      <c r="B21" s="41">
        <v>19</v>
      </c>
      <c r="C21" s="134" t="s">
        <v>91</v>
      </c>
      <c r="E21" s="89">
        <v>4</v>
      </c>
      <c r="F21" s="91" t="s">
        <v>78</v>
      </c>
      <c r="G21" s="104"/>
      <c r="H21" s="106">
        <f t="shared" si="0"/>
      </c>
      <c r="I21" s="108">
        <f>IF(J21="","",(DATEDIF(J21,$I$7,"Y")))</f>
      </c>
      <c r="J21" s="110"/>
      <c r="K21" s="112"/>
      <c r="L21" s="114">
        <f>IF(ISNA(VLOOKUP(K21,$B$3:$C$41,2,0))=TRUE,"",(VLOOKUP(K21,$B$3:$C$41,2,0)))</f>
      </c>
      <c r="M21" s="115"/>
    </row>
    <row r="22" spans="2:13" ht="30.75" customHeight="1">
      <c r="B22" s="41">
        <v>20</v>
      </c>
      <c r="C22" s="134" t="s">
        <v>92</v>
      </c>
      <c r="E22" s="90"/>
      <c r="F22" s="61"/>
      <c r="G22" s="105"/>
      <c r="H22" s="107"/>
      <c r="I22" s="109"/>
      <c r="J22" s="111"/>
      <c r="K22" s="113"/>
      <c r="L22" s="116"/>
      <c r="M22" s="117"/>
    </row>
    <row r="23" spans="2:13" ht="30.75" customHeight="1">
      <c r="B23" s="41">
        <v>21</v>
      </c>
      <c r="C23" s="135" t="s">
        <v>93</v>
      </c>
      <c r="E23" s="90"/>
      <c r="F23" s="60" t="s">
        <v>81</v>
      </c>
      <c r="G23" s="119"/>
      <c r="H23" s="121">
        <f t="shared" si="0"/>
      </c>
      <c r="I23" s="123">
        <f>IF(J23="","",(DATEDIF(J23,$I$7,"Y")))</f>
      </c>
      <c r="J23" s="125"/>
      <c r="K23" s="127"/>
      <c r="L23" s="129">
        <f>IF(ISNA(VLOOKUP(K23,$B$3:$C$41,2,0))=TRUE,"",(VLOOKUP(K23,$B$3:$C$41,2,0)))</f>
      </c>
      <c r="M23" s="130"/>
    </row>
    <row r="24" spans="2:13" ht="30.75" customHeight="1" thickBot="1">
      <c r="B24" s="48">
        <v>22</v>
      </c>
      <c r="C24" s="134" t="s">
        <v>94</v>
      </c>
      <c r="E24" s="103"/>
      <c r="F24" s="118"/>
      <c r="G24" s="120"/>
      <c r="H24" s="122"/>
      <c r="I24" s="124"/>
      <c r="J24" s="126"/>
      <c r="K24" s="128"/>
      <c r="L24" s="131"/>
      <c r="M24" s="132"/>
    </row>
    <row r="25" spans="2:13" ht="30.75" customHeight="1">
      <c r="B25" s="41">
        <v>23</v>
      </c>
      <c r="C25" s="136" t="s">
        <v>95</v>
      </c>
      <c r="E25" s="89">
        <v>5</v>
      </c>
      <c r="F25" s="91" t="s">
        <v>78</v>
      </c>
      <c r="G25" s="104"/>
      <c r="H25" s="106">
        <f t="shared" si="0"/>
      </c>
      <c r="I25" s="108">
        <f>IF(J25="","",(DATEDIF(J25,$I$7,"Y")))</f>
      </c>
      <c r="J25" s="110"/>
      <c r="K25" s="112"/>
      <c r="L25" s="114">
        <f>IF(ISNA(VLOOKUP(K25,$B$3:$C$41,2,0))=TRUE,"",(VLOOKUP(K25,$B$3:$C$41,2,0)))</f>
      </c>
      <c r="M25" s="115"/>
    </row>
    <row r="26" spans="2:13" ht="30.75" customHeight="1">
      <c r="B26" s="41">
        <v>24</v>
      </c>
      <c r="C26" s="134" t="s">
        <v>96</v>
      </c>
      <c r="E26" s="90"/>
      <c r="F26" s="61"/>
      <c r="G26" s="105"/>
      <c r="H26" s="107"/>
      <c r="I26" s="109"/>
      <c r="J26" s="111"/>
      <c r="K26" s="113"/>
      <c r="L26" s="116"/>
      <c r="M26" s="117"/>
    </row>
    <row r="27" spans="2:13" ht="30.75" customHeight="1" thickBot="1">
      <c r="B27" s="43">
        <v>25</v>
      </c>
      <c r="C27" s="137" t="s">
        <v>97</v>
      </c>
      <c r="E27" s="90"/>
      <c r="F27" s="60" t="s">
        <v>81</v>
      </c>
      <c r="G27" s="119"/>
      <c r="H27" s="121">
        <f t="shared" si="0"/>
      </c>
      <c r="I27" s="123">
        <f>IF(J27="","",(DATEDIF(J27,$I$7,"Y")))</f>
      </c>
      <c r="J27" s="125"/>
      <c r="K27" s="127"/>
      <c r="L27" s="129">
        <f>IF(ISNA(VLOOKUP(K27,$B$3:$C$41,2,0))=TRUE,"",(VLOOKUP(K27,$B$3:$C$41,2,0)))</f>
      </c>
      <c r="M27" s="130"/>
    </row>
    <row r="28" spans="2:13" ht="30.75" customHeight="1" thickBot="1">
      <c r="B28" s="49">
        <v>30</v>
      </c>
      <c r="C28" s="138" t="s">
        <v>98</v>
      </c>
      <c r="E28" s="103"/>
      <c r="F28" s="118"/>
      <c r="G28" s="120"/>
      <c r="H28" s="122"/>
      <c r="I28" s="124"/>
      <c r="J28" s="126"/>
      <c r="K28" s="128"/>
      <c r="L28" s="131"/>
      <c r="M28" s="132"/>
    </row>
    <row r="29" spans="2:13" ht="30.75" customHeight="1">
      <c r="B29" s="49">
        <v>31</v>
      </c>
      <c r="C29" s="139" t="s">
        <v>99</v>
      </c>
      <c r="E29" s="89">
        <v>6</v>
      </c>
      <c r="F29" s="91" t="s">
        <v>78</v>
      </c>
      <c r="G29" s="104"/>
      <c r="H29" s="106">
        <f t="shared" si="0"/>
      </c>
      <c r="I29" s="108">
        <f>IF(J29="","",(DATEDIF(J29,$I$7,"Y")))</f>
      </c>
      <c r="J29" s="110"/>
      <c r="K29" s="112"/>
      <c r="L29" s="114">
        <f>IF(ISNA(VLOOKUP(K29,$B$3:$C$41,2,0))=TRUE,"",(VLOOKUP(K29,$B$3:$C$41,2,0)))</f>
      </c>
      <c r="M29" s="115"/>
    </row>
    <row r="30" spans="2:13" ht="30.75" customHeight="1">
      <c r="B30" s="49">
        <v>32</v>
      </c>
      <c r="C30" s="139" t="s">
        <v>100</v>
      </c>
      <c r="E30" s="90"/>
      <c r="F30" s="61"/>
      <c r="G30" s="105"/>
      <c r="H30" s="107"/>
      <c r="I30" s="109"/>
      <c r="J30" s="111"/>
      <c r="K30" s="113"/>
      <c r="L30" s="116"/>
      <c r="M30" s="117"/>
    </row>
    <row r="31" spans="2:13" ht="30.75" customHeight="1">
      <c r="B31" s="49">
        <v>33</v>
      </c>
      <c r="C31" s="139" t="s">
        <v>101</v>
      </c>
      <c r="E31" s="90"/>
      <c r="F31" s="60" t="s">
        <v>81</v>
      </c>
      <c r="G31" s="119"/>
      <c r="H31" s="121">
        <f t="shared" si="0"/>
      </c>
      <c r="I31" s="123">
        <f>IF(J31="","",(DATEDIF(J31,$I$7,"Y")))</f>
      </c>
      <c r="J31" s="125"/>
      <c r="K31" s="127"/>
      <c r="L31" s="129">
        <f>IF(ISNA(VLOOKUP(K31,$B$3:$C$41,2,0))=TRUE,"",(VLOOKUP(K31,$B$3:$C$41,2,0)))</f>
      </c>
      <c r="M31" s="130"/>
    </row>
    <row r="32" spans="2:13" ht="30.75" customHeight="1" thickBot="1">
      <c r="B32" s="49">
        <v>34</v>
      </c>
      <c r="C32" s="139" t="s">
        <v>102</v>
      </c>
      <c r="E32" s="103"/>
      <c r="F32" s="118"/>
      <c r="G32" s="120"/>
      <c r="H32" s="122"/>
      <c r="I32" s="124"/>
      <c r="J32" s="126"/>
      <c r="K32" s="128"/>
      <c r="L32" s="131"/>
      <c r="M32" s="132"/>
    </row>
    <row r="33" spans="2:13" ht="30.75" customHeight="1">
      <c r="B33" s="49">
        <v>35</v>
      </c>
      <c r="C33" s="139" t="s">
        <v>103</v>
      </c>
      <c r="E33" s="89">
        <v>7</v>
      </c>
      <c r="F33" s="91" t="s">
        <v>78</v>
      </c>
      <c r="G33" s="104"/>
      <c r="H33" s="106">
        <f t="shared" si="0"/>
      </c>
      <c r="I33" s="108">
        <f>IF(J33="","",(DATEDIF(J33,$I$7,"Y")))</f>
      </c>
      <c r="J33" s="110"/>
      <c r="K33" s="112"/>
      <c r="L33" s="114">
        <f>IF(ISNA(VLOOKUP(K33,$B$3:$C$41,2,0))=TRUE,"",(VLOOKUP(K33,$B$3:$C$41,2,0)))</f>
      </c>
      <c r="M33" s="115"/>
    </row>
    <row r="34" spans="2:13" ht="30.75" customHeight="1">
      <c r="B34" s="49">
        <v>36</v>
      </c>
      <c r="C34" s="139" t="s">
        <v>104</v>
      </c>
      <c r="E34" s="90"/>
      <c r="F34" s="61"/>
      <c r="G34" s="105"/>
      <c r="H34" s="107"/>
      <c r="I34" s="109"/>
      <c r="J34" s="111"/>
      <c r="K34" s="113"/>
      <c r="L34" s="116"/>
      <c r="M34" s="117"/>
    </row>
    <row r="35" spans="2:13" ht="30.75" customHeight="1">
      <c r="B35" s="49">
        <v>37</v>
      </c>
      <c r="C35" s="139" t="s">
        <v>105</v>
      </c>
      <c r="E35" s="90"/>
      <c r="F35" s="60" t="s">
        <v>81</v>
      </c>
      <c r="G35" s="119"/>
      <c r="H35" s="121">
        <f t="shared" si="0"/>
      </c>
      <c r="I35" s="123">
        <f>IF(J35="","",(DATEDIF(J35,$I$7,"Y")))</f>
      </c>
      <c r="J35" s="125"/>
      <c r="K35" s="127"/>
      <c r="L35" s="129">
        <f>IF(ISNA(VLOOKUP(K35,$B$3:$C$41,2,0))=TRUE,"",(VLOOKUP(K35,$B$3:$C$41,2,0)))</f>
      </c>
      <c r="M35" s="130"/>
    </row>
    <row r="36" spans="2:13" ht="30.75" customHeight="1" thickBot="1">
      <c r="B36" s="49">
        <v>38</v>
      </c>
      <c r="C36" s="139" t="s">
        <v>106</v>
      </c>
      <c r="E36" s="103"/>
      <c r="F36" s="118"/>
      <c r="G36" s="120"/>
      <c r="H36" s="122"/>
      <c r="I36" s="124"/>
      <c r="J36" s="126"/>
      <c r="K36" s="128"/>
      <c r="L36" s="131"/>
      <c r="M36" s="132"/>
    </row>
    <row r="37" spans="2:13" ht="30.75" customHeight="1">
      <c r="B37" s="49">
        <v>39</v>
      </c>
      <c r="C37" s="139" t="s">
        <v>107</v>
      </c>
      <c r="E37" s="89">
        <v>8</v>
      </c>
      <c r="F37" s="91" t="s">
        <v>78</v>
      </c>
      <c r="G37" s="104"/>
      <c r="H37" s="106">
        <f t="shared" si="0"/>
      </c>
      <c r="I37" s="108">
        <f>IF(J37="","",(DATEDIF(J37,$I$7,"Y")))</f>
      </c>
      <c r="J37" s="110"/>
      <c r="K37" s="112"/>
      <c r="L37" s="114">
        <f>IF(ISNA(VLOOKUP(K37,$B$3:$C$41,2,0))=TRUE,"",(VLOOKUP(K37,$B$3:$C$41,2,0)))</f>
      </c>
      <c r="M37" s="115"/>
    </row>
    <row r="38" spans="2:13" ht="30.75" customHeight="1">
      <c r="B38" s="49">
        <v>40</v>
      </c>
      <c r="C38" s="139" t="s">
        <v>108</v>
      </c>
      <c r="E38" s="90"/>
      <c r="F38" s="61"/>
      <c r="G38" s="105"/>
      <c r="H38" s="107"/>
      <c r="I38" s="109"/>
      <c r="J38" s="111"/>
      <c r="K38" s="113"/>
      <c r="L38" s="116"/>
      <c r="M38" s="117"/>
    </row>
    <row r="39" spans="2:13" ht="30.75" customHeight="1">
      <c r="B39" s="49">
        <v>41</v>
      </c>
      <c r="C39" s="139" t="s">
        <v>109</v>
      </c>
      <c r="E39" s="90"/>
      <c r="F39" s="60" t="s">
        <v>81</v>
      </c>
      <c r="G39" s="119"/>
      <c r="H39" s="121">
        <f t="shared" si="0"/>
      </c>
      <c r="I39" s="123">
        <f>IF(J39="","",(DATEDIF(J39,$I$7,"Y")))</f>
      </c>
      <c r="J39" s="125"/>
      <c r="K39" s="127"/>
      <c r="L39" s="129">
        <f>IF(ISNA(VLOOKUP(K39,$B$3:$C$41,2,0))=TRUE,"",(VLOOKUP(K39,$B$3:$C$41,2,0)))</f>
      </c>
      <c r="M39" s="130"/>
    </row>
    <row r="40" spans="2:13" ht="30.75" customHeight="1" thickBot="1">
      <c r="B40" s="49">
        <v>42</v>
      </c>
      <c r="C40" s="139" t="s">
        <v>110</v>
      </c>
      <c r="E40" s="103"/>
      <c r="F40" s="118"/>
      <c r="G40" s="120"/>
      <c r="H40" s="122"/>
      <c r="I40" s="124"/>
      <c r="J40" s="126"/>
      <c r="K40" s="128"/>
      <c r="L40" s="131"/>
      <c r="M40" s="132"/>
    </row>
    <row r="41" spans="2:13" ht="30.75" customHeight="1" thickBot="1">
      <c r="B41" s="50">
        <v>43</v>
      </c>
      <c r="C41" s="140" t="s">
        <v>111</v>
      </c>
      <c r="E41" s="89">
        <v>9</v>
      </c>
      <c r="F41" s="91" t="s">
        <v>78</v>
      </c>
      <c r="G41" s="104"/>
      <c r="H41" s="106">
        <f t="shared" si="0"/>
      </c>
      <c r="I41" s="108">
        <f>IF(J41="","",(DATEDIF(J41,$I$7,"Y")))</f>
      </c>
      <c r="J41" s="110"/>
      <c r="K41" s="112"/>
      <c r="L41" s="114">
        <f>IF(ISNA(VLOOKUP(K41,$B$3:$C$41,2,0))=TRUE,"",(VLOOKUP(K41,$B$3:$C$41,2,0)))</f>
      </c>
      <c r="M41" s="115"/>
    </row>
    <row r="42" spans="5:13" ht="30.75" customHeight="1">
      <c r="E42" s="90"/>
      <c r="F42" s="61"/>
      <c r="G42" s="105"/>
      <c r="H42" s="107"/>
      <c r="I42" s="109"/>
      <c r="J42" s="111"/>
      <c r="K42" s="113"/>
      <c r="L42" s="116"/>
      <c r="M42" s="117"/>
    </row>
    <row r="43" spans="5:13" ht="30.75" customHeight="1">
      <c r="E43" s="90"/>
      <c r="F43" s="60" t="s">
        <v>81</v>
      </c>
      <c r="G43" s="119"/>
      <c r="H43" s="121">
        <f t="shared" si="0"/>
      </c>
      <c r="I43" s="123">
        <f>IF(J43="","",(DATEDIF(J43,$I$7,"Y")))</f>
      </c>
      <c r="J43" s="125"/>
      <c r="K43" s="127"/>
      <c r="L43" s="129">
        <f>IF(ISNA(VLOOKUP(K43,$B$3:$C$41,2,0))=TRUE,"",(VLOOKUP(K43,$B$3:$C$41,2,0)))</f>
      </c>
      <c r="M43" s="130"/>
    </row>
    <row r="44" spans="5:13" ht="30.75" customHeight="1" thickBot="1">
      <c r="E44" s="103"/>
      <c r="F44" s="118"/>
      <c r="G44" s="120"/>
      <c r="H44" s="122"/>
      <c r="I44" s="124"/>
      <c r="J44" s="126"/>
      <c r="K44" s="128"/>
      <c r="L44" s="131"/>
      <c r="M44" s="132"/>
    </row>
    <row r="45" spans="5:13" ht="30.75" customHeight="1">
      <c r="E45" s="89">
        <v>10</v>
      </c>
      <c r="F45" s="91" t="s">
        <v>78</v>
      </c>
      <c r="G45" s="104"/>
      <c r="H45" s="106">
        <f t="shared" si="0"/>
      </c>
      <c r="I45" s="108">
        <f>IF(J45="","",(DATEDIF(J45,$I$7,"Y")))</f>
      </c>
      <c r="J45" s="110"/>
      <c r="K45" s="112"/>
      <c r="L45" s="114">
        <f>IF(ISNA(VLOOKUP(K45,$B$3:$C$41,2,0))=TRUE,"",(VLOOKUP(K45,$B$3:$C$41,2,0)))</f>
      </c>
      <c r="M45" s="115"/>
    </row>
    <row r="46" spans="5:13" ht="30.75" customHeight="1">
      <c r="E46" s="90"/>
      <c r="F46" s="61"/>
      <c r="G46" s="105"/>
      <c r="H46" s="107"/>
      <c r="I46" s="109"/>
      <c r="J46" s="111"/>
      <c r="K46" s="113"/>
      <c r="L46" s="116"/>
      <c r="M46" s="117"/>
    </row>
    <row r="47" spans="5:13" ht="30.75" customHeight="1">
      <c r="E47" s="90"/>
      <c r="F47" s="60" t="s">
        <v>81</v>
      </c>
      <c r="G47" s="119"/>
      <c r="H47" s="121">
        <f t="shared" si="0"/>
      </c>
      <c r="I47" s="123">
        <f>IF(J47="","",(DATEDIF(J47,$I$7,"Y")))</f>
      </c>
      <c r="J47" s="125"/>
      <c r="K47" s="127"/>
      <c r="L47" s="129">
        <f>IF(ISNA(VLOOKUP(K47,$B$3:$C$41,2,0))=TRUE,"",(VLOOKUP(K47,$B$3:$C$41,2,0)))</f>
      </c>
      <c r="M47" s="130"/>
    </row>
    <row r="48" spans="5:13" ht="30.75" customHeight="1" thickBot="1">
      <c r="E48" s="103"/>
      <c r="F48" s="118"/>
      <c r="G48" s="120"/>
      <c r="H48" s="122"/>
      <c r="I48" s="124"/>
      <c r="J48" s="126"/>
      <c r="K48" s="128"/>
      <c r="L48" s="131"/>
      <c r="M48" s="132"/>
    </row>
  </sheetData>
  <sheetProtection/>
  <protectedRanges>
    <protectedRange password="E240" sqref="H9:H48" name="範囲2"/>
    <protectedRange sqref="J3:L5 G3:H5 G9:G48 J9:K48" name="範囲1"/>
  </protectedRanges>
  <mergeCells count="166">
    <mergeCell ref="K45:K46"/>
    <mergeCell ref="L45:M46"/>
    <mergeCell ref="F47:F48"/>
    <mergeCell ref="G47:G48"/>
    <mergeCell ref="H47:H48"/>
    <mergeCell ref="I47:I48"/>
    <mergeCell ref="J47:J48"/>
    <mergeCell ref="K47:K48"/>
    <mergeCell ref="L47:M48"/>
    <mergeCell ref="E45:E48"/>
    <mergeCell ref="F45:F46"/>
    <mergeCell ref="G45:G46"/>
    <mergeCell ref="H45:H46"/>
    <mergeCell ref="I45:I46"/>
    <mergeCell ref="J45:J46"/>
    <mergeCell ref="K41:K42"/>
    <mergeCell ref="L41:M42"/>
    <mergeCell ref="F43:F44"/>
    <mergeCell ref="G43:G44"/>
    <mergeCell ref="H43:H44"/>
    <mergeCell ref="I43:I44"/>
    <mergeCell ref="J43:J44"/>
    <mergeCell ref="K43:K44"/>
    <mergeCell ref="L43:M44"/>
    <mergeCell ref="E41:E44"/>
    <mergeCell ref="F41:F42"/>
    <mergeCell ref="G41:G42"/>
    <mergeCell ref="H41:H42"/>
    <mergeCell ref="I41:I42"/>
    <mergeCell ref="J41:J42"/>
    <mergeCell ref="K37:K38"/>
    <mergeCell ref="L37:M38"/>
    <mergeCell ref="F39:F40"/>
    <mergeCell ref="G39:G40"/>
    <mergeCell ref="H39:H40"/>
    <mergeCell ref="I39:I40"/>
    <mergeCell ref="J39:J40"/>
    <mergeCell ref="K39:K40"/>
    <mergeCell ref="L39:M40"/>
    <mergeCell ref="E37:E40"/>
    <mergeCell ref="F37:F38"/>
    <mergeCell ref="G37:G38"/>
    <mergeCell ref="H37:H38"/>
    <mergeCell ref="I37:I38"/>
    <mergeCell ref="J37:J38"/>
    <mergeCell ref="K33:K34"/>
    <mergeCell ref="L33:M34"/>
    <mergeCell ref="F35:F36"/>
    <mergeCell ref="G35:G36"/>
    <mergeCell ref="H35:H36"/>
    <mergeCell ref="I35:I36"/>
    <mergeCell ref="J35:J36"/>
    <mergeCell ref="K35:K36"/>
    <mergeCell ref="L35:M36"/>
    <mergeCell ref="E33:E36"/>
    <mergeCell ref="F33:F34"/>
    <mergeCell ref="G33:G34"/>
    <mergeCell ref="H33:H34"/>
    <mergeCell ref="I33:I34"/>
    <mergeCell ref="J33:J34"/>
    <mergeCell ref="K29:K30"/>
    <mergeCell ref="L29:M30"/>
    <mergeCell ref="F31:F32"/>
    <mergeCell ref="G31:G32"/>
    <mergeCell ref="H31:H32"/>
    <mergeCell ref="I31:I32"/>
    <mergeCell ref="J31:J32"/>
    <mergeCell ref="K31:K32"/>
    <mergeCell ref="L31:M32"/>
    <mergeCell ref="E29:E32"/>
    <mergeCell ref="F29:F30"/>
    <mergeCell ref="G29:G30"/>
    <mergeCell ref="H29:H30"/>
    <mergeCell ref="I29:I30"/>
    <mergeCell ref="J29:J30"/>
    <mergeCell ref="K25:K26"/>
    <mergeCell ref="L25:M26"/>
    <mergeCell ref="F27:F28"/>
    <mergeCell ref="G27:G28"/>
    <mergeCell ref="H27:H28"/>
    <mergeCell ref="I27:I28"/>
    <mergeCell ref="J27:J28"/>
    <mergeCell ref="K27:K28"/>
    <mergeCell ref="L27:M28"/>
    <mergeCell ref="E25:E28"/>
    <mergeCell ref="F25:F26"/>
    <mergeCell ref="G25:G26"/>
    <mergeCell ref="H25:H26"/>
    <mergeCell ref="I25:I26"/>
    <mergeCell ref="J25:J26"/>
    <mergeCell ref="K21:K22"/>
    <mergeCell ref="L21:M22"/>
    <mergeCell ref="F23:F24"/>
    <mergeCell ref="G23:G24"/>
    <mergeCell ref="H23:H24"/>
    <mergeCell ref="I23:I24"/>
    <mergeCell ref="J23:J24"/>
    <mergeCell ref="K23:K24"/>
    <mergeCell ref="L23:M24"/>
    <mergeCell ref="E21:E24"/>
    <mergeCell ref="F21:F22"/>
    <mergeCell ref="G21:G22"/>
    <mergeCell ref="H21:H22"/>
    <mergeCell ref="I21:I22"/>
    <mergeCell ref="J21:J22"/>
    <mergeCell ref="K17:K18"/>
    <mergeCell ref="L17:M18"/>
    <mergeCell ref="F19:F20"/>
    <mergeCell ref="G19:G20"/>
    <mergeCell ref="H19:H20"/>
    <mergeCell ref="I19:I20"/>
    <mergeCell ref="J19:J20"/>
    <mergeCell ref="K19:K20"/>
    <mergeCell ref="L19:M20"/>
    <mergeCell ref="E17:E20"/>
    <mergeCell ref="F17:F18"/>
    <mergeCell ref="G17:G18"/>
    <mergeCell ref="H17:H18"/>
    <mergeCell ref="I17:I18"/>
    <mergeCell ref="J17:J18"/>
    <mergeCell ref="K13:K14"/>
    <mergeCell ref="L13:M14"/>
    <mergeCell ref="F15:F16"/>
    <mergeCell ref="G15:G16"/>
    <mergeCell ref="H15:H16"/>
    <mergeCell ref="I15:I16"/>
    <mergeCell ref="J15:J16"/>
    <mergeCell ref="K15:K16"/>
    <mergeCell ref="L15:M16"/>
    <mergeCell ref="E13:E16"/>
    <mergeCell ref="F13:F14"/>
    <mergeCell ref="G13:G14"/>
    <mergeCell ref="H13:H14"/>
    <mergeCell ref="I13:I14"/>
    <mergeCell ref="J13:J14"/>
    <mergeCell ref="K9:K10"/>
    <mergeCell ref="L9:M10"/>
    <mergeCell ref="F11:F12"/>
    <mergeCell ref="G11:G12"/>
    <mergeCell ref="H11:H12"/>
    <mergeCell ref="I11:I12"/>
    <mergeCell ref="J11:J12"/>
    <mergeCell ref="K11:K12"/>
    <mergeCell ref="L11:M12"/>
    <mergeCell ref="E9:E12"/>
    <mergeCell ref="F9:F10"/>
    <mergeCell ref="G9:G10"/>
    <mergeCell ref="H9:H10"/>
    <mergeCell ref="I9:I10"/>
    <mergeCell ref="J9:J10"/>
    <mergeCell ref="E5:F5"/>
    <mergeCell ref="G5:H5"/>
    <mergeCell ref="J5:L5"/>
    <mergeCell ref="E7:E8"/>
    <mergeCell ref="F7:F8"/>
    <mergeCell ref="G7:G8"/>
    <mergeCell ref="H7:H8"/>
    <mergeCell ref="I7:J7"/>
    <mergeCell ref="K7:K8"/>
    <mergeCell ref="L7:M8"/>
    <mergeCell ref="F1:M1"/>
    <mergeCell ref="E3:F3"/>
    <mergeCell ref="G3:L3"/>
    <mergeCell ref="E4:F4"/>
    <mergeCell ref="G4:H4"/>
    <mergeCell ref="J4:L4"/>
  </mergeCells>
  <dataValidations count="1">
    <dataValidation allowBlank="1" showInputMessage="1" showErrorMessage="1" imeMode="halfAlpha" sqref="I9 I47 I41 I35 I29 I31 I25 I27 I21 I23 I17 I19 I13 I15 I11 I43 I37 I39 I33 I4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2010-05-21T05:03:06Z</cp:lastPrinted>
  <dcterms:created xsi:type="dcterms:W3CDTF">2006-07-17T07:57:05Z</dcterms:created>
  <dcterms:modified xsi:type="dcterms:W3CDTF">2010-05-21T05:03:09Z</dcterms:modified>
  <cp:category/>
  <cp:version/>
  <cp:contentType/>
  <cp:contentStatus/>
</cp:coreProperties>
</file>