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127AB" sheetId="1" r:id="rId1"/>
    <sheet name="127C" sheetId="2" r:id="rId2"/>
  </sheets>
  <definedNames>
    <definedName name="_10.電気_ガスおよび水道" localSheetId="0">'127AB'!$A$1:$M$25</definedName>
    <definedName name="_10.電気_ガスおよび水道" localSheetId="1">'127C'!#REF!</definedName>
    <definedName name="_10.電気_ガスおよび水道">#REF!</definedName>
    <definedName name="_xlnm.Print_Area" localSheetId="0">'127AB'!$A$1:$M$62</definedName>
    <definedName name="_xlnm.Print_Area" localSheetId="1">'127C'!$A$1:$J$30</definedName>
  </definedNames>
  <calcPr fullCalcOnLoad="1"/>
</workbook>
</file>

<file path=xl/sharedStrings.xml><?xml version="1.0" encoding="utf-8"?>
<sst xmlns="http://schemas.openxmlformats.org/spreadsheetml/2006/main" count="120" uniqueCount="59">
  <si>
    <t>(単位 人)</t>
  </si>
  <si>
    <t>年月次</t>
  </si>
  <si>
    <t>総    数</t>
  </si>
  <si>
    <t>～上海</t>
  </si>
  <si>
    <t>臨時便</t>
  </si>
  <si>
    <t>チャーター便(国内）</t>
  </si>
  <si>
    <t>チャーター便（国際）</t>
  </si>
  <si>
    <t>15</t>
  </si>
  <si>
    <t>17</t>
  </si>
  <si>
    <t>18</t>
  </si>
  <si>
    <t>資料：大分航空ターミナル株式会社</t>
  </si>
  <si>
    <t>C. 貨物および郵便物数</t>
  </si>
  <si>
    <t>(単位  kg)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</si>
  <si>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</si>
  <si>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</si>
  <si>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</si>
  <si>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</si>
  <si>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</si>
  <si>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</si>
  <si>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</si>
  <si>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</si>
  <si>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12</t>
  </si>
  <si>
    <t xml:space="preserve">  注）大分空港における取扱い分である。</t>
  </si>
  <si>
    <t>3</t>
  </si>
  <si>
    <t>4</t>
  </si>
  <si>
    <t>5</t>
  </si>
  <si>
    <t>6</t>
  </si>
  <si>
    <t>7</t>
  </si>
  <si>
    <t>8</t>
  </si>
  <si>
    <t>9</t>
  </si>
  <si>
    <t>19</t>
  </si>
  <si>
    <t>大分～東京</t>
  </si>
  <si>
    <t>～伊丹</t>
  </si>
  <si>
    <t>～関空</t>
  </si>
  <si>
    <t>～沖縄</t>
  </si>
  <si>
    <t>～名古屋</t>
  </si>
  <si>
    <t>～ソウル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</si>
  <si>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</si>
  <si>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</si>
  <si>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10</t>
  </si>
  <si>
    <t>11</t>
  </si>
  <si>
    <t>12</t>
  </si>
  <si>
    <t xml:space="preserve">平成14年  </t>
  </si>
  <si>
    <t>16</t>
  </si>
  <si>
    <t>A. 路線別乗客数</t>
  </si>
  <si>
    <t>B. 路線別降客数</t>
  </si>
  <si>
    <r>
      <t>平成1</t>
    </r>
    <r>
      <rPr>
        <sz val="10"/>
        <rFont val="ＭＳ 明朝"/>
        <family val="1"/>
      </rPr>
      <t xml:space="preserve">4年  </t>
    </r>
  </si>
  <si>
    <t>16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</si>
  <si>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</si>
  <si>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</si>
  <si>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20</t>
  </si>
  <si>
    <t>20</t>
  </si>
  <si>
    <t>127.航空運輸状況</t>
  </si>
  <si>
    <t>21</t>
  </si>
  <si>
    <t>23</t>
  </si>
  <si>
    <t>22</t>
  </si>
  <si>
    <t>24</t>
  </si>
  <si>
    <t>25</t>
  </si>
  <si>
    <t>～成田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</si>
</sst>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2" fillId="0" borderId="0" xfId="0" applyNumberFormat="1" applyFont="1" applyBorder="1" applyAlignment="1" applyProtection="1" quotePrefix="1">
      <alignment horizontal="center" vertical="center"/>
      <protection/>
    </xf>
    <xf numFmtId="41" fontId="3" fillId="0" borderId="0" xfId="0" applyNumberFormat="1" applyFont="1" applyBorder="1" applyAlignment="1" applyProtection="1">
      <alignment horizontal="centerContinuous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 applyProtection="1">
      <alignment horizontal="center" vertical="center" wrapText="1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6" fillId="0" borderId="12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38" fontId="6" fillId="0" borderId="12" xfId="48" applyFont="1" applyBorder="1" applyAlignment="1">
      <alignment/>
    </xf>
    <xf numFmtId="38" fontId="6" fillId="0" borderId="0" xfId="48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Continuous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0" xfId="48" applyNumberFormat="1" applyFont="1" applyAlignment="1" applyProtection="1">
      <alignment vertical="center"/>
      <protection locked="0"/>
    </xf>
    <xf numFmtId="41" fontId="0" fillId="0" borderId="0" xfId="48" applyNumberFormat="1" applyFont="1" applyAlignment="1" applyProtection="1">
      <alignment horizontal="right"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0" fillId="0" borderId="16" xfId="0" applyNumberFormat="1" applyFont="1" applyBorder="1" applyAlignment="1" applyProtection="1" quotePrefix="1">
      <alignment horizontal="center" vertical="center"/>
      <protection/>
    </xf>
    <xf numFmtId="41" fontId="0" fillId="0" borderId="14" xfId="48" applyNumberFormat="1" applyFont="1" applyBorder="1" applyAlignment="1">
      <alignment vertical="center"/>
    </xf>
    <xf numFmtId="41" fontId="0" fillId="0" borderId="17" xfId="48" applyNumberFormat="1" applyFont="1" applyBorder="1" applyAlignment="1" applyProtection="1">
      <alignment vertical="center"/>
      <protection locked="0"/>
    </xf>
    <xf numFmtId="41" fontId="0" fillId="0" borderId="17" xfId="48" applyNumberFormat="1" applyFont="1" applyBorder="1" applyAlignment="1" applyProtection="1">
      <alignment horizontal="right" vertical="center"/>
      <protection locked="0"/>
    </xf>
    <xf numFmtId="41" fontId="0" fillId="0" borderId="18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6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9" xfId="48" applyNumberFormat="1" applyFont="1" applyBorder="1" applyAlignment="1">
      <alignment vertical="center"/>
    </xf>
    <xf numFmtId="41" fontId="0" fillId="0" borderId="18" xfId="48" applyNumberFormat="1" applyFont="1" applyBorder="1" applyAlignment="1">
      <alignment vertical="center"/>
    </xf>
    <xf numFmtId="41" fontId="0" fillId="0" borderId="0" xfId="48" applyNumberFormat="1" applyFont="1" applyBorder="1" applyAlignment="1" applyProtection="1">
      <alignment vertical="center"/>
      <protection locked="0"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>
      <alignment horizontal="distributed" vertical="center"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41" fontId="0" fillId="0" borderId="0" xfId="48" applyNumberFormat="1" applyFont="1" applyBorder="1" applyAlignment="1">
      <alignment vertical="center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38" fontId="0" fillId="0" borderId="12" xfId="48" applyFont="1" applyBorder="1" applyAlignment="1">
      <alignment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38" fontId="0" fillId="0" borderId="12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17" xfId="0" applyNumberFormat="1" applyFont="1" applyBorder="1" applyAlignment="1" applyProtection="1" quotePrefix="1">
      <alignment horizontal="center"/>
      <protection/>
    </xf>
    <xf numFmtId="38" fontId="0" fillId="0" borderId="14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Border="1" applyAlignment="1" applyProtection="1">
      <alignment/>
      <protection locked="0"/>
    </xf>
    <xf numFmtId="38" fontId="0" fillId="0" borderId="0" xfId="48" applyFont="1" applyBorder="1" applyAlignment="1">
      <alignment/>
    </xf>
    <xf numFmtId="41" fontId="2" fillId="0" borderId="0" xfId="0" applyNumberFormat="1" applyFont="1" applyBorder="1" applyAlignment="1" applyProtection="1" quotePrefix="1">
      <alignment horizontal="center" vertical="center"/>
      <protection/>
    </xf>
    <xf numFmtId="41" fontId="3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>
      <alignment horizontal="center"/>
    </xf>
    <xf numFmtId="176" fontId="4" fillId="0" borderId="20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showGridLines="0" tabSelected="1" zoomScaleSheetLayoutView="100" zoomScalePageLayoutView="0" workbookViewId="0" topLeftCell="A1">
      <selection activeCell="Q45" sqref="Q45"/>
    </sheetView>
  </sheetViews>
  <sheetFormatPr defaultColWidth="10.375" defaultRowHeight="12" customHeight="1"/>
  <cols>
    <col min="1" max="1" width="10.25390625" style="30" customWidth="1"/>
    <col min="2" max="2" width="13.875" style="30" bestFit="1" customWidth="1"/>
    <col min="3" max="4" width="13.00390625" style="30" bestFit="1" customWidth="1"/>
    <col min="5" max="5" width="11.875" style="30" customWidth="1"/>
    <col min="6" max="7" width="10.375" style="30" bestFit="1" customWidth="1"/>
    <col min="8" max="8" width="10.75390625" style="30" bestFit="1" customWidth="1"/>
    <col min="9" max="9" width="10.375" style="30" bestFit="1" customWidth="1"/>
    <col min="10" max="10" width="8.75390625" style="30" customWidth="1"/>
    <col min="11" max="11" width="8.125" style="30" customWidth="1"/>
    <col min="12" max="13" width="11.875" style="30" customWidth="1"/>
    <col min="14" max="14" width="9.75390625" style="23" customWidth="1"/>
    <col min="15" max="16384" width="10.375" style="23" customWidth="1"/>
  </cols>
  <sheetData>
    <row r="1" spans="1:14" ht="15.75" customHeight="1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2"/>
    </row>
    <row r="2" spans="1:14" ht="17.25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2"/>
    </row>
    <row r="3" spans="1:14" ht="15" customHeight="1" thickBot="1">
      <c r="A3" s="24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22.5" customHeight="1" thickTop="1">
      <c r="A4" s="3" t="s">
        <v>1</v>
      </c>
      <c r="B4" s="4" t="s">
        <v>2</v>
      </c>
      <c r="C4" s="4" t="s">
        <v>31</v>
      </c>
      <c r="D4" s="4" t="s">
        <v>32</v>
      </c>
      <c r="E4" s="4" t="s">
        <v>58</v>
      </c>
      <c r="F4" s="4" t="s">
        <v>33</v>
      </c>
      <c r="G4" s="4" t="s">
        <v>34</v>
      </c>
      <c r="H4" s="5" t="s">
        <v>35</v>
      </c>
      <c r="I4" s="5" t="s">
        <v>36</v>
      </c>
      <c r="J4" s="5" t="s">
        <v>3</v>
      </c>
      <c r="K4" s="6" t="s">
        <v>4</v>
      </c>
      <c r="L4" s="6" t="s">
        <v>5</v>
      </c>
      <c r="M4" s="6" t="s">
        <v>6</v>
      </c>
      <c r="N4" s="7"/>
    </row>
    <row r="5" spans="1:14" s="43" customFormat="1" ht="12" customHeight="1">
      <c r="A5" s="39" t="s">
        <v>42</v>
      </c>
      <c r="B5" s="40">
        <v>978388</v>
      </c>
      <c r="C5" s="41">
        <v>628675</v>
      </c>
      <c r="D5" s="41">
        <v>200966</v>
      </c>
      <c r="E5" s="41"/>
      <c r="F5" s="41">
        <v>30548</v>
      </c>
      <c r="G5" s="41">
        <v>25145</v>
      </c>
      <c r="H5" s="41">
        <v>70815</v>
      </c>
      <c r="I5" s="41">
        <v>12611</v>
      </c>
      <c r="J5" s="41">
        <v>8718</v>
      </c>
      <c r="K5" s="41">
        <v>0</v>
      </c>
      <c r="L5" s="41">
        <v>0</v>
      </c>
      <c r="M5" s="41">
        <v>910</v>
      </c>
      <c r="N5" s="42"/>
    </row>
    <row r="6" spans="1:13" s="43" customFormat="1" ht="12" customHeight="1">
      <c r="A6" s="44" t="s">
        <v>7</v>
      </c>
      <c r="B6" s="40">
        <v>973501</v>
      </c>
      <c r="C6" s="41">
        <v>640120</v>
      </c>
      <c r="D6" s="41">
        <v>196490</v>
      </c>
      <c r="E6" s="41"/>
      <c r="F6" s="41">
        <v>20629</v>
      </c>
      <c r="G6" s="41">
        <v>25709</v>
      </c>
      <c r="H6" s="41">
        <v>68305</v>
      </c>
      <c r="I6" s="41">
        <v>16755</v>
      </c>
      <c r="J6" s="41">
        <v>2755</v>
      </c>
      <c r="K6" s="41">
        <v>243</v>
      </c>
      <c r="L6" s="41">
        <v>1585</v>
      </c>
      <c r="M6" s="41">
        <v>910</v>
      </c>
    </row>
    <row r="7" spans="1:13" s="43" customFormat="1" ht="12" customHeight="1">
      <c r="A7" s="44" t="s">
        <v>43</v>
      </c>
      <c r="B7" s="40">
        <v>924188</v>
      </c>
      <c r="C7" s="41">
        <v>623796</v>
      </c>
      <c r="D7" s="41">
        <v>185679</v>
      </c>
      <c r="E7" s="41"/>
      <c r="F7" s="41">
        <v>0</v>
      </c>
      <c r="G7" s="41">
        <v>29047</v>
      </c>
      <c r="H7" s="41">
        <v>64551</v>
      </c>
      <c r="I7" s="41">
        <v>15647</v>
      </c>
      <c r="J7" s="41">
        <v>2343</v>
      </c>
      <c r="K7" s="41">
        <v>0</v>
      </c>
      <c r="L7" s="41">
        <v>493</v>
      </c>
      <c r="M7" s="41">
        <v>2632</v>
      </c>
    </row>
    <row r="8" spans="1:13" s="43" customFormat="1" ht="12" customHeight="1">
      <c r="A8" s="44" t="s">
        <v>8</v>
      </c>
      <c r="B8" s="45">
        <v>915432</v>
      </c>
      <c r="C8" s="43">
        <v>620920</v>
      </c>
      <c r="D8" s="43">
        <v>182696</v>
      </c>
      <c r="F8" s="42">
        <v>0</v>
      </c>
      <c r="G8" s="43">
        <v>27239</v>
      </c>
      <c r="H8" s="43">
        <v>67273</v>
      </c>
      <c r="I8" s="43">
        <v>11638</v>
      </c>
      <c r="J8" s="43">
        <v>3030</v>
      </c>
      <c r="K8" s="42">
        <v>114</v>
      </c>
      <c r="L8" s="43">
        <v>0</v>
      </c>
      <c r="M8" s="43">
        <v>2522</v>
      </c>
    </row>
    <row r="9" spans="1:13" s="43" customFormat="1" ht="12" customHeight="1">
      <c r="A9" s="46" t="s">
        <v>9</v>
      </c>
      <c r="B9" s="47">
        <v>925545</v>
      </c>
      <c r="C9" s="47">
        <v>635691</v>
      </c>
      <c r="D9" s="47">
        <v>186454</v>
      </c>
      <c r="E9" s="47"/>
      <c r="F9" s="47">
        <v>0</v>
      </c>
      <c r="G9" s="47">
        <v>28304</v>
      </c>
      <c r="H9" s="47">
        <v>58984</v>
      </c>
      <c r="I9" s="47">
        <v>13357</v>
      </c>
      <c r="J9" s="47">
        <v>0</v>
      </c>
      <c r="K9" s="47">
        <v>0</v>
      </c>
      <c r="L9" s="47">
        <v>249</v>
      </c>
      <c r="M9" s="47">
        <v>2506</v>
      </c>
    </row>
    <row r="10" spans="1:13" ht="12" customHeight="1">
      <c r="A10" s="29" t="s">
        <v>30</v>
      </c>
      <c r="B10" s="62">
        <v>916161</v>
      </c>
      <c r="C10" s="62">
        <v>650137</v>
      </c>
      <c r="D10" s="62">
        <v>173199</v>
      </c>
      <c r="E10" s="62"/>
      <c r="F10" s="62">
        <v>0</v>
      </c>
      <c r="G10" s="62">
        <v>16028</v>
      </c>
      <c r="H10" s="62">
        <v>60138</v>
      </c>
      <c r="I10" s="62">
        <v>13386</v>
      </c>
      <c r="J10" s="62">
        <v>0</v>
      </c>
      <c r="K10" s="62">
        <v>0</v>
      </c>
      <c r="L10" s="62">
        <v>0</v>
      </c>
      <c r="M10" s="62">
        <v>3273</v>
      </c>
    </row>
    <row r="11" spans="1:13" ht="12" customHeight="1">
      <c r="A11" s="29" t="s">
        <v>50</v>
      </c>
      <c r="B11" s="62">
        <v>864918</v>
      </c>
      <c r="C11" s="62">
        <v>636096</v>
      </c>
      <c r="D11" s="62">
        <v>159782</v>
      </c>
      <c r="E11" s="62"/>
      <c r="F11" s="62">
        <v>0</v>
      </c>
      <c r="G11" s="62">
        <v>0</v>
      </c>
      <c r="H11" s="62">
        <v>55673</v>
      </c>
      <c r="I11" s="62">
        <v>12027</v>
      </c>
      <c r="J11" s="62">
        <v>0</v>
      </c>
      <c r="K11" s="62">
        <v>0</v>
      </c>
      <c r="L11" s="62">
        <v>0</v>
      </c>
      <c r="M11" s="62">
        <v>1340</v>
      </c>
    </row>
    <row r="12" spans="1:13" ht="12" customHeight="1">
      <c r="A12" s="29" t="s">
        <v>53</v>
      </c>
      <c r="B12" s="62">
        <v>767490</v>
      </c>
      <c r="C12" s="62">
        <v>570424</v>
      </c>
      <c r="D12" s="62">
        <v>139533</v>
      </c>
      <c r="E12" s="62"/>
      <c r="F12" s="62">
        <v>0</v>
      </c>
      <c r="G12" s="62">
        <v>0</v>
      </c>
      <c r="H12" s="62">
        <v>45442</v>
      </c>
      <c r="I12" s="62">
        <v>11019</v>
      </c>
      <c r="J12" s="62">
        <v>0</v>
      </c>
      <c r="K12" s="62">
        <v>0</v>
      </c>
      <c r="L12" s="62">
        <v>110</v>
      </c>
      <c r="M12" s="62">
        <v>962</v>
      </c>
    </row>
    <row r="13" spans="1:13" s="10" customFormat="1" ht="12" customHeight="1">
      <c r="A13" s="29" t="s">
        <v>55</v>
      </c>
      <c r="B13" s="62">
        <v>762149</v>
      </c>
      <c r="C13" s="62">
        <v>579699</v>
      </c>
      <c r="D13" s="62">
        <v>123932</v>
      </c>
      <c r="E13" s="62"/>
      <c r="F13" s="62">
        <v>0</v>
      </c>
      <c r="G13" s="62">
        <v>0</v>
      </c>
      <c r="H13" s="62">
        <v>43050</v>
      </c>
      <c r="I13" s="62">
        <v>14080</v>
      </c>
      <c r="J13" s="62">
        <v>0</v>
      </c>
      <c r="K13" s="62">
        <v>0</v>
      </c>
      <c r="L13" s="62">
        <v>497</v>
      </c>
      <c r="M13" s="62">
        <v>891</v>
      </c>
    </row>
    <row r="14" spans="1:13" s="10" customFormat="1" ht="12" customHeight="1">
      <c r="A14" s="29" t="s">
        <v>54</v>
      </c>
      <c r="B14" s="62">
        <v>670300</v>
      </c>
      <c r="C14" s="62">
        <v>542089</v>
      </c>
      <c r="D14" s="62">
        <v>88290</v>
      </c>
      <c r="E14" s="62"/>
      <c r="F14" s="62">
        <v>0</v>
      </c>
      <c r="G14" s="62">
        <v>0</v>
      </c>
      <c r="H14" s="62">
        <v>32799</v>
      </c>
      <c r="I14" s="62">
        <v>4680</v>
      </c>
      <c r="J14" s="62">
        <v>0</v>
      </c>
      <c r="K14" s="62">
        <v>0</v>
      </c>
      <c r="L14" s="62">
        <v>0</v>
      </c>
      <c r="M14" s="62">
        <v>2442</v>
      </c>
    </row>
    <row r="15" spans="1:13" s="10" customFormat="1" ht="12" customHeight="1">
      <c r="A15" s="29" t="s">
        <v>56</v>
      </c>
      <c r="B15" s="62">
        <v>737804</v>
      </c>
      <c r="C15" s="62">
        <v>598901</v>
      </c>
      <c r="D15" s="62">
        <v>94238</v>
      </c>
      <c r="E15" s="62"/>
      <c r="F15" s="62">
        <v>0</v>
      </c>
      <c r="G15" s="62">
        <v>0</v>
      </c>
      <c r="H15" s="62">
        <v>31670</v>
      </c>
      <c r="I15" s="62">
        <v>10939</v>
      </c>
      <c r="J15" s="62">
        <v>0</v>
      </c>
      <c r="K15" s="62">
        <v>0</v>
      </c>
      <c r="L15" s="62">
        <v>148</v>
      </c>
      <c r="M15" s="62">
        <v>1908</v>
      </c>
    </row>
    <row r="16" spans="1:13" s="10" customFormat="1" ht="12" customHeight="1">
      <c r="A16" s="29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s="10" customFormat="1" ht="12" customHeight="1">
      <c r="A17" s="48" t="s">
        <v>57</v>
      </c>
      <c r="B17" s="9">
        <f>SUM(B19:B30)</f>
        <v>828158</v>
      </c>
      <c r="C17" s="9">
        <f aca="true" t="shared" si="0" ref="C17:M17">SUM(C19:C30)</f>
        <v>610908</v>
      </c>
      <c r="D17" s="9">
        <f t="shared" si="0"/>
        <v>100906</v>
      </c>
      <c r="E17" s="9">
        <f t="shared" si="0"/>
        <v>74949</v>
      </c>
      <c r="F17" s="9">
        <f t="shared" si="0"/>
        <v>0</v>
      </c>
      <c r="G17" s="9">
        <f t="shared" si="0"/>
        <v>0</v>
      </c>
      <c r="H17" s="9">
        <f t="shared" si="0"/>
        <v>32597</v>
      </c>
      <c r="I17" s="9">
        <f t="shared" si="0"/>
        <v>8306</v>
      </c>
      <c r="J17" s="9">
        <f t="shared" si="0"/>
        <v>0</v>
      </c>
      <c r="K17" s="9">
        <f t="shared" si="0"/>
        <v>166</v>
      </c>
      <c r="L17" s="9">
        <f t="shared" si="0"/>
        <v>0</v>
      </c>
      <c r="M17" s="9">
        <f t="shared" si="0"/>
        <v>326</v>
      </c>
    </row>
    <row r="18" spans="1:13" ht="12" customHeight="1">
      <c r="A18" s="2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2" customHeight="1">
      <c r="A19" s="31" t="s">
        <v>37</v>
      </c>
      <c r="B19" s="25">
        <f>SUM(C19,D19,H19,I19,L19,M19)</f>
        <v>63614</v>
      </c>
      <c r="C19" s="32">
        <v>51883</v>
      </c>
      <c r="D19" s="32">
        <v>8523</v>
      </c>
      <c r="E19" s="32"/>
      <c r="F19" s="33"/>
      <c r="G19" s="32"/>
      <c r="H19" s="32">
        <v>2534</v>
      </c>
      <c r="I19" s="32">
        <v>674</v>
      </c>
      <c r="J19" s="32"/>
      <c r="K19" s="32"/>
      <c r="L19" s="33"/>
      <c r="M19" s="32"/>
    </row>
    <row r="20" spans="1:13" ht="12" customHeight="1">
      <c r="A20" s="34" t="s">
        <v>38</v>
      </c>
      <c r="B20" s="25">
        <f>SUM(C20,D20,H20,I20,L20,M20,K20)</f>
        <v>58271</v>
      </c>
      <c r="C20" s="32">
        <v>47847</v>
      </c>
      <c r="D20" s="32">
        <v>7287</v>
      </c>
      <c r="E20" s="32"/>
      <c r="F20" s="33"/>
      <c r="G20" s="32"/>
      <c r="H20" s="32">
        <v>2424</v>
      </c>
      <c r="I20" s="32">
        <v>667</v>
      </c>
      <c r="J20" s="32"/>
      <c r="K20" s="32">
        <v>46</v>
      </c>
      <c r="L20" s="32"/>
      <c r="M20" s="32"/>
    </row>
    <row r="21" spans="1:13" ht="12" customHeight="1">
      <c r="A21" s="34" t="s">
        <v>23</v>
      </c>
      <c r="B21" s="25">
        <f>SUM(C21,D21,H21,I21,L21,M21,K21,E21)</f>
        <v>68289</v>
      </c>
      <c r="C21" s="32">
        <v>55261</v>
      </c>
      <c r="D21" s="32">
        <v>8380</v>
      </c>
      <c r="E21" s="32">
        <v>291</v>
      </c>
      <c r="F21" s="33"/>
      <c r="G21" s="32"/>
      <c r="H21" s="32">
        <v>2897</v>
      </c>
      <c r="I21" s="32">
        <v>1066</v>
      </c>
      <c r="J21" s="32"/>
      <c r="K21" s="32">
        <v>68</v>
      </c>
      <c r="L21" s="32"/>
      <c r="M21" s="32">
        <v>326</v>
      </c>
    </row>
    <row r="22" spans="1:13" ht="12" customHeight="1">
      <c r="A22" s="34" t="s">
        <v>24</v>
      </c>
      <c r="B22" s="25">
        <f aca="true" t="shared" si="1" ref="B22:B30">SUM(C22,D22,H22,I22,L22,M22,K22,E22)</f>
        <v>61110</v>
      </c>
      <c r="C22" s="32">
        <v>44565</v>
      </c>
      <c r="D22" s="32">
        <v>7652</v>
      </c>
      <c r="E22" s="32">
        <v>5697</v>
      </c>
      <c r="F22" s="33"/>
      <c r="G22" s="32"/>
      <c r="H22" s="32">
        <v>2339</v>
      </c>
      <c r="I22" s="32">
        <v>857</v>
      </c>
      <c r="J22" s="32"/>
      <c r="K22" s="32"/>
      <c r="L22" s="33"/>
      <c r="M22" s="32"/>
    </row>
    <row r="23" spans="1:13" ht="12" customHeight="1">
      <c r="A23" s="34" t="s">
        <v>25</v>
      </c>
      <c r="B23" s="25">
        <f t="shared" si="1"/>
        <v>70520</v>
      </c>
      <c r="C23" s="32">
        <v>51971</v>
      </c>
      <c r="D23" s="32">
        <v>8248</v>
      </c>
      <c r="E23" s="32">
        <v>6505</v>
      </c>
      <c r="F23" s="33"/>
      <c r="G23" s="32"/>
      <c r="H23" s="32">
        <v>2948</v>
      </c>
      <c r="I23" s="32">
        <v>796</v>
      </c>
      <c r="J23" s="32"/>
      <c r="K23" s="32">
        <v>52</v>
      </c>
      <c r="L23" s="33"/>
      <c r="M23" s="32"/>
    </row>
    <row r="24" spans="1:13" ht="12" customHeight="1">
      <c r="A24" s="34" t="s">
        <v>26</v>
      </c>
      <c r="B24" s="25">
        <f t="shared" si="1"/>
        <v>60600</v>
      </c>
      <c r="C24" s="32">
        <v>44819</v>
      </c>
      <c r="D24" s="32">
        <v>7243</v>
      </c>
      <c r="E24" s="32">
        <v>5569</v>
      </c>
      <c r="F24" s="33"/>
      <c r="G24" s="32"/>
      <c r="H24" s="32">
        <v>2252</v>
      </c>
      <c r="I24" s="33">
        <v>717</v>
      </c>
      <c r="J24" s="33"/>
      <c r="K24" s="33"/>
      <c r="L24" s="33"/>
      <c r="M24" s="32"/>
    </row>
    <row r="25" spans="1:13" s="10" customFormat="1" ht="12" customHeight="1">
      <c r="A25" s="34" t="s">
        <v>27</v>
      </c>
      <c r="B25" s="25">
        <f t="shared" si="1"/>
        <v>63431</v>
      </c>
      <c r="C25" s="32">
        <v>45888</v>
      </c>
      <c r="D25" s="32">
        <v>7614</v>
      </c>
      <c r="E25" s="32">
        <v>6982</v>
      </c>
      <c r="F25" s="33"/>
      <c r="G25" s="33"/>
      <c r="H25" s="32">
        <v>2562</v>
      </c>
      <c r="I25" s="33">
        <v>385</v>
      </c>
      <c r="J25" s="33"/>
      <c r="K25" s="33"/>
      <c r="L25" s="33"/>
      <c r="M25" s="33"/>
    </row>
    <row r="26" spans="1:13" ht="12" customHeight="1">
      <c r="A26" s="34" t="s">
        <v>28</v>
      </c>
      <c r="B26" s="25">
        <f t="shared" si="1"/>
        <v>90401</v>
      </c>
      <c r="C26" s="32">
        <v>61839</v>
      </c>
      <c r="D26" s="32">
        <v>10946</v>
      </c>
      <c r="E26" s="32">
        <v>13352</v>
      </c>
      <c r="F26" s="33"/>
      <c r="G26" s="33"/>
      <c r="H26" s="32">
        <v>3603</v>
      </c>
      <c r="I26" s="33">
        <v>661</v>
      </c>
      <c r="J26" s="33"/>
      <c r="K26" s="33"/>
      <c r="L26" s="33"/>
      <c r="M26" s="33"/>
    </row>
    <row r="27" spans="1:13" ht="12" customHeight="1">
      <c r="A27" s="34" t="s">
        <v>29</v>
      </c>
      <c r="B27" s="25">
        <f t="shared" si="1"/>
        <v>70491</v>
      </c>
      <c r="C27" s="32">
        <v>50349</v>
      </c>
      <c r="D27" s="32">
        <v>8240</v>
      </c>
      <c r="E27" s="32">
        <v>8902</v>
      </c>
      <c r="F27" s="33"/>
      <c r="G27" s="33"/>
      <c r="H27" s="32">
        <v>2517</v>
      </c>
      <c r="I27" s="33">
        <v>483</v>
      </c>
      <c r="J27" s="33"/>
      <c r="K27" s="33"/>
      <c r="L27" s="33"/>
      <c r="M27" s="33"/>
    </row>
    <row r="28" spans="1:13" ht="12" customHeight="1">
      <c r="A28" s="34" t="s">
        <v>39</v>
      </c>
      <c r="B28" s="25">
        <f t="shared" si="1"/>
        <v>74482</v>
      </c>
      <c r="C28" s="32">
        <v>53323</v>
      </c>
      <c r="D28" s="32">
        <v>8899</v>
      </c>
      <c r="E28" s="32">
        <v>8967</v>
      </c>
      <c r="F28" s="33"/>
      <c r="G28" s="33"/>
      <c r="H28" s="32">
        <v>2886</v>
      </c>
      <c r="I28" s="33">
        <v>407</v>
      </c>
      <c r="J28" s="33"/>
      <c r="K28" s="33"/>
      <c r="L28" s="33"/>
      <c r="M28" s="33"/>
    </row>
    <row r="29" spans="1:13" ht="12" customHeight="1">
      <c r="A29" s="34" t="s">
        <v>40</v>
      </c>
      <c r="B29" s="25">
        <f t="shared" si="1"/>
        <v>78279</v>
      </c>
      <c r="C29" s="32">
        <v>55452</v>
      </c>
      <c r="D29" s="32">
        <v>9889</v>
      </c>
      <c r="E29" s="32">
        <v>9197</v>
      </c>
      <c r="F29" s="33"/>
      <c r="G29" s="33"/>
      <c r="H29" s="32">
        <v>3141</v>
      </c>
      <c r="I29" s="33">
        <v>600</v>
      </c>
      <c r="J29" s="33"/>
      <c r="K29" s="33"/>
      <c r="L29" s="33"/>
      <c r="M29" s="33"/>
    </row>
    <row r="30" spans="1:13" ht="12" customHeight="1">
      <c r="A30" s="34" t="s">
        <v>41</v>
      </c>
      <c r="B30" s="25">
        <f t="shared" si="1"/>
        <v>68670</v>
      </c>
      <c r="C30" s="32">
        <v>47711</v>
      </c>
      <c r="D30" s="32">
        <v>7985</v>
      </c>
      <c r="E30" s="32">
        <v>9487</v>
      </c>
      <c r="F30" s="33"/>
      <c r="G30" s="33"/>
      <c r="H30" s="32">
        <v>2494</v>
      </c>
      <c r="I30" s="32">
        <v>993</v>
      </c>
      <c r="J30" s="32"/>
      <c r="K30" s="32"/>
      <c r="L30" s="33"/>
      <c r="M30" s="33"/>
    </row>
    <row r="31" spans="1:256" s="60" customFormat="1" ht="12" customHeight="1">
      <c r="A31" s="59" t="s">
        <v>10</v>
      </c>
      <c r="L31" s="61"/>
      <c r="M31" s="6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="21" customFormat="1" ht="12" customHeight="1">
      <c r="A32" s="21" t="s">
        <v>22</v>
      </c>
    </row>
    <row r="33" s="10" customFormat="1" ht="12" customHeight="1">
      <c r="A33" s="58"/>
    </row>
    <row r="34" spans="1:14" ht="17.25">
      <c r="A34" s="81" t="s">
        <v>45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2"/>
    </row>
    <row r="35" spans="1:14" ht="14.25" customHeight="1" thickBot="1">
      <c r="A35" s="24" t="s"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</row>
    <row r="36" spans="1:14" ht="22.5" customHeight="1" thickTop="1">
      <c r="A36" s="3" t="s">
        <v>1</v>
      </c>
      <c r="B36" s="4" t="s">
        <v>2</v>
      </c>
      <c r="C36" s="4" t="s">
        <v>31</v>
      </c>
      <c r="D36" s="4" t="s">
        <v>32</v>
      </c>
      <c r="E36" s="4" t="s">
        <v>58</v>
      </c>
      <c r="F36" s="4" t="s">
        <v>33</v>
      </c>
      <c r="G36" s="4" t="s">
        <v>34</v>
      </c>
      <c r="H36" s="5" t="s">
        <v>35</v>
      </c>
      <c r="I36" s="5" t="s">
        <v>36</v>
      </c>
      <c r="J36" s="5" t="s">
        <v>3</v>
      </c>
      <c r="K36" s="6" t="s">
        <v>4</v>
      </c>
      <c r="L36" s="6" t="s">
        <v>5</v>
      </c>
      <c r="M36" s="6" t="s">
        <v>6</v>
      </c>
      <c r="N36" s="7"/>
    </row>
    <row r="37" spans="1:13" s="43" customFormat="1" ht="12" customHeight="1">
      <c r="A37" s="39" t="s">
        <v>42</v>
      </c>
      <c r="B37" s="52">
        <v>1016628</v>
      </c>
      <c r="C37" s="53">
        <v>663690</v>
      </c>
      <c r="D37" s="53">
        <v>202219</v>
      </c>
      <c r="E37" s="53"/>
      <c r="F37" s="53">
        <v>32110</v>
      </c>
      <c r="G37" s="53">
        <v>25047</v>
      </c>
      <c r="H37" s="53">
        <v>71753</v>
      </c>
      <c r="I37" s="53">
        <v>12392</v>
      </c>
      <c r="J37" s="53">
        <v>8378</v>
      </c>
      <c r="K37" s="53">
        <v>0</v>
      </c>
      <c r="L37" s="53">
        <v>0</v>
      </c>
      <c r="M37" s="53">
        <v>3224</v>
      </c>
    </row>
    <row r="38" spans="1:13" s="43" customFormat="1" ht="12" customHeight="1">
      <c r="A38" s="44" t="s">
        <v>7</v>
      </c>
      <c r="B38" s="40">
        <v>1014468</v>
      </c>
      <c r="C38" s="41">
        <v>670369</v>
      </c>
      <c r="D38" s="41">
        <v>200565</v>
      </c>
      <c r="E38" s="41"/>
      <c r="F38" s="41">
        <v>20823</v>
      </c>
      <c r="G38" s="41">
        <v>25425</v>
      </c>
      <c r="H38" s="41">
        <v>73659</v>
      </c>
      <c r="I38" s="41">
        <v>17667</v>
      </c>
      <c r="J38" s="41">
        <v>2807</v>
      </c>
      <c r="K38" s="41">
        <v>483</v>
      </c>
      <c r="L38" s="41">
        <v>1631</v>
      </c>
      <c r="M38" s="41">
        <v>1039</v>
      </c>
    </row>
    <row r="39" spans="1:13" s="43" customFormat="1" ht="12" customHeight="1">
      <c r="A39" s="44" t="s">
        <v>43</v>
      </c>
      <c r="B39" s="40">
        <v>954550</v>
      </c>
      <c r="C39" s="41">
        <v>650774</v>
      </c>
      <c r="D39" s="41">
        <v>189965</v>
      </c>
      <c r="E39" s="41"/>
      <c r="F39" s="41">
        <v>0</v>
      </c>
      <c r="G39" s="41">
        <v>28955</v>
      </c>
      <c r="H39" s="41">
        <v>63954</v>
      </c>
      <c r="I39" s="41">
        <v>15646</v>
      </c>
      <c r="J39" s="41">
        <v>2244</v>
      </c>
      <c r="K39" s="41">
        <v>0</v>
      </c>
      <c r="L39" s="41">
        <v>494</v>
      </c>
      <c r="M39" s="41">
        <v>2518</v>
      </c>
    </row>
    <row r="40" spans="1:13" s="43" customFormat="1" ht="12" customHeight="1">
      <c r="A40" s="44" t="s">
        <v>8</v>
      </c>
      <c r="B40" s="49">
        <v>947892</v>
      </c>
      <c r="C40" s="43">
        <v>650988</v>
      </c>
      <c r="D40" s="43">
        <v>186967</v>
      </c>
      <c r="F40" s="42">
        <v>0</v>
      </c>
      <c r="G40" s="43">
        <v>26369</v>
      </c>
      <c r="H40" s="43">
        <v>66432</v>
      </c>
      <c r="I40" s="43">
        <v>11300</v>
      </c>
      <c r="J40" s="43">
        <v>3191</v>
      </c>
      <c r="K40" s="42">
        <v>114</v>
      </c>
      <c r="L40" s="43">
        <v>0</v>
      </c>
      <c r="M40" s="43">
        <v>2531</v>
      </c>
    </row>
    <row r="41" spans="1:13" s="43" customFormat="1" ht="12" customHeight="1">
      <c r="A41" s="44" t="s">
        <v>9</v>
      </c>
      <c r="B41" s="40">
        <v>949833</v>
      </c>
      <c r="C41" s="41">
        <v>658502</v>
      </c>
      <c r="D41" s="41">
        <v>188302</v>
      </c>
      <c r="E41" s="41"/>
      <c r="F41" s="50">
        <v>0</v>
      </c>
      <c r="G41" s="41">
        <v>27967</v>
      </c>
      <c r="H41" s="41">
        <v>57972</v>
      </c>
      <c r="I41" s="41">
        <v>14326</v>
      </c>
      <c r="J41" s="41">
        <v>0</v>
      </c>
      <c r="K41" s="41">
        <v>0</v>
      </c>
      <c r="L41" s="41">
        <v>140</v>
      </c>
      <c r="M41" s="41">
        <v>2624</v>
      </c>
    </row>
    <row r="42" spans="1:13" ht="12" customHeight="1">
      <c r="A42" s="27" t="s">
        <v>30</v>
      </c>
      <c r="B42" s="25">
        <v>940465</v>
      </c>
      <c r="C42" s="62">
        <v>670453</v>
      </c>
      <c r="D42" s="62">
        <v>175706</v>
      </c>
      <c r="E42" s="62"/>
      <c r="F42" s="62">
        <v>0</v>
      </c>
      <c r="G42" s="62">
        <v>16230</v>
      </c>
      <c r="H42" s="62">
        <v>59439</v>
      </c>
      <c r="I42" s="62">
        <v>15727</v>
      </c>
      <c r="J42" s="62">
        <v>0</v>
      </c>
      <c r="K42" s="62">
        <v>0</v>
      </c>
      <c r="L42" s="62">
        <v>0</v>
      </c>
      <c r="M42" s="62">
        <v>2910</v>
      </c>
    </row>
    <row r="43" spans="1:13" ht="12" customHeight="1">
      <c r="A43" s="27" t="s">
        <v>50</v>
      </c>
      <c r="B43" s="25">
        <v>892345</v>
      </c>
      <c r="C43" s="62">
        <v>658778</v>
      </c>
      <c r="D43" s="62">
        <v>163834</v>
      </c>
      <c r="E43" s="62"/>
      <c r="F43" s="62">
        <v>0</v>
      </c>
      <c r="G43" s="62">
        <v>0</v>
      </c>
      <c r="H43" s="62">
        <v>55472</v>
      </c>
      <c r="I43" s="62">
        <v>12961</v>
      </c>
      <c r="J43" s="62">
        <v>0</v>
      </c>
      <c r="K43" s="62">
        <v>0</v>
      </c>
      <c r="L43" s="62">
        <v>0</v>
      </c>
      <c r="M43" s="62">
        <v>1300</v>
      </c>
    </row>
    <row r="44" spans="1:13" ht="12" customHeight="1">
      <c r="A44" s="27" t="s">
        <v>53</v>
      </c>
      <c r="B44" s="25">
        <v>783467</v>
      </c>
      <c r="C44" s="62">
        <v>584900</v>
      </c>
      <c r="D44" s="62">
        <v>141260</v>
      </c>
      <c r="E44" s="62"/>
      <c r="F44" s="62">
        <v>0</v>
      </c>
      <c r="G44" s="62">
        <v>0</v>
      </c>
      <c r="H44" s="62">
        <v>46128</v>
      </c>
      <c r="I44" s="62">
        <v>10106</v>
      </c>
      <c r="J44" s="62">
        <v>0</v>
      </c>
      <c r="K44" s="62">
        <v>0</v>
      </c>
      <c r="L44" s="62">
        <v>110</v>
      </c>
      <c r="M44" s="62">
        <v>963</v>
      </c>
    </row>
    <row r="45" spans="1:13" s="10" customFormat="1" ht="12" customHeight="1">
      <c r="A45" s="27" t="s">
        <v>55</v>
      </c>
      <c r="B45" s="25">
        <v>773888</v>
      </c>
      <c r="C45" s="62">
        <v>588674</v>
      </c>
      <c r="D45" s="62">
        <v>124667</v>
      </c>
      <c r="E45" s="62"/>
      <c r="F45" s="62">
        <v>0</v>
      </c>
      <c r="G45" s="62">
        <v>0</v>
      </c>
      <c r="H45" s="62">
        <v>45267</v>
      </c>
      <c r="I45" s="62">
        <v>13994</v>
      </c>
      <c r="J45" s="62">
        <v>0</v>
      </c>
      <c r="K45" s="62">
        <v>0</v>
      </c>
      <c r="L45" s="62">
        <v>404</v>
      </c>
      <c r="M45" s="62">
        <v>882</v>
      </c>
    </row>
    <row r="46" spans="1:13" s="10" customFormat="1" ht="12" customHeight="1">
      <c r="A46" s="27" t="s">
        <v>54</v>
      </c>
      <c r="B46" s="25">
        <v>679725</v>
      </c>
      <c r="C46" s="62">
        <v>548575</v>
      </c>
      <c r="D46" s="62">
        <v>90082</v>
      </c>
      <c r="E46" s="62"/>
      <c r="F46" s="62">
        <v>0</v>
      </c>
      <c r="G46" s="62">
        <v>0</v>
      </c>
      <c r="H46" s="62">
        <v>34342</v>
      </c>
      <c r="I46" s="62">
        <v>4344</v>
      </c>
      <c r="J46" s="62">
        <v>0</v>
      </c>
      <c r="K46" s="62">
        <v>0</v>
      </c>
      <c r="L46" s="62">
        <v>0</v>
      </c>
      <c r="M46" s="62">
        <v>2382</v>
      </c>
    </row>
    <row r="47" spans="1:13" s="10" customFormat="1" ht="12" customHeight="1">
      <c r="A47" s="27" t="s">
        <v>56</v>
      </c>
      <c r="B47" s="25">
        <v>746210</v>
      </c>
      <c r="C47" s="62">
        <v>604561</v>
      </c>
      <c r="D47" s="62">
        <v>95813</v>
      </c>
      <c r="E47" s="62"/>
      <c r="F47" s="62">
        <v>0</v>
      </c>
      <c r="G47" s="62">
        <v>0</v>
      </c>
      <c r="H47" s="62">
        <v>33007</v>
      </c>
      <c r="I47" s="62">
        <v>10712</v>
      </c>
      <c r="J47" s="62">
        <v>0</v>
      </c>
      <c r="K47" s="62">
        <v>0</v>
      </c>
      <c r="L47" s="62">
        <v>148</v>
      </c>
      <c r="M47" s="62">
        <v>1969</v>
      </c>
    </row>
    <row r="48" spans="1:13" s="10" customFormat="1" ht="12" customHeight="1">
      <c r="A48" s="27"/>
      <c r="B48" s="25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s="10" customFormat="1" ht="12" customHeight="1">
      <c r="A49" s="51" t="s">
        <v>57</v>
      </c>
      <c r="B49" s="8">
        <f>SUM(B51:B62)</f>
        <v>834430</v>
      </c>
      <c r="C49" s="9">
        <f aca="true" t="shared" si="2" ref="C49:M49">SUM(C51:C62)</f>
        <v>615893</v>
      </c>
      <c r="D49" s="9">
        <f t="shared" si="2"/>
        <v>102194</v>
      </c>
      <c r="E49" s="9">
        <f t="shared" si="2"/>
        <v>73643</v>
      </c>
      <c r="F49" s="9">
        <f t="shared" si="2"/>
        <v>0</v>
      </c>
      <c r="G49" s="9">
        <f t="shared" si="2"/>
        <v>0</v>
      </c>
      <c r="H49" s="9">
        <f t="shared" si="2"/>
        <v>34464</v>
      </c>
      <c r="I49" s="9">
        <f t="shared" si="2"/>
        <v>7763</v>
      </c>
      <c r="J49" s="9">
        <f t="shared" si="2"/>
        <v>0</v>
      </c>
      <c r="K49" s="9">
        <f t="shared" si="2"/>
        <v>0</v>
      </c>
      <c r="L49" s="9">
        <f t="shared" si="2"/>
        <v>147</v>
      </c>
      <c r="M49" s="9">
        <f t="shared" si="2"/>
        <v>326</v>
      </c>
    </row>
    <row r="50" spans="1:13" ht="12" customHeight="1">
      <c r="A50" s="27"/>
      <c r="B50" s="2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s="10" customFormat="1" ht="12" customHeight="1">
      <c r="A51" s="24" t="s">
        <v>37</v>
      </c>
      <c r="B51" s="25">
        <f>SUM(C51:M51)</f>
        <v>52406</v>
      </c>
      <c r="C51" s="54">
        <v>41745</v>
      </c>
      <c r="D51" s="54">
        <v>7290</v>
      </c>
      <c r="E51" s="54"/>
      <c r="F51" s="54"/>
      <c r="G51" s="23"/>
      <c r="H51" s="54">
        <v>2471</v>
      </c>
      <c r="I51" s="54">
        <v>753</v>
      </c>
      <c r="J51" s="55"/>
      <c r="K51" s="54"/>
      <c r="L51" s="54">
        <v>147</v>
      </c>
      <c r="M51" s="54"/>
    </row>
    <row r="52" spans="1:13" ht="12" customHeight="1">
      <c r="A52" s="27" t="s">
        <v>38</v>
      </c>
      <c r="B52" s="25">
        <f aca="true" t="shared" si="3" ref="B52:B62">SUM(C52:M52)</f>
        <v>59138</v>
      </c>
      <c r="C52" s="54">
        <v>48661</v>
      </c>
      <c r="D52" s="54">
        <v>7284</v>
      </c>
      <c r="E52" s="54"/>
      <c r="F52" s="54"/>
      <c r="G52" s="23"/>
      <c r="H52" s="54">
        <v>2485</v>
      </c>
      <c r="I52" s="54">
        <v>708</v>
      </c>
      <c r="J52" s="55"/>
      <c r="K52" s="54"/>
      <c r="L52" s="54"/>
      <c r="M52" s="54"/>
    </row>
    <row r="53" spans="1:13" ht="12" customHeight="1">
      <c r="A53" s="27" t="s">
        <v>23</v>
      </c>
      <c r="B53" s="25">
        <f t="shared" si="3"/>
        <v>68773</v>
      </c>
      <c r="C53" s="54">
        <v>55313</v>
      </c>
      <c r="D53" s="54">
        <v>8661</v>
      </c>
      <c r="E53" s="54">
        <v>274</v>
      </c>
      <c r="F53" s="54"/>
      <c r="G53" s="23"/>
      <c r="H53" s="54">
        <v>3013</v>
      </c>
      <c r="I53" s="54">
        <v>1186</v>
      </c>
      <c r="J53" s="55"/>
      <c r="K53" s="54"/>
      <c r="L53" s="54"/>
      <c r="M53" s="54">
        <v>326</v>
      </c>
    </row>
    <row r="54" spans="1:13" ht="12" customHeight="1">
      <c r="A54" s="27" t="s">
        <v>24</v>
      </c>
      <c r="B54" s="25">
        <f t="shared" si="3"/>
        <v>64079</v>
      </c>
      <c r="C54" s="54">
        <v>47217</v>
      </c>
      <c r="D54" s="54">
        <v>7896</v>
      </c>
      <c r="E54" s="54">
        <v>5685</v>
      </c>
      <c r="F54" s="54"/>
      <c r="G54" s="23"/>
      <c r="H54" s="54">
        <v>2577</v>
      </c>
      <c r="I54" s="54">
        <v>704</v>
      </c>
      <c r="J54" s="55"/>
      <c r="K54" s="54"/>
      <c r="L54" s="54"/>
      <c r="M54" s="54"/>
    </row>
    <row r="55" spans="1:13" ht="12" customHeight="1">
      <c r="A55" s="27" t="s">
        <v>25</v>
      </c>
      <c r="B55" s="25">
        <f t="shared" si="3"/>
        <v>69038</v>
      </c>
      <c r="C55" s="54">
        <v>50629</v>
      </c>
      <c r="D55" s="54">
        <v>8592</v>
      </c>
      <c r="E55" s="54">
        <v>6106</v>
      </c>
      <c r="F55" s="54"/>
      <c r="G55" s="23"/>
      <c r="H55" s="54">
        <v>2995</v>
      </c>
      <c r="I55" s="54">
        <v>716</v>
      </c>
      <c r="J55" s="55"/>
      <c r="K55" s="54"/>
      <c r="L55" s="54"/>
      <c r="M55" s="54"/>
    </row>
    <row r="56" spans="1:13" ht="12" customHeight="1">
      <c r="A56" s="27" t="s">
        <v>26</v>
      </c>
      <c r="B56" s="25">
        <f t="shared" si="3"/>
        <v>60248</v>
      </c>
      <c r="C56" s="54">
        <v>44744</v>
      </c>
      <c r="D56" s="54">
        <v>7088</v>
      </c>
      <c r="E56" s="54">
        <v>5455</v>
      </c>
      <c r="F56" s="54"/>
      <c r="G56" s="23"/>
      <c r="H56" s="54">
        <v>2398</v>
      </c>
      <c r="I56" s="55">
        <v>563</v>
      </c>
      <c r="J56" s="55"/>
      <c r="K56" s="55"/>
      <c r="L56" s="54"/>
      <c r="M56" s="54"/>
    </row>
    <row r="57" spans="1:13" s="10" customFormat="1" ht="12" customHeight="1">
      <c r="A57" s="27" t="s">
        <v>27</v>
      </c>
      <c r="B57" s="25">
        <f t="shared" si="3"/>
        <v>70985</v>
      </c>
      <c r="C57" s="54">
        <v>51529</v>
      </c>
      <c r="D57" s="54">
        <v>8902</v>
      </c>
      <c r="E57" s="54">
        <v>7147</v>
      </c>
      <c r="F57" s="54"/>
      <c r="G57" s="26"/>
      <c r="H57" s="54">
        <v>2955</v>
      </c>
      <c r="I57" s="55">
        <v>452</v>
      </c>
      <c r="J57" s="55"/>
      <c r="K57" s="55"/>
      <c r="L57" s="54"/>
      <c r="M57" s="55"/>
    </row>
    <row r="58" spans="1:13" ht="12" customHeight="1">
      <c r="A58" s="27" t="s">
        <v>28</v>
      </c>
      <c r="B58" s="25">
        <f t="shared" si="3"/>
        <v>83718</v>
      </c>
      <c r="C58" s="54">
        <v>57049</v>
      </c>
      <c r="D58" s="54">
        <v>10417</v>
      </c>
      <c r="E58" s="54">
        <v>12191</v>
      </c>
      <c r="F58" s="54"/>
      <c r="G58" s="26"/>
      <c r="H58" s="54">
        <v>3582</v>
      </c>
      <c r="I58" s="55">
        <v>479</v>
      </c>
      <c r="J58" s="55"/>
      <c r="K58" s="55"/>
      <c r="L58" s="54"/>
      <c r="M58" s="54"/>
    </row>
    <row r="59" spans="1:13" ht="12" customHeight="1">
      <c r="A59" s="27" t="s">
        <v>29</v>
      </c>
      <c r="B59" s="25">
        <f t="shared" si="3"/>
        <v>68791</v>
      </c>
      <c r="C59" s="54">
        <v>48854</v>
      </c>
      <c r="D59" s="54">
        <v>8211</v>
      </c>
      <c r="E59" s="54">
        <v>8699</v>
      </c>
      <c r="F59" s="54"/>
      <c r="G59" s="26"/>
      <c r="H59" s="54">
        <v>2606</v>
      </c>
      <c r="I59" s="55">
        <v>421</v>
      </c>
      <c r="J59" s="55"/>
      <c r="K59" s="55"/>
      <c r="L59" s="54"/>
      <c r="M59" s="54"/>
    </row>
    <row r="60" spans="1:13" ht="12" customHeight="1">
      <c r="A60" s="27" t="s">
        <v>39</v>
      </c>
      <c r="B60" s="25">
        <f t="shared" si="3"/>
        <v>75974</v>
      </c>
      <c r="C60" s="54">
        <v>54367</v>
      </c>
      <c r="D60" s="54">
        <v>9253</v>
      </c>
      <c r="E60" s="54">
        <v>8905</v>
      </c>
      <c r="F60" s="54"/>
      <c r="G60" s="26"/>
      <c r="H60" s="54">
        <v>3130</v>
      </c>
      <c r="I60" s="55">
        <v>319</v>
      </c>
      <c r="J60" s="55"/>
      <c r="K60" s="55"/>
      <c r="L60" s="54"/>
      <c r="M60" s="54"/>
    </row>
    <row r="61" spans="1:13" ht="12" customHeight="1">
      <c r="A61" s="27" t="s">
        <v>40</v>
      </c>
      <c r="B61" s="25">
        <f t="shared" si="3"/>
        <v>79764</v>
      </c>
      <c r="C61" s="54">
        <v>56862</v>
      </c>
      <c r="D61" s="54">
        <v>9812</v>
      </c>
      <c r="E61" s="54">
        <v>9015</v>
      </c>
      <c r="F61" s="54"/>
      <c r="G61" s="26"/>
      <c r="H61" s="54">
        <v>3398</v>
      </c>
      <c r="I61" s="55">
        <v>677</v>
      </c>
      <c r="J61" s="55"/>
      <c r="K61" s="55"/>
      <c r="L61" s="54"/>
      <c r="M61" s="54"/>
    </row>
    <row r="62" spans="1:13" ht="12" customHeight="1">
      <c r="A62" s="35" t="s">
        <v>41</v>
      </c>
      <c r="B62" s="36">
        <f t="shared" si="3"/>
        <v>81516</v>
      </c>
      <c r="C62" s="37">
        <v>58923</v>
      </c>
      <c r="D62" s="37">
        <v>8788</v>
      </c>
      <c r="E62" s="37">
        <v>10166</v>
      </c>
      <c r="F62" s="37"/>
      <c r="G62" s="56"/>
      <c r="H62" s="37">
        <v>2854</v>
      </c>
      <c r="I62" s="37">
        <v>785</v>
      </c>
      <c r="J62" s="38"/>
      <c r="K62" s="37"/>
      <c r="L62" s="37"/>
      <c r="M62" s="37"/>
    </row>
  </sheetData>
  <sheetProtection/>
  <mergeCells count="3">
    <mergeCell ref="A2:M2"/>
    <mergeCell ref="A1:M1"/>
    <mergeCell ref="A34:M34"/>
  </mergeCells>
  <printOptions horizontalCentered="1"/>
  <pageMargins left="0" right="0" top="0.3937007874015748" bottom="0.3937007874015748" header="0.5118110236220472" footer="0.2362204724409449"/>
  <pageSetup horizontalDpi="400" verticalDpi="4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SheetLayoutView="100" zoomScalePageLayoutView="0" workbookViewId="0" topLeftCell="A1">
      <selection activeCell="Q33" sqref="Q33"/>
    </sheetView>
  </sheetViews>
  <sheetFormatPr defaultColWidth="11.875" defaultRowHeight="12" customHeight="1"/>
  <cols>
    <col min="1" max="1" width="10.25390625" style="67" customWidth="1"/>
    <col min="2" max="2" width="12.375" style="67" customWidth="1"/>
    <col min="3" max="3" width="11.00390625" style="67" customWidth="1"/>
    <col min="4" max="4" width="11.125" style="67" customWidth="1"/>
    <col min="5" max="5" width="13.125" style="67" customWidth="1"/>
    <col min="6" max="6" width="12.00390625" style="67" customWidth="1"/>
    <col min="7" max="8" width="11.625" style="67" customWidth="1"/>
    <col min="9" max="9" width="11.375" style="67" customWidth="1"/>
    <col min="10" max="10" width="11.00390625" style="67" customWidth="1"/>
    <col min="11" max="11" width="10.875" style="67" customWidth="1"/>
    <col min="12" max="12" width="9.75390625" style="67" customWidth="1"/>
    <col min="13" max="16384" width="11.875" style="67" customWidth="1"/>
  </cols>
  <sheetData>
    <row r="1" spans="1:12" ht="15" customHeight="1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68"/>
      <c r="L1" s="66"/>
    </row>
    <row r="2" spans="1:12" ht="12" customHeight="1" thickBot="1">
      <c r="A2" s="69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68"/>
      <c r="L2" s="66"/>
    </row>
    <row r="3" spans="1:12" s="15" customFormat="1" ht="12" customHeight="1" thickTop="1">
      <c r="A3" s="84" t="s">
        <v>1</v>
      </c>
      <c r="B3" s="12" t="s">
        <v>13</v>
      </c>
      <c r="C3" s="13"/>
      <c r="D3" s="13"/>
      <c r="E3" s="12" t="s">
        <v>14</v>
      </c>
      <c r="F3" s="13"/>
      <c r="G3" s="13"/>
      <c r="H3" s="12" t="s">
        <v>15</v>
      </c>
      <c r="I3" s="13"/>
      <c r="J3" s="13"/>
      <c r="K3" s="14"/>
      <c r="L3" s="14"/>
    </row>
    <row r="4" spans="1:12" s="15" customFormat="1" ht="12" customHeight="1">
      <c r="A4" s="85"/>
      <c r="B4" s="16" t="s">
        <v>16</v>
      </c>
      <c r="C4" s="16" t="s">
        <v>17</v>
      </c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  <c r="J4" s="16" t="s">
        <v>18</v>
      </c>
      <c r="K4" s="14"/>
      <c r="L4" s="14"/>
    </row>
    <row r="5" spans="1:12" ht="12" customHeight="1">
      <c r="A5" s="70" t="s">
        <v>46</v>
      </c>
      <c r="B5" s="71">
        <v>17499674</v>
      </c>
      <c r="C5" s="72">
        <v>11219782</v>
      </c>
      <c r="D5" s="72">
        <v>6279892</v>
      </c>
      <c r="E5" s="72">
        <v>14769097</v>
      </c>
      <c r="F5" s="72">
        <v>10140745</v>
      </c>
      <c r="G5" s="72">
        <v>4628352</v>
      </c>
      <c r="H5" s="72">
        <v>2730577</v>
      </c>
      <c r="I5" s="72">
        <v>1079037</v>
      </c>
      <c r="J5" s="72">
        <v>1651540</v>
      </c>
      <c r="K5" s="66"/>
      <c r="L5" s="66"/>
    </row>
    <row r="6" spans="1:12" ht="12" customHeight="1">
      <c r="A6" s="63" t="s">
        <v>7</v>
      </c>
      <c r="B6" s="71">
        <v>17321831</v>
      </c>
      <c r="C6" s="72">
        <v>10868965</v>
      </c>
      <c r="D6" s="72">
        <v>6452866</v>
      </c>
      <c r="E6" s="72">
        <v>15025849</v>
      </c>
      <c r="F6" s="72">
        <v>9913569</v>
      </c>
      <c r="G6" s="72">
        <v>5112280</v>
      </c>
      <c r="H6" s="72">
        <v>2295982</v>
      </c>
      <c r="I6" s="72">
        <v>955396</v>
      </c>
      <c r="J6" s="72">
        <v>1340586</v>
      </c>
      <c r="K6" s="66"/>
      <c r="L6" s="66"/>
    </row>
    <row r="7" spans="1:12" ht="12" customHeight="1">
      <c r="A7" s="63" t="s">
        <v>47</v>
      </c>
      <c r="B7" s="71">
        <v>16946285</v>
      </c>
      <c r="C7" s="72">
        <v>10171503</v>
      </c>
      <c r="D7" s="72">
        <v>6774782</v>
      </c>
      <c r="E7" s="72">
        <v>14452367</v>
      </c>
      <c r="F7" s="72">
        <v>9139061</v>
      </c>
      <c r="G7" s="72">
        <v>5313306</v>
      </c>
      <c r="H7" s="72">
        <v>2493918</v>
      </c>
      <c r="I7" s="72">
        <v>1032442</v>
      </c>
      <c r="J7" s="72">
        <v>1461476</v>
      </c>
      <c r="K7" s="66"/>
      <c r="L7" s="66"/>
    </row>
    <row r="8" spans="1:12" ht="12" customHeight="1">
      <c r="A8" s="63" t="s">
        <v>8</v>
      </c>
      <c r="B8" s="64">
        <v>15333168</v>
      </c>
      <c r="C8" s="65">
        <v>9222522</v>
      </c>
      <c r="D8" s="65">
        <v>6110646</v>
      </c>
      <c r="E8" s="65">
        <v>13182589</v>
      </c>
      <c r="F8" s="65">
        <v>8577805</v>
      </c>
      <c r="G8" s="65">
        <v>4604784</v>
      </c>
      <c r="H8" s="65">
        <v>2150579</v>
      </c>
      <c r="I8" s="65">
        <v>644717</v>
      </c>
      <c r="J8" s="65">
        <v>1505862</v>
      </c>
      <c r="K8" s="66"/>
      <c r="L8" s="66"/>
    </row>
    <row r="9" spans="1:12" ht="12" customHeight="1">
      <c r="A9" s="63" t="s">
        <v>9</v>
      </c>
      <c r="B9" s="64">
        <v>15941040</v>
      </c>
      <c r="C9" s="65">
        <v>9522457</v>
      </c>
      <c r="D9" s="65">
        <v>6418583</v>
      </c>
      <c r="E9" s="65">
        <v>13724970</v>
      </c>
      <c r="F9" s="65">
        <v>8874592</v>
      </c>
      <c r="G9" s="65">
        <v>4850378</v>
      </c>
      <c r="H9" s="65">
        <v>2216070</v>
      </c>
      <c r="I9" s="65">
        <v>647865</v>
      </c>
      <c r="J9" s="65">
        <v>1568205</v>
      </c>
      <c r="K9" s="66"/>
      <c r="L9" s="66"/>
    </row>
    <row r="10" spans="1:12" ht="12" customHeight="1">
      <c r="A10" s="63" t="s">
        <v>30</v>
      </c>
      <c r="B10" s="64">
        <v>16380363</v>
      </c>
      <c r="C10" s="65">
        <v>9797561</v>
      </c>
      <c r="D10" s="65">
        <v>6582802</v>
      </c>
      <c r="E10" s="65">
        <v>14292136</v>
      </c>
      <c r="F10" s="65">
        <v>9190654</v>
      </c>
      <c r="G10" s="65">
        <v>5101482</v>
      </c>
      <c r="H10" s="65">
        <v>2088227</v>
      </c>
      <c r="I10" s="65">
        <v>606907</v>
      </c>
      <c r="J10" s="65">
        <v>1481320</v>
      </c>
      <c r="K10" s="66"/>
      <c r="L10" s="66"/>
    </row>
    <row r="11" spans="1:12" ht="12" customHeight="1">
      <c r="A11" s="63" t="s">
        <v>51</v>
      </c>
      <c r="B11" s="64">
        <v>14779376</v>
      </c>
      <c r="C11" s="65">
        <v>8878996</v>
      </c>
      <c r="D11" s="65">
        <v>5900380</v>
      </c>
      <c r="E11" s="65">
        <v>13589684</v>
      </c>
      <c r="F11" s="65">
        <v>8661871</v>
      </c>
      <c r="G11" s="65">
        <v>4927813</v>
      </c>
      <c r="H11" s="65">
        <v>1189692</v>
      </c>
      <c r="I11" s="65">
        <v>217125</v>
      </c>
      <c r="J11" s="65">
        <v>972567</v>
      </c>
      <c r="K11" s="66"/>
      <c r="L11" s="66"/>
    </row>
    <row r="12" spans="1:12" ht="12" customHeight="1">
      <c r="A12" s="63" t="s">
        <v>53</v>
      </c>
      <c r="B12" s="64">
        <v>12334830</v>
      </c>
      <c r="C12" s="65">
        <v>7731262</v>
      </c>
      <c r="D12" s="65">
        <v>4603568</v>
      </c>
      <c r="E12" s="65">
        <v>11383313</v>
      </c>
      <c r="F12" s="65">
        <v>7574209</v>
      </c>
      <c r="G12" s="65">
        <v>3809104</v>
      </c>
      <c r="H12" s="65">
        <v>951517</v>
      </c>
      <c r="I12" s="65">
        <v>157053</v>
      </c>
      <c r="J12" s="65">
        <v>794464</v>
      </c>
      <c r="K12" s="66"/>
      <c r="L12" s="66"/>
    </row>
    <row r="13" spans="1:12" s="20" customFormat="1" ht="12" customHeight="1">
      <c r="A13" s="63" t="s">
        <v>55</v>
      </c>
      <c r="B13" s="64">
        <v>10937290</v>
      </c>
      <c r="C13" s="80">
        <v>7068419</v>
      </c>
      <c r="D13" s="80">
        <v>3868871</v>
      </c>
      <c r="E13" s="80">
        <v>9916919</v>
      </c>
      <c r="F13" s="80">
        <v>6917239</v>
      </c>
      <c r="G13" s="80">
        <v>2999680</v>
      </c>
      <c r="H13" s="80">
        <v>1020371</v>
      </c>
      <c r="I13" s="80">
        <v>151180</v>
      </c>
      <c r="J13" s="80">
        <v>869191</v>
      </c>
      <c r="K13" s="19"/>
      <c r="L13" s="19"/>
    </row>
    <row r="14" spans="1:12" s="20" customFormat="1" ht="12" customHeight="1">
      <c r="A14" s="63" t="s">
        <v>54</v>
      </c>
      <c r="B14" s="64">
        <v>7438421</v>
      </c>
      <c r="C14" s="65">
        <v>4497227</v>
      </c>
      <c r="D14" s="65">
        <v>2941194</v>
      </c>
      <c r="E14" s="65">
        <v>6390346</v>
      </c>
      <c r="F14" s="65">
        <v>4342977</v>
      </c>
      <c r="G14" s="65">
        <v>2047369</v>
      </c>
      <c r="H14" s="65">
        <v>1048075</v>
      </c>
      <c r="I14" s="65">
        <v>154250</v>
      </c>
      <c r="J14" s="65">
        <v>893825</v>
      </c>
      <c r="K14" s="19"/>
      <c r="L14" s="19"/>
    </row>
    <row r="15" spans="1:12" s="20" customFormat="1" ht="12" customHeight="1">
      <c r="A15" s="63" t="s">
        <v>56</v>
      </c>
      <c r="B15" s="64">
        <v>8816481</v>
      </c>
      <c r="C15" s="65">
        <v>5608740</v>
      </c>
      <c r="D15" s="65">
        <v>3207741</v>
      </c>
      <c r="E15" s="65">
        <v>7832180</v>
      </c>
      <c r="F15" s="65">
        <v>5442108</v>
      </c>
      <c r="G15" s="65">
        <v>2390072</v>
      </c>
      <c r="H15" s="65">
        <v>984301</v>
      </c>
      <c r="I15" s="65">
        <v>166632</v>
      </c>
      <c r="J15" s="65">
        <v>817669</v>
      </c>
      <c r="K15" s="19"/>
      <c r="L15" s="19"/>
    </row>
    <row r="16" spans="1:12" s="20" customFormat="1" ht="12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19"/>
      <c r="L16" s="19"/>
    </row>
    <row r="17" spans="1:12" s="20" customFormat="1" ht="12" customHeight="1">
      <c r="A17" s="57" t="s">
        <v>57</v>
      </c>
      <c r="B17" s="17">
        <f>SUM(C17:D17)</f>
        <v>9651954</v>
      </c>
      <c r="C17" s="18">
        <f aca="true" t="shared" si="0" ref="C17:J17">SUM(C19:C30)</f>
        <v>6545345</v>
      </c>
      <c r="D17" s="18">
        <f t="shared" si="0"/>
        <v>3106609</v>
      </c>
      <c r="E17" s="18">
        <f>SUM(F17:G17)</f>
        <v>8665332</v>
      </c>
      <c r="F17" s="18">
        <f t="shared" si="0"/>
        <v>6383127</v>
      </c>
      <c r="G17" s="18">
        <f t="shared" si="0"/>
        <v>2282205</v>
      </c>
      <c r="H17" s="18">
        <f>SUM(I17:J17)</f>
        <v>986622</v>
      </c>
      <c r="I17" s="18">
        <f t="shared" si="0"/>
        <v>162218</v>
      </c>
      <c r="J17" s="18">
        <f t="shared" si="0"/>
        <v>824404</v>
      </c>
      <c r="K17" s="19"/>
      <c r="L17" s="19"/>
    </row>
    <row r="18" spans="1:12" ht="12" customHeight="1">
      <c r="A18" s="69"/>
      <c r="B18" s="73"/>
      <c r="C18" s="66"/>
      <c r="K18" s="66"/>
      <c r="L18" s="66"/>
    </row>
    <row r="19" spans="1:14" ht="12" customHeight="1">
      <c r="A19" s="31" t="s">
        <v>48</v>
      </c>
      <c r="B19" s="64">
        <f aca="true" t="shared" si="1" ref="B19:B30">SUM(C19:D19)</f>
        <v>725542</v>
      </c>
      <c r="C19" s="65">
        <f>SUM(F19,I19)</f>
        <v>501497</v>
      </c>
      <c r="D19" s="65">
        <f aca="true" t="shared" si="2" ref="D19:D30">SUM(G19,J19)</f>
        <v>224045</v>
      </c>
      <c r="E19" s="65">
        <f>SUM(F19:G19)</f>
        <v>650609</v>
      </c>
      <c r="F19" s="72">
        <v>487517</v>
      </c>
      <c r="G19" s="72">
        <v>163092</v>
      </c>
      <c r="H19" s="65">
        <f aca="true" t="shared" si="3" ref="H19:H30">SUM(I19:J19)</f>
        <v>74933</v>
      </c>
      <c r="I19" s="72">
        <v>13980</v>
      </c>
      <c r="J19" s="72">
        <v>60953</v>
      </c>
      <c r="K19" s="66"/>
      <c r="L19" s="66"/>
      <c r="M19" s="74"/>
      <c r="N19" s="74"/>
    </row>
    <row r="20" spans="1:12" ht="12" customHeight="1">
      <c r="A20" s="34" t="s">
        <v>49</v>
      </c>
      <c r="B20" s="64">
        <f t="shared" si="1"/>
        <v>716678</v>
      </c>
      <c r="C20" s="65">
        <f aca="true" t="shared" si="4" ref="C20:C30">SUM(F20,I20)</f>
        <v>498743</v>
      </c>
      <c r="D20" s="65">
        <f t="shared" si="2"/>
        <v>217935</v>
      </c>
      <c r="E20" s="65">
        <f aca="true" t="shared" si="5" ref="E20:E30">SUM(F20:G20)</f>
        <v>643745</v>
      </c>
      <c r="F20" s="72">
        <v>486297</v>
      </c>
      <c r="G20" s="72">
        <v>157448</v>
      </c>
      <c r="H20" s="65">
        <f t="shared" si="3"/>
        <v>72933</v>
      </c>
      <c r="I20" s="72">
        <v>12446</v>
      </c>
      <c r="J20" s="72">
        <v>60487</v>
      </c>
      <c r="K20" s="66"/>
      <c r="L20" s="66"/>
    </row>
    <row r="21" spans="1:12" ht="12" customHeight="1">
      <c r="A21" s="34" t="s">
        <v>23</v>
      </c>
      <c r="B21" s="64">
        <f t="shared" si="1"/>
        <v>833279</v>
      </c>
      <c r="C21" s="65">
        <f t="shared" si="4"/>
        <v>559731</v>
      </c>
      <c r="D21" s="65">
        <f t="shared" si="2"/>
        <v>273548</v>
      </c>
      <c r="E21" s="65">
        <f t="shared" si="5"/>
        <v>746424</v>
      </c>
      <c r="F21" s="72">
        <v>546263</v>
      </c>
      <c r="G21" s="72">
        <v>200161</v>
      </c>
      <c r="H21" s="65">
        <f t="shared" si="3"/>
        <v>86855</v>
      </c>
      <c r="I21" s="72">
        <v>13468</v>
      </c>
      <c r="J21" s="72">
        <v>73387</v>
      </c>
      <c r="K21" s="66"/>
      <c r="L21" s="66"/>
    </row>
    <row r="22" spans="1:12" ht="12" customHeight="1">
      <c r="A22" s="34" t="s">
        <v>24</v>
      </c>
      <c r="B22" s="64">
        <f t="shared" si="1"/>
        <v>709136</v>
      </c>
      <c r="C22" s="65">
        <f t="shared" si="4"/>
        <v>478827</v>
      </c>
      <c r="D22" s="65">
        <f t="shared" si="2"/>
        <v>230309</v>
      </c>
      <c r="E22" s="65">
        <f t="shared" si="5"/>
        <v>628567</v>
      </c>
      <c r="F22" s="72">
        <v>466164</v>
      </c>
      <c r="G22" s="72">
        <v>162403</v>
      </c>
      <c r="H22" s="65">
        <f t="shared" si="3"/>
        <v>80569</v>
      </c>
      <c r="I22" s="72">
        <v>12663</v>
      </c>
      <c r="J22" s="72">
        <v>67906</v>
      </c>
      <c r="K22" s="66"/>
      <c r="L22" s="66"/>
    </row>
    <row r="23" spans="1:12" ht="12" customHeight="1">
      <c r="A23" s="34" t="s">
        <v>25</v>
      </c>
      <c r="B23" s="64">
        <f t="shared" si="1"/>
        <v>748525</v>
      </c>
      <c r="C23" s="65">
        <f t="shared" si="4"/>
        <v>521585</v>
      </c>
      <c r="D23" s="65">
        <f t="shared" si="2"/>
        <v>226940</v>
      </c>
      <c r="E23" s="65">
        <f t="shared" si="5"/>
        <v>666084</v>
      </c>
      <c r="F23" s="72">
        <v>508250</v>
      </c>
      <c r="G23" s="72">
        <v>157834</v>
      </c>
      <c r="H23" s="65">
        <f t="shared" si="3"/>
        <v>82441</v>
      </c>
      <c r="I23" s="72">
        <v>13335</v>
      </c>
      <c r="J23" s="72">
        <v>69106</v>
      </c>
      <c r="K23" s="66"/>
      <c r="L23" s="66"/>
    </row>
    <row r="24" spans="1:12" ht="12" customHeight="1">
      <c r="A24" s="34" t="s">
        <v>26</v>
      </c>
      <c r="B24" s="64">
        <f t="shared" si="1"/>
        <v>815799</v>
      </c>
      <c r="C24" s="65">
        <f t="shared" si="4"/>
        <v>571946</v>
      </c>
      <c r="D24" s="65">
        <f t="shared" si="2"/>
        <v>243853</v>
      </c>
      <c r="E24" s="65">
        <f t="shared" si="5"/>
        <v>726335</v>
      </c>
      <c r="F24" s="72">
        <v>558645</v>
      </c>
      <c r="G24" s="72">
        <v>167690</v>
      </c>
      <c r="H24" s="65">
        <f t="shared" si="3"/>
        <v>89464</v>
      </c>
      <c r="I24" s="72">
        <v>13301</v>
      </c>
      <c r="J24" s="72">
        <v>76163</v>
      </c>
      <c r="K24" s="66"/>
      <c r="L24" s="66"/>
    </row>
    <row r="25" spans="1:12" ht="12" customHeight="1">
      <c r="A25" s="34" t="s">
        <v>27</v>
      </c>
      <c r="B25" s="64">
        <f t="shared" si="1"/>
        <v>731454</v>
      </c>
      <c r="C25" s="65">
        <f t="shared" si="4"/>
        <v>478637</v>
      </c>
      <c r="D25" s="65">
        <f t="shared" si="2"/>
        <v>252817</v>
      </c>
      <c r="E25" s="65">
        <f t="shared" si="5"/>
        <v>650554</v>
      </c>
      <c r="F25" s="72">
        <v>465883</v>
      </c>
      <c r="G25" s="72">
        <v>184671</v>
      </c>
      <c r="H25" s="65">
        <f t="shared" si="3"/>
        <v>80900</v>
      </c>
      <c r="I25" s="72">
        <v>12754</v>
      </c>
      <c r="J25" s="72">
        <v>68146</v>
      </c>
      <c r="K25" s="66"/>
      <c r="L25" s="66"/>
    </row>
    <row r="26" spans="1:12" ht="12" customHeight="1">
      <c r="A26" s="34" t="s">
        <v>28</v>
      </c>
      <c r="B26" s="64">
        <f t="shared" si="1"/>
        <v>727576</v>
      </c>
      <c r="C26" s="65">
        <f t="shared" si="4"/>
        <v>479241</v>
      </c>
      <c r="D26" s="65">
        <f t="shared" si="2"/>
        <v>248335</v>
      </c>
      <c r="E26" s="65">
        <f t="shared" si="5"/>
        <v>653230</v>
      </c>
      <c r="F26" s="72">
        <v>466974</v>
      </c>
      <c r="G26" s="72">
        <v>186256</v>
      </c>
      <c r="H26" s="65">
        <f t="shared" si="3"/>
        <v>74346</v>
      </c>
      <c r="I26" s="72">
        <v>12267</v>
      </c>
      <c r="J26" s="72">
        <v>62079</v>
      </c>
      <c r="K26" s="66"/>
      <c r="L26" s="66"/>
    </row>
    <row r="27" spans="1:12" ht="12" customHeight="1">
      <c r="A27" s="34" t="s">
        <v>29</v>
      </c>
      <c r="B27" s="64">
        <f t="shared" si="1"/>
        <v>726621</v>
      </c>
      <c r="C27" s="65">
        <f t="shared" si="4"/>
        <v>475460</v>
      </c>
      <c r="D27" s="65">
        <f t="shared" si="2"/>
        <v>251161</v>
      </c>
      <c r="E27" s="65">
        <f t="shared" si="5"/>
        <v>651439</v>
      </c>
      <c r="F27" s="72">
        <v>463310</v>
      </c>
      <c r="G27" s="72">
        <v>188129</v>
      </c>
      <c r="H27" s="65">
        <f t="shared" si="3"/>
        <v>75182</v>
      </c>
      <c r="I27" s="72">
        <v>12150</v>
      </c>
      <c r="J27" s="72">
        <v>63032</v>
      </c>
      <c r="K27" s="66"/>
      <c r="L27" s="66"/>
    </row>
    <row r="28" spans="1:12" ht="12" customHeight="1">
      <c r="A28" s="75" t="s">
        <v>19</v>
      </c>
      <c r="B28" s="64">
        <f t="shared" si="1"/>
        <v>778279</v>
      </c>
      <c r="C28" s="65">
        <f t="shared" si="4"/>
        <v>514312</v>
      </c>
      <c r="D28" s="65">
        <f t="shared" si="2"/>
        <v>263967</v>
      </c>
      <c r="E28" s="65">
        <f t="shared" si="5"/>
        <v>692005</v>
      </c>
      <c r="F28" s="72">
        <v>501272</v>
      </c>
      <c r="G28" s="72">
        <v>190733</v>
      </c>
      <c r="H28" s="65">
        <f t="shared" si="3"/>
        <v>86274</v>
      </c>
      <c r="I28" s="72">
        <v>13040</v>
      </c>
      <c r="J28" s="72">
        <v>73234</v>
      </c>
      <c r="K28" s="66"/>
      <c r="L28" s="66"/>
    </row>
    <row r="29" spans="1:12" ht="12" customHeight="1">
      <c r="A29" s="75" t="s">
        <v>20</v>
      </c>
      <c r="B29" s="64">
        <f t="shared" si="1"/>
        <v>924025</v>
      </c>
      <c r="C29" s="65">
        <f t="shared" si="4"/>
        <v>618605</v>
      </c>
      <c r="D29" s="65">
        <f t="shared" si="2"/>
        <v>305420</v>
      </c>
      <c r="E29" s="65">
        <f t="shared" si="5"/>
        <v>841020</v>
      </c>
      <c r="F29" s="72">
        <v>605366</v>
      </c>
      <c r="G29" s="72">
        <v>235654</v>
      </c>
      <c r="H29" s="65">
        <f t="shared" si="3"/>
        <v>83005</v>
      </c>
      <c r="I29" s="72">
        <v>13239</v>
      </c>
      <c r="J29" s="72">
        <v>69766</v>
      </c>
      <c r="K29" s="66"/>
      <c r="L29" s="66"/>
    </row>
    <row r="30" spans="1:12" ht="12" customHeight="1">
      <c r="A30" s="76" t="s">
        <v>21</v>
      </c>
      <c r="B30" s="77">
        <f t="shared" si="1"/>
        <v>1215040</v>
      </c>
      <c r="C30" s="78">
        <f t="shared" si="4"/>
        <v>846761</v>
      </c>
      <c r="D30" s="78">
        <f t="shared" si="2"/>
        <v>368279</v>
      </c>
      <c r="E30" s="78">
        <f t="shared" si="5"/>
        <v>1115320</v>
      </c>
      <c r="F30" s="79">
        <v>827186</v>
      </c>
      <c r="G30" s="79">
        <v>288134</v>
      </c>
      <c r="H30" s="78">
        <f t="shared" si="3"/>
        <v>99720</v>
      </c>
      <c r="I30" s="79">
        <v>19575</v>
      </c>
      <c r="J30" s="79">
        <v>80145</v>
      </c>
      <c r="K30" s="66"/>
      <c r="L30" s="66"/>
    </row>
  </sheetData>
  <sheetProtection/>
  <mergeCells count="2">
    <mergeCell ref="A1:J1"/>
    <mergeCell ref="A3:A4"/>
  </mergeCells>
  <printOptions horizontalCentered="1"/>
  <pageMargins left="0" right="0" top="0.3937007874015748" bottom="0.3937007874015748" header="0.5118110236220472" footer="0.2362204724409449"/>
  <pageSetup horizontalDpi="300" verticalDpi="300" orientation="portrait" paperSize="9" scale="96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2011-01-17T06:08:16Z</cp:lastPrinted>
  <dcterms:created xsi:type="dcterms:W3CDTF">2008-03-16T02:10:52Z</dcterms:created>
  <dcterms:modified xsi:type="dcterms:W3CDTF">2014-12-18T04:57:48Z</dcterms:modified>
  <cp:category/>
  <cp:version/>
  <cp:contentType/>
  <cp:contentStatus/>
</cp:coreProperties>
</file>