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855" windowHeight="11730" activeTab="0"/>
  </bookViews>
  <sheets>
    <sheet name="260" sheetId="1" r:id="rId1"/>
  </sheets>
  <definedNames>
    <definedName name="_xlnm.Print_Area" localSheetId="0">'260'!$A$1:$N$40</definedName>
  </definedNames>
  <calcPr fullCalcOnLoad="1"/>
</workbook>
</file>

<file path=xl/sharedStrings.xml><?xml version="1.0" encoding="utf-8"?>
<sst xmlns="http://schemas.openxmlformats.org/spreadsheetml/2006/main" count="57" uniqueCount="52">
  <si>
    <t>(単位  千円､所､ha)</t>
  </si>
  <si>
    <t>年次および市郡</t>
  </si>
  <si>
    <t>農      地</t>
  </si>
  <si>
    <t>農  業  用  施  設</t>
  </si>
  <si>
    <t>個所数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</si>
  <si>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</si>
  <si>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</si>
  <si>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</si>
  <si>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</si>
  <si>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</si>
  <si>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</si>
  <si>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</si>
  <si>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</si>
  <si>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</si>
  <si>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</si>
  <si>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</si>
  <si>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</si>
  <si>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</si>
  <si>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</si>
  <si>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</si>
  <si>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</si>
  <si>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玖珠郡</t>
  </si>
  <si>
    <t>資料：県農村整備計画課、森林保全課、林務管理課、漁港漁村整備課</t>
  </si>
  <si>
    <t>林   野   関   係   被   害   額</t>
  </si>
  <si>
    <t>漁         港</t>
  </si>
  <si>
    <t xml:space="preserve"> 平成14年　</t>
  </si>
  <si>
    <t xml:space="preserve"> 18</t>
  </si>
  <si>
    <t>個所数</t>
  </si>
  <si>
    <t>農    業    関    係    被    害    額　＊１</t>
  </si>
  <si>
    <t>　　２）＊１，＊２は平成17年度末の合併後の市郡ごとに集計・表示し、＊３，＊４は平成17年中の市郡ごとに集計・表示している。</t>
  </si>
  <si>
    <t>治山施設＊５</t>
  </si>
  <si>
    <t>　　３）平成19年から治山施設被害＊５は、林地崩壊被害＊２から分けて表示している。</t>
  </si>
  <si>
    <t>面積</t>
  </si>
  <si>
    <t>被害額</t>
  </si>
  <si>
    <t>総額</t>
  </si>
  <si>
    <t>林地崩壊＊２</t>
  </si>
  <si>
    <t>林 道＊３</t>
  </si>
  <si>
    <t>水産関係被害額＊４</t>
  </si>
  <si>
    <t>被害額</t>
  </si>
  <si>
    <t>面積</t>
  </si>
  <si>
    <t xml:space="preserve"> 15</t>
  </si>
  <si>
    <t xml:space="preserve"> 16</t>
  </si>
  <si>
    <t xml:space="preserve"> 17</t>
  </si>
  <si>
    <t xml:space="preserve"> 19</t>
  </si>
  <si>
    <t xml:space="preserve"> 20</t>
  </si>
  <si>
    <t>260.農林水産施設被害状況</t>
  </si>
  <si>
    <r>
      <t>　注１）平成17,18</t>
    </r>
    <r>
      <rPr>
        <sz val="10"/>
        <color indexed="8"/>
        <rFont val="ＭＳ 明朝"/>
        <family val="1"/>
      </rPr>
      <t>,19年の水産関係被害額＊４は、精算額を表示している。</t>
    </r>
  </si>
  <si>
    <t xml:space="preserve"> 21</t>
  </si>
  <si>
    <t xml:space="preserve"> 22</t>
  </si>
  <si>
    <t xml:space="preserve"> 23</t>
  </si>
  <si>
    <t xml:space="preserve"> 24</t>
  </si>
  <si>
    <t xml:space="preserve"> 25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</si>
</sst>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_ * #,##0_ ;_ * &quot;¥&quot;\!\-#,##0_ ;_ * &quot;-&quot;_ ;_ @_ "/>
    <numFmt numFmtId="178" formatCode="0.0"/>
    <numFmt numFmtId="179" formatCode="_ * #,##0.00_ ;_ * \-#,##0.00_ ;_ * &quot;-&quot;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b/>
      <sz val="10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/>
      <protection locked="0"/>
    </xf>
    <xf numFmtId="177" fontId="2" fillId="0" borderId="0" xfId="48" applyNumberFormat="1" applyFont="1" applyFill="1" applyBorder="1" applyAlignment="1" applyProtection="1">
      <alignment/>
      <protection locked="0"/>
    </xf>
    <xf numFmtId="177" fontId="2" fillId="0" borderId="0" xfId="48" applyNumberFormat="1" applyFont="1" applyFill="1" applyBorder="1" applyAlignment="1">
      <alignment/>
    </xf>
    <xf numFmtId="177" fontId="2" fillId="0" borderId="0" xfId="48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7" fontId="6" fillId="0" borderId="0" xfId="48" applyNumberFormat="1" applyFont="1" applyFill="1" applyBorder="1" applyAlignment="1" applyProtection="1">
      <alignment horizontal="right"/>
      <protection/>
    </xf>
    <xf numFmtId="177" fontId="6" fillId="0" borderId="0" xfId="48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13" xfId="0" applyFont="1" applyBorder="1" applyAlignment="1">
      <alignment horizontal="distributed"/>
    </xf>
    <xf numFmtId="177" fontId="2" fillId="0" borderId="0" xfId="48" applyNumberFormat="1" applyFont="1" applyBorder="1" applyAlignment="1">
      <alignment/>
    </xf>
    <xf numFmtId="177" fontId="2" fillId="0" borderId="0" xfId="48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distributed"/>
      <protection/>
    </xf>
    <xf numFmtId="0" fontId="2" fillId="0" borderId="14" xfId="0" applyFont="1" applyBorder="1" applyAlignment="1" applyProtection="1">
      <alignment horizontal="distributed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78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>
      <alignment horizontal="center"/>
    </xf>
    <xf numFmtId="0" fontId="2" fillId="0" borderId="0" xfId="0" applyFont="1" applyBorder="1" applyAlignment="1" applyProtection="1">
      <alignment horizontal="distributed"/>
      <protection/>
    </xf>
    <xf numFmtId="177" fontId="2" fillId="0" borderId="15" xfId="48" applyNumberFormat="1" applyFont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177" fontId="2" fillId="0" borderId="0" xfId="48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7" fontId="2" fillId="0" borderId="0" xfId="48" applyNumberFormat="1" applyFont="1" applyFill="1" applyBorder="1" applyAlignment="1" applyProtection="1">
      <alignment horizontal="right"/>
      <protection/>
    </xf>
    <xf numFmtId="179" fontId="2" fillId="0" borderId="0" xfId="48" applyNumberFormat="1" applyFont="1" applyBorder="1" applyAlignment="1" applyProtection="1">
      <alignment/>
      <protection locked="0"/>
    </xf>
    <xf numFmtId="177" fontId="2" fillId="0" borderId="0" xfId="48" applyNumberFormat="1" applyFont="1" applyBorder="1" applyAlignment="1" applyProtection="1">
      <alignment/>
      <protection locked="0"/>
    </xf>
    <xf numFmtId="177" fontId="2" fillId="0" borderId="0" xfId="48" applyNumberFormat="1" applyFont="1" applyBorder="1" applyAlignment="1" applyProtection="1">
      <alignment horizontal="right"/>
      <protection locked="0"/>
    </xf>
    <xf numFmtId="176" fontId="2" fillId="0" borderId="0" xfId="48" applyNumberFormat="1" applyFont="1" applyBorder="1" applyAlignment="1" applyProtection="1">
      <alignment/>
      <protection locked="0"/>
    </xf>
    <xf numFmtId="179" fontId="2" fillId="0" borderId="10" xfId="48" applyNumberFormat="1" applyFont="1" applyBorder="1" applyAlignment="1" applyProtection="1">
      <alignment/>
      <protection locked="0"/>
    </xf>
    <xf numFmtId="177" fontId="2" fillId="0" borderId="10" xfId="48" applyNumberFormat="1" applyFont="1" applyBorder="1" applyAlignment="1" applyProtection="1">
      <alignment/>
      <protection locked="0"/>
    </xf>
    <xf numFmtId="176" fontId="2" fillId="0" borderId="10" xfId="48" applyNumberFormat="1" applyFont="1" applyBorder="1" applyAlignment="1" applyProtection="1">
      <alignment/>
      <protection locked="0"/>
    </xf>
    <xf numFmtId="177" fontId="2" fillId="0" borderId="10" xfId="48" applyNumberFormat="1" applyFont="1" applyBorder="1" applyAlignment="1" applyProtection="1">
      <alignment horizontal="right"/>
      <protection locked="0"/>
    </xf>
    <xf numFmtId="41" fontId="2" fillId="0" borderId="0" xfId="48" applyNumberFormat="1" applyFont="1" applyBorder="1" applyAlignment="1" applyProtection="1">
      <alignment/>
      <protection locked="0"/>
    </xf>
    <xf numFmtId="0" fontId="2" fillId="0" borderId="0" xfId="48" applyNumberFormat="1" applyFont="1" applyBorder="1" applyAlignment="1" applyProtection="1">
      <alignment/>
      <protection locked="0"/>
    </xf>
    <xf numFmtId="41" fontId="2" fillId="0" borderId="0" xfId="48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0" fontId="44" fillId="0" borderId="0" xfId="0" applyFont="1" applyAlignment="1">
      <alignment/>
    </xf>
    <xf numFmtId="177" fontId="6" fillId="0" borderId="15" xfId="48" applyNumberFormat="1" applyFont="1" applyFill="1" applyBorder="1" applyAlignment="1" applyProtection="1">
      <alignment horizontal="right"/>
      <protection/>
    </xf>
    <xf numFmtId="177" fontId="2" fillId="0" borderId="15" xfId="48" applyNumberFormat="1" applyFont="1" applyBorder="1" applyAlignment="1">
      <alignment/>
    </xf>
    <xf numFmtId="177" fontId="2" fillId="0" borderId="17" xfId="48" applyNumberFormat="1" applyFont="1" applyFill="1" applyBorder="1" applyAlignment="1" applyProtection="1">
      <alignment/>
      <protection locked="0"/>
    </xf>
    <xf numFmtId="177" fontId="2" fillId="0" borderId="10" xfId="48" applyNumberFormat="1" applyFont="1" applyFill="1" applyBorder="1" applyAlignment="1" applyProtection="1">
      <alignment horizontal="right"/>
      <protection locked="0"/>
    </xf>
    <xf numFmtId="179" fontId="2" fillId="0" borderId="0" xfId="48" applyNumberFormat="1" applyFont="1" applyBorder="1" applyAlignment="1" applyProtection="1">
      <alignment horizontal="right"/>
      <protection locked="0"/>
    </xf>
    <xf numFmtId="179" fontId="2" fillId="0" borderId="10" xfId="48" applyNumberFormat="1" applyFont="1" applyBorder="1" applyAlignment="1" applyProtection="1">
      <alignment horizontal="right"/>
      <protection locked="0"/>
    </xf>
    <xf numFmtId="179" fontId="6" fillId="0" borderId="0" xfId="48" applyNumberFormat="1" applyFont="1" applyFill="1" applyBorder="1" applyAlignment="1" applyProtection="1">
      <alignment/>
      <protection/>
    </xf>
    <xf numFmtId="179" fontId="6" fillId="0" borderId="0" xfId="48" applyNumberFormat="1" applyFont="1" applyFill="1" applyBorder="1" applyAlignment="1" applyProtection="1">
      <alignment horizontal="right"/>
      <protection/>
    </xf>
    <xf numFmtId="177" fontId="2" fillId="0" borderId="10" xfId="48" applyNumberFormat="1" applyFont="1" applyFill="1" applyBorder="1" applyAlignment="1" applyProtection="1">
      <alignment/>
      <protection locked="0"/>
    </xf>
    <xf numFmtId="49" fontId="6" fillId="0" borderId="13" xfId="0" applyNumberFormat="1" applyFont="1" applyFill="1" applyBorder="1" applyAlignment="1" applyProtection="1">
      <alignment horizontal="center"/>
      <protection locked="0"/>
    </xf>
    <xf numFmtId="177" fontId="2" fillId="0" borderId="17" xfId="48" applyNumberFormat="1" applyFont="1" applyBorder="1" applyAlignment="1" applyProtection="1">
      <alignment horizontal="right"/>
      <protection/>
    </xf>
    <xf numFmtId="0" fontId="9" fillId="0" borderId="11" xfId="0" applyFont="1" applyBorder="1" applyAlignment="1">
      <alignment horizontal="center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2" fillId="0" borderId="22" xfId="0" applyFont="1" applyFill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showGridLines="0" tabSelected="1" zoomScaleSheetLayoutView="100" zoomScalePageLayoutView="0" workbookViewId="0" topLeftCell="A1">
      <selection activeCell="S17" sqref="S17"/>
    </sheetView>
  </sheetViews>
  <sheetFormatPr defaultColWidth="9.00390625" defaultRowHeight="13.5"/>
  <cols>
    <col min="1" max="1" width="11.625" style="33" customWidth="1"/>
    <col min="2" max="2" width="11.25390625" style="33" bestFit="1" customWidth="1"/>
    <col min="3" max="3" width="10.25390625" style="33" bestFit="1" customWidth="1"/>
    <col min="4" max="4" width="11.25390625" style="33" bestFit="1" customWidth="1"/>
    <col min="5" max="5" width="7.625" style="33" bestFit="1" customWidth="1"/>
    <col min="6" max="7" width="11.25390625" style="33" bestFit="1" customWidth="1"/>
    <col min="8" max="8" width="7.50390625" style="33" customWidth="1"/>
    <col min="9" max="9" width="11.25390625" style="33" bestFit="1" customWidth="1"/>
    <col min="10" max="10" width="6.75390625" style="33" bestFit="1" customWidth="1"/>
    <col min="11" max="11" width="9.375" style="33" bestFit="1" customWidth="1"/>
    <col min="12" max="12" width="11.25390625" style="39" bestFit="1" customWidth="1"/>
    <col min="13" max="13" width="6.75390625" style="33" bestFit="1" customWidth="1"/>
    <col min="14" max="14" width="11.25390625" style="33" bestFit="1" customWidth="1"/>
    <col min="15" max="19" width="9.00390625" style="33" customWidth="1"/>
    <col min="20" max="16384" width="9.00390625" style="34" customWidth="1"/>
  </cols>
  <sheetData>
    <row r="1" spans="1:14" ht="17.25">
      <c r="A1" s="73" t="s">
        <v>45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25" thickBot="1">
      <c r="A2" s="1" t="s">
        <v>0</v>
      </c>
      <c r="B2" s="2"/>
      <c r="C2" s="35"/>
      <c r="D2" s="36"/>
      <c r="E2" s="35"/>
      <c r="F2" s="35"/>
      <c r="G2" s="37"/>
      <c r="H2" s="36"/>
      <c r="I2" s="37"/>
      <c r="J2" s="36"/>
      <c r="K2" s="37"/>
      <c r="L2" s="38"/>
      <c r="M2" s="66"/>
      <c r="N2" s="66"/>
    </row>
    <row r="3" spans="1:19" s="4" customFormat="1" ht="14.25" customHeight="1" thickTop="1">
      <c r="A3" s="74" t="s">
        <v>1</v>
      </c>
      <c r="B3" s="69" t="s">
        <v>28</v>
      </c>
      <c r="C3" s="70"/>
      <c r="D3" s="70"/>
      <c r="E3" s="70"/>
      <c r="F3" s="78"/>
      <c r="G3" s="69" t="s">
        <v>23</v>
      </c>
      <c r="H3" s="70"/>
      <c r="I3" s="70"/>
      <c r="J3" s="70"/>
      <c r="K3" s="70"/>
      <c r="L3" s="78"/>
      <c r="M3" s="69" t="s">
        <v>37</v>
      </c>
      <c r="N3" s="70"/>
      <c r="O3" s="3"/>
      <c r="P3" s="3"/>
      <c r="Q3" s="3"/>
      <c r="R3" s="3"/>
      <c r="S3" s="3"/>
    </row>
    <row r="4" spans="1:19" s="4" customFormat="1" ht="14.25" customHeight="1">
      <c r="A4" s="75"/>
      <c r="B4" s="79" t="s">
        <v>34</v>
      </c>
      <c r="C4" s="67" t="s">
        <v>2</v>
      </c>
      <c r="D4" s="77"/>
      <c r="E4" s="67" t="s">
        <v>3</v>
      </c>
      <c r="F4" s="77"/>
      <c r="G4" s="79" t="s">
        <v>34</v>
      </c>
      <c r="H4" s="67" t="s">
        <v>35</v>
      </c>
      <c r="I4" s="77"/>
      <c r="J4" s="71" t="s">
        <v>30</v>
      </c>
      <c r="K4" s="72"/>
      <c r="L4" s="79" t="s">
        <v>36</v>
      </c>
      <c r="M4" s="67" t="s">
        <v>24</v>
      </c>
      <c r="N4" s="68"/>
      <c r="O4" s="3"/>
      <c r="P4" s="3"/>
      <c r="Q4" s="3"/>
      <c r="R4" s="3"/>
      <c r="S4" s="3"/>
    </row>
    <row r="5" spans="1:19" s="4" customFormat="1" ht="14.25" customHeight="1">
      <c r="A5" s="76"/>
      <c r="B5" s="80"/>
      <c r="C5" s="5" t="s">
        <v>32</v>
      </c>
      <c r="D5" s="5" t="s">
        <v>33</v>
      </c>
      <c r="E5" s="5" t="s">
        <v>4</v>
      </c>
      <c r="F5" s="5" t="s">
        <v>38</v>
      </c>
      <c r="G5" s="80"/>
      <c r="H5" s="5" t="s">
        <v>39</v>
      </c>
      <c r="I5" s="5" t="s">
        <v>38</v>
      </c>
      <c r="J5" s="31" t="s">
        <v>27</v>
      </c>
      <c r="K5" s="5" t="s">
        <v>38</v>
      </c>
      <c r="L5" s="80"/>
      <c r="M5" s="5" t="s">
        <v>4</v>
      </c>
      <c r="N5" s="5" t="s">
        <v>38</v>
      </c>
      <c r="O5" s="3"/>
      <c r="P5" s="3"/>
      <c r="Q5" s="3"/>
      <c r="R5" s="3"/>
      <c r="S5" s="3"/>
    </row>
    <row r="6" spans="1:19" s="40" customFormat="1" ht="13.5">
      <c r="A6" s="6" t="s">
        <v>25</v>
      </c>
      <c r="B6" s="7">
        <v>909000</v>
      </c>
      <c r="C6" s="7">
        <v>67</v>
      </c>
      <c r="D6" s="7">
        <v>468000</v>
      </c>
      <c r="E6" s="7">
        <v>210</v>
      </c>
      <c r="F6" s="7">
        <v>441000</v>
      </c>
      <c r="G6" s="7">
        <f>+I6+K6+L6</f>
        <v>134816</v>
      </c>
      <c r="H6" s="7">
        <v>0</v>
      </c>
      <c r="I6" s="7">
        <v>36000</v>
      </c>
      <c r="J6" s="32">
        <v>0</v>
      </c>
      <c r="K6" s="32">
        <v>0</v>
      </c>
      <c r="L6" s="57">
        <v>98816</v>
      </c>
      <c r="M6" s="7">
        <v>0</v>
      </c>
      <c r="N6" s="7">
        <v>0</v>
      </c>
      <c r="O6" s="39"/>
      <c r="P6" s="39"/>
      <c r="Q6" s="39"/>
      <c r="R6" s="39"/>
      <c r="S6" s="39"/>
    </row>
    <row r="7" spans="1:19" s="40" customFormat="1" ht="13.5">
      <c r="A7" s="27" t="s">
        <v>40</v>
      </c>
      <c r="B7" s="7">
        <v>3919000</v>
      </c>
      <c r="C7" s="7">
        <v>194</v>
      </c>
      <c r="D7" s="7">
        <v>2096000</v>
      </c>
      <c r="E7" s="7">
        <v>990</v>
      </c>
      <c r="F7" s="7">
        <v>1823000</v>
      </c>
      <c r="G7" s="7">
        <f aca="true" t="shared" si="0" ref="G7:G36">+I7+K7+L7</f>
        <v>645305</v>
      </c>
      <c r="H7" s="7">
        <v>0</v>
      </c>
      <c r="I7" s="7">
        <v>371800</v>
      </c>
      <c r="J7" s="32">
        <v>0</v>
      </c>
      <c r="K7" s="32">
        <v>0</v>
      </c>
      <c r="L7" s="7">
        <v>273505</v>
      </c>
      <c r="M7" s="7">
        <v>2</v>
      </c>
      <c r="N7" s="7">
        <v>7876</v>
      </c>
      <c r="O7" s="39"/>
      <c r="P7" s="39"/>
      <c r="Q7" s="39"/>
      <c r="R7" s="39"/>
      <c r="S7" s="39"/>
    </row>
    <row r="8" spans="1:19" s="40" customFormat="1" ht="13.5">
      <c r="A8" s="27" t="s">
        <v>41</v>
      </c>
      <c r="B8" s="7">
        <v>8068000</v>
      </c>
      <c r="C8" s="7">
        <v>496</v>
      </c>
      <c r="D8" s="7">
        <v>4264000</v>
      </c>
      <c r="E8" s="7">
        <v>1884</v>
      </c>
      <c r="F8" s="7">
        <v>3804000</v>
      </c>
      <c r="G8" s="7">
        <f t="shared" si="0"/>
        <v>4673966</v>
      </c>
      <c r="H8" s="7">
        <v>34.7</v>
      </c>
      <c r="I8" s="7">
        <v>2977350</v>
      </c>
      <c r="J8" s="32">
        <v>0</v>
      </c>
      <c r="K8" s="32">
        <v>0</v>
      </c>
      <c r="L8" s="7">
        <v>1696616</v>
      </c>
      <c r="M8" s="7">
        <v>79</v>
      </c>
      <c r="N8" s="7">
        <v>1527413</v>
      </c>
      <c r="O8" s="39"/>
      <c r="P8" s="39"/>
      <c r="Q8" s="39"/>
      <c r="R8" s="39"/>
      <c r="S8" s="39"/>
    </row>
    <row r="9" spans="1:19" s="11" customFormat="1" ht="13.5">
      <c r="A9" s="28" t="s">
        <v>42</v>
      </c>
      <c r="B9" s="8">
        <v>9830000</v>
      </c>
      <c r="C9" s="9">
        <v>791.22</v>
      </c>
      <c r="D9" s="8">
        <v>5804000</v>
      </c>
      <c r="E9" s="8">
        <v>1988</v>
      </c>
      <c r="F9" s="8">
        <v>4026000</v>
      </c>
      <c r="G9" s="7">
        <f t="shared" si="0"/>
        <v>4817609</v>
      </c>
      <c r="H9" s="9">
        <v>48.35</v>
      </c>
      <c r="I9" s="8">
        <v>3820850</v>
      </c>
      <c r="J9" s="32">
        <v>0</v>
      </c>
      <c r="K9" s="32">
        <v>0</v>
      </c>
      <c r="L9" s="8">
        <v>996759</v>
      </c>
      <c r="M9" s="8">
        <v>33</v>
      </c>
      <c r="N9" s="8">
        <v>274837</v>
      </c>
      <c r="O9" s="10"/>
      <c r="P9" s="10"/>
      <c r="Q9" s="10"/>
      <c r="R9" s="10"/>
      <c r="S9" s="10"/>
    </row>
    <row r="10" spans="1:19" s="11" customFormat="1" ht="13.5">
      <c r="A10" s="27" t="s">
        <v>26</v>
      </c>
      <c r="B10" s="8">
        <v>2063000</v>
      </c>
      <c r="C10" s="9">
        <v>157</v>
      </c>
      <c r="D10" s="8">
        <v>1129000</v>
      </c>
      <c r="E10" s="8">
        <v>536</v>
      </c>
      <c r="F10" s="8">
        <v>934000</v>
      </c>
      <c r="G10" s="7">
        <f t="shared" si="0"/>
        <v>482052</v>
      </c>
      <c r="H10" s="9">
        <v>2.08</v>
      </c>
      <c r="I10" s="8">
        <v>298600</v>
      </c>
      <c r="J10" s="32">
        <v>0</v>
      </c>
      <c r="K10" s="32">
        <v>0</v>
      </c>
      <c r="L10" s="8">
        <v>183452</v>
      </c>
      <c r="M10" s="8">
        <v>0</v>
      </c>
      <c r="N10" s="8">
        <v>0</v>
      </c>
      <c r="O10" s="10"/>
      <c r="P10" s="10"/>
      <c r="Q10" s="10"/>
      <c r="R10" s="10"/>
      <c r="S10" s="10"/>
    </row>
    <row r="11" spans="1:19" s="11" customFormat="1" ht="13.5">
      <c r="A11" s="27" t="s">
        <v>43</v>
      </c>
      <c r="B11" s="41">
        <v>8899000</v>
      </c>
      <c r="C11" s="41">
        <v>658.3799999999999</v>
      </c>
      <c r="D11" s="41">
        <v>5129000</v>
      </c>
      <c r="E11" s="41">
        <v>1916</v>
      </c>
      <c r="F11" s="41">
        <v>3770000</v>
      </c>
      <c r="G11" s="7">
        <f t="shared" si="0"/>
        <v>1137526</v>
      </c>
      <c r="H11" s="9">
        <v>5.83</v>
      </c>
      <c r="I11" s="9">
        <v>530730</v>
      </c>
      <c r="J11" s="9">
        <v>9</v>
      </c>
      <c r="K11" s="9">
        <v>117326</v>
      </c>
      <c r="L11" s="9">
        <v>489470</v>
      </c>
      <c r="M11" s="41">
        <v>7</v>
      </c>
      <c r="N11" s="41">
        <v>72651</v>
      </c>
      <c r="O11" s="10"/>
      <c r="P11" s="10"/>
      <c r="Q11" s="10"/>
      <c r="R11" s="10"/>
      <c r="S11" s="10"/>
    </row>
    <row r="12" spans="1:19" s="11" customFormat="1" ht="13.5">
      <c r="A12" s="27" t="s">
        <v>44</v>
      </c>
      <c r="B12" s="41">
        <v>489000</v>
      </c>
      <c r="C12" s="41">
        <v>37.919999999999995</v>
      </c>
      <c r="D12" s="41">
        <v>224000</v>
      </c>
      <c r="E12" s="41">
        <v>147</v>
      </c>
      <c r="F12" s="41">
        <v>265000</v>
      </c>
      <c r="G12" s="7">
        <f t="shared" si="0"/>
        <v>102313</v>
      </c>
      <c r="H12" s="9">
        <v>5.83</v>
      </c>
      <c r="I12" s="9">
        <v>6600</v>
      </c>
      <c r="J12" s="9">
        <v>9</v>
      </c>
      <c r="K12" s="9">
        <v>0</v>
      </c>
      <c r="L12" s="9">
        <v>95713</v>
      </c>
      <c r="M12" s="41">
        <v>0</v>
      </c>
      <c r="N12" s="41">
        <v>0</v>
      </c>
      <c r="O12" s="10"/>
      <c r="P12" s="10"/>
      <c r="Q12" s="10"/>
      <c r="R12" s="10"/>
      <c r="S12" s="10"/>
    </row>
    <row r="13" spans="1:19" s="11" customFormat="1" ht="13.5">
      <c r="A13" s="27" t="s">
        <v>47</v>
      </c>
      <c r="B13" s="41">
        <v>1466000</v>
      </c>
      <c r="C13" s="41">
        <v>147.98</v>
      </c>
      <c r="D13" s="41">
        <v>821000</v>
      </c>
      <c r="E13" s="41">
        <v>361</v>
      </c>
      <c r="F13" s="41">
        <v>645000</v>
      </c>
      <c r="G13" s="7">
        <f t="shared" si="0"/>
        <v>305598</v>
      </c>
      <c r="H13" s="9">
        <v>1.63</v>
      </c>
      <c r="I13" s="9">
        <v>227000</v>
      </c>
      <c r="J13" s="9">
        <v>2</v>
      </c>
      <c r="K13" s="9">
        <v>34590</v>
      </c>
      <c r="L13" s="9">
        <v>44008</v>
      </c>
      <c r="M13" s="41">
        <v>0</v>
      </c>
      <c r="N13" s="41">
        <v>0</v>
      </c>
      <c r="O13" s="10"/>
      <c r="P13" s="10"/>
      <c r="Q13" s="10"/>
      <c r="R13" s="10"/>
      <c r="S13" s="10"/>
    </row>
    <row r="14" spans="1:19" s="40" customFormat="1" ht="13.5">
      <c r="A14" s="27" t="s">
        <v>48</v>
      </c>
      <c r="B14" s="8">
        <v>270000</v>
      </c>
      <c r="C14" s="9">
        <v>4.8</v>
      </c>
      <c r="D14" s="8">
        <v>35000</v>
      </c>
      <c r="E14" s="8">
        <v>27</v>
      </c>
      <c r="F14" s="8">
        <v>235000</v>
      </c>
      <c r="G14" s="7">
        <f t="shared" si="0"/>
        <v>33800</v>
      </c>
      <c r="H14" s="9">
        <v>0</v>
      </c>
      <c r="I14" s="8">
        <v>24500</v>
      </c>
      <c r="J14" s="9">
        <v>0</v>
      </c>
      <c r="K14" s="8">
        <v>0</v>
      </c>
      <c r="L14" s="8">
        <v>9300</v>
      </c>
      <c r="M14" s="8">
        <v>0</v>
      </c>
      <c r="N14" s="8">
        <v>0</v>
      </c>
      <c r="O14" s="39"/>
      <c r="P14" s="39"/>
      <c r="Q14" s="39"/>
      <c r="R14" s="39"/>
      <c r="S14" s="39"/>
    </row>
    <row r="15" spans="1:19" s="40" customFormat="1" ht="13.5">
      <c r="A15" s="27" t="s">
        <v>49</v>
      </c>
      <c r="B15" s="8">
        <v>1339480</v>
      </c>
      <c r="C15" s="9">
        <v>167.43999999999997</v>
      </c>
      <c r="D15" s="8">
        <v>652420</v>
      </c>
      <c r="E15" s="8">
        <v>332</v>
      </c>
      <c r="F15" s="8">
        <v>687060</v>
      </c>
      <c r="G15" s="7">
        <f t="shared" si="0"/>
        <v>1150678</v>
      </c>
      <c r="H15" s="9">
        <v>6.62</v>
      </c>
      <c r="I15" s="8">
        <v>881169</v>
      </c>
      <c r="J15" s="9">
        <v>2</v>
      </c>
      <c r="K15" s="8">
        <v>14666</v>
      </c>
      <c r="L15" s="8">
        <v>254843</v>
      </c>
      <c r="M15" s="8">
        <v>6</v>
      </c>
      <c r="N15" s="8">
        <v>202577</v>
      </c>
      <c r="O15" s="39"/>
      <c r="P15" s="39"/>
      <c r="Q15" s="39"/>
      <c r="R15" s="39"/>
      <c r="S15" s="39"/>
    </row>
    <row r="16" spans="1:19" s="40" customFormat="1" ht="13.5">
      <c r="A16" s="27" t="s">
        <v>50</v>
      </c>
      <c r="B16" s="8">
        <v>6851</v>
      </c>
      <c r="C16" s="9">
        <v>1771.8200000000002</v>
      </c>
      <c r="D16" s="8">
        <v>7609500</v>
      </c>
      <c r="E16" s="8">
        <v>3334</v>
      </c>
      <c r="F16" s="8">
        <v>7236500</v>
      </c>
      <c r="G16" s="7">
        <v>4821578</v>
      </c>
      <c r="H16" s="9">
        <v>27.030000000000005</v>
      </c>
      <c r="I16" s="8">
        <v>3654515</v>
      </c>
      <c r="J16" s="9">
        <v>13</v>
      </c>
      <c r="K16" s="8">
        <v>63300</v>
      </c>
      <c r="L16" s="8">
        <v>1103763</v>
      </c>
      <c r="M16" s="8">
        <v>18</v>
      </c>
      <c r="N16" s="8">
        <v>594751</v>
      </c>
      <c r="O16" s="39"/>
      <c r="P16" s="39"/>
      <c r="Q16" s="39"/>
      <c r="R16" s="39"/>
      <c r="S16" s="39"/>
    </row>
    <row r="17" spans="1:19" s="40" customFormat="1" ht="13.5">
      <c r="A17" s="27"/>
      <c r="B17" s="8"/>
      <c r="C17" s="9"/>
      <c r="D17" s="8"/>
      <c r="E17" s="8"/>
      <c r="F17" s="8"/>
      <c r="G17" s="7"/>
      <c r="H17" s="9"/>
      <c r="I17" s="8"/>
      <c r="J17" s="9"/>
      <c r="K17" s="8"/>
      <c r="L17" s="8"/>
      <c r="M17" s="8"/>
      <c r="N17" s="8"/>
      <c r="O17" s="39"/>
      <c r="P17" s="39"/>
      <c r="Q17" s="39"/>
      <c r="R17" s="39"/>
      <c r="S17" s="39"/>
    </row>
    <row r="18" spans="1:19" s="15" customFormat="1" ht="13.5">
      <c r="A18" s="64" t="s">
        <v>51</v>
      </c>
      <c r="B18" s="55">
        <f>SUM(B20:B36)</f>
        <v>996000</v>
      </c>
      <c r="C18" s="62">
        <f>SUM(C20:C36)</f>
        <v>37.580000000000005</v>
      </c>
      <c r="D18" s="12">
        <f>SUM(D20:D36)</f>
        <v>425000</v>
      </c>
      <c r="E18" s="12">
        <f>SUM(E20:E36)</f>
        <v>192</v>
      </c>
      <c r="F18" s="12">
        <f>SUM(F20:F36)</f>
        <v>571000</v>
      </c>
      <c r="G18" s="7">
        <f t="shared" si="0"/>
        <v>91249</v>
      </c>
      <c r="H18" s="61">
        <f aca="true" t="shared" si="1" ref="H18:N18">SUM(H20:H36)</f>
        <v>0</v>
      </c>
      <c r="I18" s="13">
        <f t="shared" si="1"/>
        <v>0</v>
      </c>
      <c r="J18" s="13">
        <f t="shared" si="1"/>
        <v>0</v>
      </c>
      <c r="K18" s="13">
        <f t="shared" si="1"/>
        <v>0</v>
      </c>
      <c r="L18" s="13">
        <f t="shared" si="1"/>
        <v>91249</v>
      </c>
      <c r="M18" s="13">
        <f t="shared" si="1"/>
        <v>1</v>
      </c>
      <c r="N18" s="13">
        <f t="shared" si="1"/>
        <v>2155</v>
      </c>
      <c r="O18" s="14"/>
      <c r="P18" s="14"/>
      <c r="Q18" s="14"/>
      <c r="R18" s="14"/>
      <c r="S18" s="14"/>
    </row>
    <row r="19" spans="1:14" ht="13.5">
      <c r="A19" s="16"/>
      <c r="B19" s="56"/>
      <c r="C19" s="18"/>
      <c r="D19" s="17"/>
      <c r="E19" s="17"/>
      <c r="F19" s="17"/>
      <c r="G19" s="7"/>
      <c r="H19" s="18"/>
      <c r="I19" s="17"/>
      <c r="J19" s="18"/>
      <c r="K19" s="17"/>
      <c r="L19" s="8"/>
      <c r="M19" s="17"/>
      <c r="N19" s="17"/>
    </row>
    <row r="20" spans="1:14" ht="13.5">
      <c r="A20" s="29" t="s">
        <v>5</v>
      </c>
      <c r="B20" s="30">
        <f>D20+F20</f>
        <v>31000</v>
      </c>
      <c r="C20" s="42">
        <v>0.8</v>
      </c>
      <c r="D20" s="43">
        <v>11000</v>
      </c>
      <c r="E20" s="43">
        <v>8</v>
      </c>
      <c r="F20" s="44">
        <v>20000</v>
      </c>
      <c r="G20" s="7">
        <f t="shared" si="0"/>
        <v>330</v>
      </c>
      <c r="H20" s="59">
        <v>0</v>
      </c>
      <c r="I20" s="44">
        <v>0</v>
      </c>
      <c r="J20" s="44">
        <v>0</v>
      </c>
      <c r="K20" s="44">
        <v>0</v>
      </c>
      <c r="L20" s="44">
        <v>330</v>
      </c>
      <c r="M20" s="43">
        <v>0</v>
      </c>
      <c r="N20" s="43">
        <v>0</v>
      </c>
    </row>
    <row r="21" spans="1:14" ht="13.5">
      <c r="A21" s="19" t="s">
        <v>6</v>
      </c>
      <c r="B21" s="30">
        <f aca="true" t="shared" si="2" ref="B21:B36">D21+F21</f>
        <v>7000</v>
      </c>
      <c r="C21" s="42">
        <v>0.15</v>
      </c>
      <c r="D21" s="43">
        <v>7000</v>
      </c>
      <c r="E21" s="43">
        <v>0</v>
      </c>
      <c r="F21" s="44">
        <v>0</v>
      </c>
      <c r="G21" s="7">
        <f t="shared" si="0"/>
        <v>0</v>
      </c>
      <c r="H21" s="59">
        <v>0</v>
      </c>
      <c r="I21" s="44">
        <v>0</v>
      </c>
      <c r="J21" s="44">
        <v>0</v>
      </c>
      <c r="K21" s="44">
        <v>0</v>
      </c>
      <c r="L21" s="44">
        <v>0</v>
      </c>
      <c r="M21" s="43">
        <v>0</v>
      </c>
      <c r="N21" s="43">
        <v>0</v>
      </c>
    </row>
    <row r="22" spans="1:14" ht="13.5">
      <c r="A22" s="19" t="s">
        <v>7</v>
      </c>
      <c r="B22" s="30">
        <f t="shared" si="2"/>
        <v>0</v>
      </c>
      <c r="C22" s="42">
        <v>0</v>
      </c>
      <c r="D22" s="43">
        <v>0</v>
      </c>
      <c r="E22" s="43">
        <v>0</v>
      </c>
      <c r="F22" s="44">
        <v>0</v>
      </c>
      <c r="G22" s="7">
        <f t="shared" si="0"/>
        <v>0</v>
      </c>
      <c r="H22" s="59">
        <v>0</v>
      </c>
      <c r="I22" s="44">
        <v>0</v>
      </c>
      <c r="J22" s="44">
        <v>0</v>
      </c>
      <c r="K22" s="44">
        <v>0</v>
      </c>
      <c r="L22" s="7">
        <v>0</v>
      </c>
      <c r="M22" s="43">
        <v>0</v>
      </c>
      <c r="N22" s="43">
        <v>0</v>
      </c>
    </row>
    <row r="23" spans="1:14" ht="13.5">
      <c r="A23" s="19" t="s">
        <v>8</v>
      </c>
      <c r="B23" s="30">
        <f t="shared" si="2"/>
        <v>34000</v>
      </c>
      <c r="C23" s="42">
        <v>1.09</v>
      </c>
      <c r="D23" s="43">
        <v>31000</v>
      </c>
      <c r="E23" s="45">
        <v>1</v>
      </c>
      <c r="F23" s="44">
        <v>3000</v>
      </c>
      <c r="G23" s="7">
        <f t="shared" si="0"/>
        <v>31818</v>
      </c>
      <c r="H23" s="59">
        <v>0</v>
      </c>
      <c r="I23" s="44">
        <v>0</v>
      </c>
      <c r="J23" s="44">
        <v>0</v>
      </c>
      <c r="K23" s="44">
        <v>0</v>
      </c>
      <c r="L23" s="7">
        <v>31818</v>
      </c>
      <c r="M23" s="43">
        <v>0</v>
      </c>
      <c r="N23" s="43">
        <v>0</v>
      </c>
    </row>
    <row r="24" spans="1:14" ht="13.5">
      <c r="A24" s="19" t="s">
        <v>9</v>
      </c>
      <c r="B24" s="30">
        <f t="shared" si="2"/>
        <v>0</v>
      </c>
      <c r="C24" s="42">
        <v>0</v>
      </c>
      <c r="D24" s="43">
        <v>0</v>
      </c>
      <c r="E24" s="43">
        <v>0</v>
      </c>
      <c r="F24" s="44">
        <v>0</v>
      </c>
      <c r="G24" s="7">
        <f t="shared" si="0"/>
        <v>46935</v>
      </c>
      <c r="H24" s="59">
        <v>0</v>
      </c>
      <c r="I24" s="44">
        <v>0</v>
      </c>
      <c r="J24" s="44">
        <v>0</v>
      </c>
      <c r="K24" s="44">
        <v>0</v>
      </c>
      <c r="L24" s="44">
        <v>46935</v>
      </c>
      <c r="M24" s="43">
        <v>1</v>
      </c>
      <c r="N24" s="7">
        <v>2155</v>
      </c>
    </row>
    <row r="25" spans="1:14" ht="13.5">
      <c r="A25" s="19" t="s">
        <v>10</v>
      </c>
      <c r="B25" s="30">
        <f t="shared" si="2"/>
        <v>4000</v>
      </c>
      <c r="C25" s="42">
        <v>0.97</v>
      </c>
      <c r="D25" s="43">
        <v>4000</v>
      </c>
      <c r="E25" s="45">
        <v>0</v>
      </c>
      <c r="F25" s="44">
        <v>0</v>
      </c>
      <c r="G25" s="7">
        <f t="shared" si="0"/>
        <v>7134</v>
      </c>
      <c r="H25" s="59">
        <v>0</v>
      </c>
      <c r="I25" s="44">
        <v>0</v>
      </c>
      <c r="J25" s="44">
        <v>0</v>
      </c>
      <c r="K25" s="44">
        <v>0</v>
      </c>
      <c r="L25" s="44">
        <v>7134</v>
      </c>
      <c r="M25" s="43">
        <v>0</v>
      </c>
      <c r="N25" s="7">
        <v>0</v>
      </c>
    </row>
    <row r="26" spans="1:14" ht="13.5">
      <c r="A26" s="19" t="s">
        <v>11</v>
      </c>
      <c r="B26" s="30">
        <f t="shared" si="2"/>
        <v>0</v>
      </c>
      <c r="C26" s="42">
        <v>0</v>
      </c>
      <c r="D26" s="43">
        <v>0</v>
      </c>
      <c r="E26" s="45">
        <v>0</v>
      </c>
      <c r="F26" s="44">
        <v>0</v>
      </c>
      <c r="G26" s="7">
        <f t="shared" si="0"/>
        <v>0</v>
      </c>
      <c r="H26" s="59">
        <v>0</v>
      </c>
      <c r="I26" s="44">
        <v>0</v>
      </c>
      <c r="J26" s="44">
        <v>0</v>
      </c>
      <c r="K26" s="44">
        <v>0</v>
      </c>
      <c r="L26" s="44">
        <v>0</v>
      </c>
      <c r="M26" s="43">
        <v>0</v>
      </c>
      <c r="N26" s="7">
        <v>0</v>
      </c>
    </row>
    <row r="27" spans="1:14" ht="13.5">
      <c r="A27" s="19" t="s">
        <v>12</v>
      </c>
      <c r="B27" s="30">
        <f t="shared" si="2"/>
        <v>291000</v>
      </c>
      <c r="C27" s="42">
        <v>14.6</v>
      </c>
      <c r="D27" s="43">
        <v>141000</v>
      </c>
      <c r="E27" s="45">
        <v>99</v>
      </c>
      <c r="F27" s="44">
        <v>150000</v>
      </c>
      <c r="G27" s="7">
        <f t="shared" si="0"/>
        <v>0</v>
      </c>
      <c r="H27" s="59">
        <v>0</v>
      </c>
      <c r="I27" s="44">
        <v>0</v>
      </c>
      <c r="J27" s="44">
        <v>0</v>
      </c>
      <c r="K27" s="44">
        <v>0</v>
      </c>
      <c r="L27" s="44">
        <v>0</v>
      </c>
      <c r="M27" s="43">
        <v>0</v>
      </c>
      <c r="N27" s="7">
        <v>0</v>
      </c>
    </row>
    <row r="28" spans="1:14" ht="13.5">
      <c r="A28" s="19" t="s">
        <v>13</v>
      </c>
      <c r="B28" s="30">
        <f t="shared" si="2"/>
        <v>0</v>
      </c>
      <c r="C28" s="42">
        <v>0</v>
      </c>
      <c r="D28" s="43">
        <v>0</v>
      </c>
      <c r="E28" s="43">
        <v>0</v>
      </c>
      <c r="F28" s="44">
        <v>0</v>
      </c>
      <c r="G28" s="7">
        <f t="shared" si="0"/>
        <v>0</v>
      </c>
      <c r="H28" s="59">
        <v>0</v>
      </c>
      <c r="I28" s="44">
        <v>0</v>
      </c>
      <c r="J28" s="44">
        <v>0</v>
      </c>
      <c r="K28" s="44">
        <v>0</v>
      </c>
      <c r="L28" s="44">
        <v>0</v>
      </c>
      <c r="M28" s="43">
        <v>0</v>
      </c>
      <c r="N28" s="7">
        <v>0</v>
      </c>
    </row>
    <row r="29" spans="1:14" ht="13.5">
      <c r="A29" s="19" t="s">
        <v>14</v>
      </c>
      <c r="B29" s="30">
        <f t="shared" si="2"/>
        <v>221000</v>
      </c>
      <c r="C29" s="42">
        <v>6.97</v>
      </c>
      <c r="D29" s="43">
        <v>89000</v>
      </c>
      <c r="E29" s="45">
        <v>36</v>
      </c>
      <c r="F29" s="43">
        <v>132000</v>
      </c>
      <c r="G29" s="7">
        <f t="shared" si="0"/>
        <v>1204</v>
      </c>
      <c r="H29" s="59">
        <v>0</v>
      </c>
      <c r="I29" s="44">
        <v>0</v>
      </c>
      <c r="J29" s="44">
        <v>0</v>
      </c>
      <c r="K29" s="44">
        <v>0</v>
      </c>
      <c r="L29" s="44">
        <v>1204</v>
      </c>
      <c r="M29" s="43">
        <v>0</v>
      </c>
      <c r="N29" s="7">
        <v>0</v>
      </c>
    </row>
    <row r="30" spans="1:14" ht="13.5">
      <c r="A30" s="19" t="s">
        <v>15</v>
      </c>
      <c r="B30" s="30">
        <f t="shared" si="2"/>
        <v>36000</v>
      </c>
      <c r="C30" s="42">
        <v>1.61</v>
      </c>
      <c r="D30" s="43">
        <v>21000</v>
      </c>
      <c r="E30" s="45">
        <v>7</v>
      </c>
      <c r="F30" s="44">
        <v>15000</v>
      </c>
      <c r="G30" s="7">
        <f t="shared" si="0"/>
        <v>0</v>
      </c>
      <c r="H30" s="59">
        <v>0</v>
      </c>
      <c r="I30" s="44">
        <v>0</v>
      </c>
      <c r="J30" s="44">
        <v>0</v>
      </c>
      <c r="K30" s="44">
        <v>0</v>
      </c>
      <c r="L30" s="44">
        <v>0</v>
      </c>
      <c r="M30" s="43">
        <v>0</v>
      </c>
      <c r="N30" s="7">
        <v>0</v>
      </c>
    </row>
    <row r="31" spans="1:14" ht="13.5">
      <c r="A31" s="19" t="s">
        <v>16</v>
      </c>
      <c r="B31" s="30">
        <f t="shared" si="2"/>
        <v>251000</v>
      </c>
      <c r="C31" s="42">
        <v>4.94</v>
      </c>
      <c r="D31" s="43">
        <v>38000</v>
      </c>
      <c r="E31" s="45">
        <v>12</v>
      </c>
      <c r="F31" s="44">
        <v>213000</v>
      </c>
      <c r="G31" s="7">
        <f t="shared" si="0"/>
        <v>0</v>
      </c>
      <c r="H31" s="59">
        <v>0</v>
      </c>
      <c r="I31" s="44">
        <v>0</v>
      </c>
      <c r="J31" s="44">
        <v>0</v>
      </c>
      <c r="K31" s="44">
        <v>0</v>
      </c>
      <c r="L31" s="32">
        <v>0</v>
      </c>
      <c r="M31" s="43">
        <v>0</v>
      </c>
      <c r="N31" s="7">
        <v>0</v>
      </c>
    </row>
    <row r="32" spans="1:14" ht="13.5">
      <c r="A32" s="19" t="s">
        <v>17</v>
      </c>
      <c r="B32" s="30">
        <f t="shared" si="2"/>
        <v>56000</v>
      </c>
      <c r="C32" s="42">
        <v>3.4</v>
      </c>
      <c r="D32" s="43">
        <v>48000</v>
      </c>
      <c r="E32" s="45">
        <v>6</v>
      </c>
      <c r="F32" s="44">
        <v>8000</v>
      </c>
      <c r="G32" s="7">
        <f t="shared" si="0"/>
        <v>0</v>
      </c>
      <c r="H32" s="59">
        <v>0</v>
      </c>
      <c r="I32" s="44">
        <v>0</v>
      </c>
      <c r="J32" s="44">
        <v>0</v>
      </c>
      <c r="K32" s="44">
        <v>0</v>
      </c>
      <c r="L32" s="32">
        <v>0</v>
      </c>
      <c r="M32" s="43">
        <v>0</v>
      </c>
      <c r="N32" s="7">
        <v>0</v>
      </c>
    </row>
    <row r="33" spans="1:14" ht="13.5">
      <c r="A33" s="19" t="s">
        <v>18</v>
      </c>
      <c r="B33" s="30">
        <f t="shared" si="2"/>
        <v>9000</v>
      </c>
      <c r="C33" s="42">
        <v>0.4</v>
      </c>
      <c r="D33" s="43">
        <v>4000</v>
      </c>
      <c r="E33" s="45">
        <v>5</v>
      </c>
      <c r="F33" s="44">
        <v>5000</v>
      </c>
      <c r="G33" s="7">
        <f t="shared" si="0"/>
        <v>0</v>
      </c>
      <c r="H33" s="59">
        <v>0</v>
      </c>
      <c r="I33" s="44">
        <v>0</v>
      </c>
      <c r="J33" s="44">
        <v>0</v>
      </c>
      <c r="K33" s="44">
        <v>0</v>
      </c>
      <c r="L33" s="32">
        <v>0</v>
      </c>
      <c r="M33" s="43">
        <v>0</v>
      </c>
      <c r="N33" s="7">
        <v>0</v>
      </c>
    </row>
    <row r="34" spans="1:14" ht="13.5">
      <c r="A34" s="19" t="s">
        <v>19</v>
      </c>
      <c r="B34" s="30">
        <f t="shared" si="2"/>
        <v>0</v>
      </c>
      <c r="C34" s="42">
        <v>0</v>
      </c>
      <c r="D34" s="43">
        <v>0</v>
      </c>
      <c r="E34" s="45">
        <v>0</v>
      </c>
      <c r="F34" s="44">
        <v>0</v>
      </c>
      <c r="G34" s="7">
        <f t="shared" si="0"/>
        <v>0</v>
      </c>
      <c r="H34" s="59">
        <v>0</v>
      </c>
      <c r="I34" s="44">
        <v>0</v>
      </c>
      <c r="J34" s="44">
        <v>0</v>
      </c>
      <c r="K34" s="44">
        <v>0</v>
      </c>
      <c r="L34" s="32">
        <v>0</v>
      </c>
      <c r="M34" s="43">
        <v>0</v>
      </c>
      <c r="N34" s="7">
        <v>0</v>
      </c>
    </row>
    <row r="35" spans="1:14" ht="13.5">
      <c r="A35" s="19" t="s">
        <v>20</v>
      </c>
      <c r="B35" s="30">
        <f t="shared" si="2"/>
        <v>12000</v>
      </c>
      <c r="C35" s="42">
        <v>0.7</v>
      </c>
      <c r="D35" s="43">
        <v>7000</v>
      </c>
      <c r="E35" s="45">
        <v>2</v>
      </c>
      <c r="F35" s="44">
        <v>5000</v>
      </c>
      <c r="G35" s="7">
        <f t="shared" si="0"/>
        <v>0</v>
      </c>
      <c r="H35" s="59">
        <v>0</v>
      </c>
      <c r="I35" s="44">
        <v>0</v>
      </c>
      <c r="J35" s="44">
        <v>0</v>
      </c>
      <c r="K35" s="44">
        <v>0</v>
      </c>
      <c r="L35" s="7">
        <v>0</v>
      </c>
      <c r="M35" s="43">
        <v>0</v>
      </c>
      <c r="N35" s="7">
        <v>0</v>
      </c>
    </row>
    <row r="36" spans="1:19" ht="13.5">
      <c r="A36" s="20" t="s">
        <v>21</v>
      </c>
      <c r="B36" s="30">
        <f t="shared" si="2"/>
        <v>44000</v>
      </c>
      <c r="C36" s="46">
        <v>1.95</v>
      </c>
      <c r="D36" s="47">
        <v>24000</v>
      </c>
      <c r="E36" s="48">
        <v>16</v>
      </c>
      <c r="F36" s="49">
        <v>20000</v>
      </c>
      <c r="G36" s="63">
        <f t="shared" si="0"/>
        <v>3828</v>
      </c>
      <c r="H36" s="60">
        <v>0</v>
      </c>
      <c r="I36" s="49">
        <v>0</v>
      </c>
      <c r="J36" s="49">
        <v>0</v>
      </c>
      <c r="K36" s="49">
        <v>0</v>
      </c>
      <c r="L36" s="58">
        <v>3828</v>
      </c>
      <c r="M36" s="47">
        <v>0</v>
      </c>
      <c r="N36" s="63">
        <v>0</v>
      </c>
      <c r="O36" s="34"/>
      <c r="P36" s="34"/>
      <c r="Q36" s="34"/>
      <c r="R36" s="34"/>
      <c r="S36" s="34"/>
    </row>
    <row r="37" spans="1:19" s="26" customFormat="1" ht="12">
      <c r="A37" s="21" t="s">
        <v>22</v>
      </c>
      <c r="B37" s="65"/>
      <c r="C37" s="50"/>
      <c r="D37" s="43"/>
      <c r="E37" s="51"/>
      <c r="F37" s="43"/>
      <c r="G37" s="18"/>
      <c r="H37" s="52"/>
      <c r="I37" s="43"/>
      <c r="J37" s="52"/>
      <c r="K37" s="43"/>
      <c r="L37" s="7"/>
      <c r="M37" s="43"/>
      <c r="N37" s="43"/>
      <c r="O37" s="22"/>
      <c r="P37" s="22"/>
      <c r="Q37" s="22"/>
      <c r="R37" s="22"/>
      <c r="S37" s="22"/>
    </row>
    <row r="38" spans="1:19" s="26" customFormat="1" ht="12">
      <c r="A38" s="54" t="s">
        <v>46</v>
      </c>
      <c r="B38" s="22"/>
      <c r="C38" s="23"/>
      <c r="D38" s="22"/>
      <c r="E38" s="22"/>
      <c r="F38" s="24"/>
      <c r="G38" s="23"/>
      <c r="H38" s="22"/>
      <c r="I38" s="24"/>
      <c r="J38" s="22"/>
      <c r="K38" s="24"/>
      <c r="L38" s="53"/>
      <c r="M38" s="25"/>
      <c r="O38" s="22"/>
      <c r="P38" s="22"/>
      <c r="Q38" s="22"/>
      <c r="R38" s="22"/>
      <c r="S38" s="22"/>
    </row>
    <row r="39" spans="1:19" s="26" customFormat="1" ht="12">
      <c r="A39" s="22" t="s">
        <v>29</v>
      </c>
      <c r="B39" s="22"/>
      <c r="C39" s="23"/>
      <c r="D39" s="22"/>
      <c r="E39" s="22"/>
      <c r="F39" s="24"/>
      <c r="G39" s="23"/>
      <c r="H39" s="22"/>
      <c r="I39" s="24"/>
      <c r="J39" s="24"/>
      <c r="K39" s="24"/>
      <c r="M39" s="25"/>
      <c r="O39" s="22"/>
      <c r="P39" s="22"/>
      <c r="Q39" s="22"/>
      <c r="R39" s="22"/>
      <c r="S39" s="22"/>
    </row>
    <row r="40" spans="1:19" s="26" customFormat="1" ht="12">
      <c r="A40" s="22" t="s">
        <v>31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</sheetData>
  <sheetProtection/>
  <mergeCells count="14">
    <mergeCell ref="G3:L3"/>
    <mergeCell ref="G4:G5"/>
    <mergeCell ref="B4:B5"/>
    <mergeCell ref="L4:L5"/>
    <mergeCell ref="M2:N2"/>
    <mergeCell ref="M4:N4"/>
    <mergeCell ref="M3:N3"/>
    <mergeCell ref="J4:K4"/>
    <mergeCell ref="A1:N1"/>
    <mergeCell ref="A3:A5"/>
    <mergeCell ref="E4:F4"/>
    <mergeCell ref="H4:I4"/>
    <mergeCell ref="C4:D4"/>
    <mergeCell ref="B3:F3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2015-02-18T01:01:47Z</cp:lastPrinted>
  <dcterms:created xsi:type="dcterms:W3CDTF">2008-03-10T05:49:29Z</dcterms:created>
  <dcterms:modified xsi:type="dcterms:W3CDTF">2015-02-18T01:03:16Z</dcterms:modified>
  <cp:category/>
  <cp:version/>
  <cp:contentType/>
  <cp:contentStatus/>
</cp:coreProperties>
</file>