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AT8" i="4" s="1"/>
  <c r="R6" i="5"/>
  <c r="Q6" i="5"/>
  <c r="W10" i="4" s="1"/>
  <c r="P6" i="5"/>
  <c r="P10" i="4" s="1"/>
  <c r="O6" i="5"/>
  <c r="I10" i="4" s="1"/>
  <c r="N6" i="5"/>
  <c r="B10" i="4" s="1"/>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<sst xmlns="http://schemas.openxmlformats.org/spreadsheetml/2006/main" count="232" uniqueCount="120">
  <si>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</si>
  <si>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</si>
  <si>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</si>
  <si>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</si>
  <si>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</si>
  <si>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</si>
  <si>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</si>
  <si>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</si>
  <si>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</si>
  <si>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</si>
  <si>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</si>
  <si>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</si>
  <si>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</si>
  <si>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</si>
  <si>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</si>
  <si>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</si>
  <si>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</si>
  <si>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</si>
  <si>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</si>
  <si>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</si>
  <si>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</si>
  <si>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</si>
  <si>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</si>
  <si>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</si>
  <si>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</si>
  <si>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</si>
  <si>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</si>
  <si>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</si>
  <si>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</si>
  <si>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</si>
  <si>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</si>
  <si>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</si>
  <si>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</si>
  <si>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</si>
  <si>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</si>
  <si>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</si>
  <si>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</si>
  <si>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</si>
  <si>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</si>
  <si>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</si>
  <si>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</si>
  <si>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</si>
  <si>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</si>
  <si>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</si>
  <si>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</si>
  <si>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</si>
  <si>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</si>
  <si>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</si>
  <si>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</si>
  <si>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</si>
  <si>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</si>
  <si>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</si>
  <si>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</si>
  <si>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</si>
  <si>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</si>
  <si>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</si>
  <si>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</si>
  <si>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</si>
  <si>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</si>
  <si>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</si>
  <si>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</si>
  <si>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</si>
  <si>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</si>
  <si>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</si>
  <si>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</si>
  <si>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</si>
  <si>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</si>
  <si>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</si>
  <si>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</si>
  <si>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</si>
  <si>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</si>
  <si>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</si>
  <si>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</si>
  <si>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</si>
  <si>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</si>
  <si>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</si>
  <si>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</si>
  <si>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</si>
  <si>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</si>
  <si>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</si>
  <si>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</si>
  <si>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</si>
  <si>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</si>
  <si>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</si>
  <si>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</si>
  <si>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</si>
  <si>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</si>
  <si>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</si>
  <si>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</si>
  <si>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</si>
  <si>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</si>
  <si>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</si>
  <si>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</si>
  <si>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</si>
  <si>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</si>
  <si>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</si>
  <si>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</si>
  <si>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</si>
  <si>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</si>
  <si>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</si>
  <si>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</si>
  <si>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</si>
  <si>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</si>
  <si>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</si>
  <si>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</si>
  <si>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竹田市</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</si>
  <si>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</si>
  <si>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</si>
  <si>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</si>
  <si>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</si>
  <si>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</si>
  <si>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</si>
  <si>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</si>
  <si>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</si>
  <si>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</si>
  <si>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</si>
  <si>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①『有形固定資産減価償却率』：類団平均値と比較し低い値ですが、近年増加傾向にあり、施設の老朽化が進んでいることが分かります。今後も計画的な更新を図る必要があります。
②『管路経年化率』：類団平均値と比較して高い水準となっており、老朽化が進んでいることが分かります。有収率の低下にもつながるため、今後も計画的な更新を図る必要があります。
③『管路更新率』：類団平均値と比較して平均的な水準で推移しています。有収率の低下にもつながるため、今後も計画的な更新を図る必要があります。</t>
    <rPh sb="15" eb="16">
      <t>ルイ</t>
    </rPh>
    <rPh sb="16" eb="17">
      <t>ダン</t>
    </rPh>
    <rPh sb="17" eb="20">
      <t>ヘイキンチ</t>
    </rPh>
    <rPh sb="21" eb="23">
      <t>ヒカク</t>
    </rPh>
    <rPh sb="24" eb="25">
      <t>ヒク</t>
    </rPh>
    <rPh sb="26" eb="27">
      <t>アタイ</t>
    </rPh>
    <rPh sb="31" eb="33">
      <t>キンネン</t>
    </rPh>
    <rPh sb="33" eb="35">
      <t>ゾウカ</t>
    </rPh>
    <rPh sb="35" eb="37">
      <t>ケイコウ</t>
    </rPh>
    <rPh sb="65" eb="68">
      <t>ケイカクテキ</t>
    </rPh>
    <rPh sb="69" eb="71">
      <t>コウシン</t>
    </rPh>
    <rPh sb="72" eb="73">
      <t>ハカ</t>
    </rPh>
    <rPh sb="93" eb="94">
      <t>ルイ</t>
    </rPh>
    <rPh sb="94" eb="95">
      <t>ダン</t>
    </rPh>
    <rPh sb="95" eb="98">
      <t>ヘイキンチ</t>
    </rPh>
    <rPh sb="99" eb="101">
      <t>ヒカク</t>
    </rPh>
    <rPh sb="103" eb="104">
      <t>タカ</t>
    </rPh>
    <rPh sb="105" eb="107">
      <t>スイジュン</t>
    </rPh>
    <rPh sb="132" eb="134">
      <t>ユウシュウ</t>
    </rPh>
    <rPh sb="134" eb="135">
      <t>リツ</t>
    </rPh>
    <rPh sb="136" eb="138">
      <t>テイカ</t>
    </rPh>
    <rPh sb="150" eb="153">
      <t>ケイカクテキ</t>
    </rPh>
    <rPh sb="154" eb="156">
      <t>コウシン</t>
    </rPh>
    <rPh sb="157" eb="158">
      <t>ハカ</t>
    </rPh>
    <rPh sb="177" eb="178">
      <t>ルイ</t>
    </rPh>
    <rPh sb="178" eb="179">
      <t>ダン</t>
    </rPh>
    <rPh sb="179" eb="182">
      <t>ヘイキンチ</t>
    </rPh>
    <rPh sb="183" eb="185">
      <t>ヒカク</t>
    </rPh>
    <rPh sb="187" eb="190">
      <t>ヘイキンテキ</t>
    </rPh>
    <phoneticPr fontId="4"/>
  </si>
  <si>
    <t>最大の課題である有収率は若干増加しましたが、依然として低い水準となっています。また、給水人口の減少により、給水収益が減少する中で、今後、老朽化施設の更新が必要となっています。平成29年度にアセットマネジメントによる更新需要の見通しを行った結果、中長期的には水道料金の改定なくしては健全な事業経営ができない状況となっています。今後、策定した経営戦略に沿って、経営基盤の強化を図っていきます。</t>
    <rPh sb="8" eb="10">
      <t>ユウシュウ</t>
    </rPh>
    <rPh sb="10" eb="11">
      <t>リツ</t>
    </rPh>
    <rPh sb="12" eb="14">
      <t>ジャッカン</t>
    </rPh>
    <rPh sb="14" eb="16">
      <t>ゾウカ</t>
    </rPh>
    <rPh sb="22" eb="24">
      <t>イゼン</t>
    </rPh>
    <rPh sb="27" eb="28">
      <t>ヒク</t>
    </rPh>
    <rPh sb="29" eb="31">
      <t>スイジュン</t>
    </rPh>
    <rPh sb="42" eb="44">
      <t>キュウスイ</t>
    </rPh>
    <rPh sb="44" eb="46">
      <t>ジンコウ</t>
    </rPh>
    <rPh sb="47" eb="49">
      <t>ゲンショウ</t>
    </rPh>
    <rPh sb="53" eb="55">
      <t>キュウスイ</t>
    </rPh>
    <rPh sb="55" eb="57">
      <t>シュウエキ</t>
    </rPh>
    <rPh sb="58" eb="60">
      <t>ゲンショウ</t>
    </rPh>
    <rPh sb="62" eb="63">
      <t>ナカ</t>
    </rPh>
    <rPh sb="65" eb="67">
      <t>コンゴ</t>
    </rPh>
    <rPh sb="70" eb="71">
      <t>カ</t>
    </rPh>
    <rPh sb="77" eb="79">
      <t>ヒツヨウ</t>
    </rPh>
    <rPh sb="87" eb="89">
      <t>ヘイセイ</t>
    </rPh>
    <rPh sb="91" eb="92">
      <t>ネン</t>
    </rPh>
    <rPh sb="92" eb="93">
      <t>ド</t>
    </rPh>
    <rPh sb="107" eb="109">
      <t>コウシン</t>
    </rPh>
    <rPh sb="109" eb="111">
      <t>ジュヨウ</t>
    </rPh>
    <rPh sb="112" eb="114">
      <t>ミトオ</t>
    </rPh>
    <rPh sb="116" eb="117">
      <t>オコナ</t>
    </rPh>
    <rPh sb="119" eb="121">
      <t>ケッカ</t>
    </rPh>
    <rPh sb="122" eb="125">
      <t>チュウチョウキ</t>
    </rPh>
    <rPh sb="125" eb="126">
      <t>テキ</t>
    </rPh>
    <rPh sb="128" eb="130">
      <t>スイドウ</t>
    </rPh>
    <rPh sb="130" eb="132">
      <t>リョウキン</t>
    </rPh>
    <rPh sb="133" eb="135">
      <t>カイテイ</t>
    </rPh>
    <rPh sb="140" eb="142">
      <t>ケンゼン</t>
    </rPh>
    <rPh sb="143" eb="145">
      <t>ジギョウ</t>
    </rPh>
    <rPh sb="145" eb="147">
      <t>ケイエイ</t>
    </rPh>
    <rPh sb="152" eb="154">
      <t>ジョウキョウ</t>
    </rPh>
    <rPh sb="162" eb="164">
      <t>コンゴ</t>
    </rPh>
    <rPh sb="165" eb="167">
      <t>サクテイ</t>
    </rPh>
    <rPh sb="169" eb="171">
      <t>ケイエイ</t>
    </rPh>
    <rPh sb="171" eb="173">
      <t>センリャク</t>
    </rPh>
    <rPh sb="174" eb="175">
      <t>ソ</t>
    </rPh>
    <rPh sb="178" eb="180">
      <t>ケイエイ</t>
    </rPh>
    <rPh sb="180" eb="182">
      <t>キバン</t>
    </rPh>
    <rPh sb="183" eb="185">
      <t>キョウカ</t>
    </rPh>
    <rPh sb="186" eb="187">
      <t>ハカ</t>
    </rPh>
    <phoneticPr fontId="4"/>
  </si>
  <si>
    <t>①『経常収支比率』：給水収益の減収および経費の増加により100%を僅か下回り、今後、収益はさらに減収する見込みですが、経費等の削減により、経営改善をさらに進めていく必要があります。
③『流動比率』：H25に前年の大水害に対する支払いによる影響で指標が大きく減少しましたが、類団平均と比較し大きく上回っており、短期的な支払能力は問題ありません。災害時の企業債の償還がＨ28始まったことから、当面は同程度の水準で推移するもの判断されます。
④『企業債残高対給水収益比率』：類団平均値と比較して低い比率となっていますが、今後、施設整備や老朽化した施設の更新等による企業債の増加が見込まれます。
⑤『料金回収率』：100%を僅かに下回っています。今後、老朽化施設の更新を見据え、経常費用の削減をしつつ、料金改定を視野に入れる必要があります。
⑥『給水原価』：類団平均値と比較して低いですが、今後、老朽化施設の更新により増加するものと考えられます。
⑦『施設利用率』：類団平均値を上回る水準で推移し、前年より若干減少していますが、配水管からの漏水の影響もあるため、注意する必要があります。
⑧『有収率』：前年より増加しましたが、類団平均値と比較して低くなっています。配水管の漏水が原因と考えられるため、老朽管の更新等漏水対策が急務となっています。</t>
    <rPh sb="10" eb="12">
      <t>キュウスイ</t>
    </rPh>
    <rPh sb="12" eb="14">
      <t>シュウエキ</t>
    </rPh>
    <rPh sb="15" eb="17">
      <t>ゲンシュウ</t>
    </rPh>
    <rPh sb="20" eb="22">
      <t>ケイヒ</t>
    </rPh>
    <rPh sb="23" eb="25">
      <t>ゾウカ</t>
    </rPh>
    <rPh sb="33" eb="34">
      <t>ワズ</t>
    </rPh>
    <rPh sb="35" eb="36">
      <t>シタ</t>
    </rPh>
    <rPh sb="42" eb="44">
      <t>シュウエキ</t>
    </rPh>
    <rPh sb="48" eb="50">
      <t>ゲンシュウ</t>
    </rPh>
    <rPh sb="52" eb="54">
      <t>ミコ</t>
    </rPh>
    <rPh sb="59" eb="61">
      <t>ケイヒ</t>
    </rPh>
    <rPh sb="61" eb="62">
      <t>トウ</t>
    </rPh>
    <rPh sb="63" eb="65">
      <t>サクゲン</t>
    </rPh>
    <rPh sb="69" eb="71">
      <t>ケイエイ</t>
    </rPh>
    <rPh sb="71" eb="73">
      <t>カイゼン</t>
    </rPh>
    <rPh sb="77" eb="78">
      <t>スス</t>
    </rPh>
    <rPh sb="82" eb="84">
      <t>ヒツヨウ</t>
    </rPh>
    <rPh sb="103" eb="105">
      <t>ゼンネン</t>
    </rPh>
    <rPh sb="106" eb="109">
      <t>ダイスイガイ</t>
    </rPh>
    <rPh sb="110" eb="111">
      <t>タイ</t>
    </rPh>
    <rPh sb="113" eb="115">
      <t>シハライ</t>
    </rPh>
    <rPh sb="119" eb="121">
      <t>エイキョウ</t>
    </rPh>
    <rPh sb="136" eb="137">
      <t>ルイ</t>
    </rPh>
    <rPh sb="137" eb="138">
      <t>ダン</t>
    </rPh>
    <rPh sb="138" eb="140">
      <t>ヘイキン</t>
    </rPh>
    <rPh sb="141" eb="143">
      <t>ヒカク</t>
    </rPh>
    <rPh sb="144" eb="145">
      <t>オオ</t>
    </rPh>
    <rPh sb="147" eb="149">
      <t>ウワマワ</t>
    </rPh>
    <rPh sb="154" eb="156">
      <t>タンキ</t>
    </rPh>
    <rPh sb="156" eb="157">
      <t>テキ</t>
    </rPh>
    <rPh sb="158" eb="160">
      <t>シハライ</t>
    </rPh>
    <rPh sb="160" eb="162">
      <t>ノウリョク</t>
    </rPh>
    <rPh sb="163" eb="165">
      <t>モンダイ</t>
    </rPh>
    <rPh sb="210" eb="212">
      <t>ハンダン</t>
    </rPh>
    <rPh sb="234" eb="235">
      <t>ルイ</t>
    </rPh>
    <rPh sb="235" eb="236">
      <t>ダン</t>
    </rPh>
    <rPh sb="236" eb="239">
      <t>ヘイキンチ</t>
    </rPh>
    <rPh sb="240" eb="242">
      <t>ヒカク</t>
    </rPh>
    <rPh sb="244" eb="245">
      <t>ヒク</t>
    </rPh>
    <rPh sb="246" eb="248">
      <t>ヒリツ</t>
    </rPh>
    <rPh sb="257" eb="259">
      <t>コンゴ</t>
    </rPh>
    <rPh sb="260" eb="262">
      <t>シセツ</t>
    </rPh>
    <rPh sb="262" eb="264">
      <t>セイビ</t>
    </rPh>
    <rPh sb="265" eb="268">
      <t>ロウキュウカ</t>
    </rPh>
    <rPh sb="270" eb="272">
      <t>シセツ</t>
    </rPh>
    <rPh sb="273" eb="275">
      <t>コウシン</t>
    </rPh>
    <rPh sb="275" eb="276">
      <t>トウ</t>
    </rPh>
    <rPh sb="279" eb="281">
      <t>キギョウ</t>
    </rPh>
    <rPh sb="281" eb="282">
      <t>サイ</t>
    </rPh>
    <rPh sb="283" eb="285">
      <t>ゾウカ</t>
    </rPh>
    <rPh sb="286" eb="288">
      <t>ミコ</t>
    </rPh>
    <rPh sb="308" eb="309">
      <t>ワズ</t>
    </rPh>
    <rPh sb="311" eb="312">
      <t>シタ</t>
    </rPh>
    <rPh sb="319" eb="321">
      <t>コンゴ</t>
    </rPh>
    <rPh sb="322" eb="325">
      <t>ロウキュウカ</t>
    </rPh>
    <rPh sb="325" eb="327">
      <t>シセツ</t>
    </rPh>
    <rPh sb="328" eb="330">
      <t>コウシン</t>
    </rPh>
    <rPh sb="331" eb="333">
      <t>ミス</t>
    </rPh>
    <rPh sb="335" eb="337">
      <t>ケイジョウ</t>
    </rPh>
    <rPh sb="337" eb="339">
      <t>ヒヨウ</t>
    </rPh>
    <rPh sb="340" eb="342">
      <t>サクゲン</t>
    </rPh>
    <rPh sb="347" eb="349">
      <t>リョウキン</t>
    </rPh>
    <rPh sb="349" eb="351">
      <t>カイテイ</t>
    </rPh>
    <rPh sb="352" eb="354">
      <t>シヤ</t>
    </rPh>
    <rPh sb="355" eb="356">
      <t>イ</t>
    </rPh>
    <rPh sb="358" eb="360">
      <t>ヒツヨウ</t>
    </rPh>
    <rPh sb="375" eb="376">
      <t>ルイ</t>
    </rPh>
    <rPh sb="376" eb="377">
      <t>ダン</t>
    </rPh>
    <rPh sb="377" eb="380">
      <t>ヘイキンチ</t>
    </rPh>
    <rPh sb="381" eb="383">
      <t>ヒカク</t>
    </rPh>
    <rPh sb="385" eb="386">
      <t>ヒク</t>
    </rPh>
    <rPh sb="405" eb="407">
      <t>ゾウカ</t>
    </rPh>
    <rPh sb="412" eb="413">
      <t>カンガ</t>
    </rPh>
    <rPh sb="429" eb="430">
      <t>ルイ</t>
    </rPh>
    <rPh sb="430" eb="431">
      <t>ダン</t>
    </rPh>
    <rPh sb="431" eb="434">
      <t>ヘイキンチ</t>
    </rPh>
    <rPh sb="435" eb="437">
      <t>ウワマワ</t>
    </rPh>
    <rPh sb="445" eb="447">
      <t>ゼンネン</t>
    </rPh>
    <rPh sb="449" eb="451">
      <t>ジャッカン</t>
    </rPh>
    <rPh sb="451" eb="453">
      <t>ゲンショウ</t>
    </rPh>
    <rPh sb="460" eb="462">
      <t>ハイスイ</t>
    </rPh>
    <rPh sb="462" eb="463">
      <t>カン</t>
    </rPh>
    <rPh sb="466" eb="468">
      <t>ロウスイ</t>
    </rPh>
    <rPh sb="469" eb="471">
      <t>エイキョウ</t>
    </rPh>
    <rPh sb="477" eb="479">
      <t>チュウイ</t>
    </rPh>
    <rPh sb="481" eb="483">
      <t>ヒツヨウ</t>
    </rPh>
    <rPh sb="509" eb="510">
      <t>ルイ</t>
    </rPh>
    <rPh sb="510" eb="511">
      <t>ダン</t>
    </rPh>
    <rPh sb="511" eb="514">
      <t>ヘイキンチ</t>
    </rPh>
    <rPh sb="515" eb="517">
      <t>ヒカク</t>
    </rPh>
    <rPh sb="519" eb="520">
      <t>ヒク</t>
    </rPh>
    <rPh sb="528" eb="530">
      <t>ハイスイ</t>
    </rPh>
    <rPh sb="530" eb="531">
      <t>カン</t>
    </rPh>
    <rPh sb="532" eb="534">
      <t>ロウスイ</t>
    </rPh>
    <rPh sb="546" eb="548">
      <t>ロウキュウ</t>
    </rPh>
    <rPh sb="548" eb="549">
      <t>カン</t>
    </rPh>
    <rPh sb="550" eb="552">
      <t>コウシン</t>
    </rPh>
    <rPh sb="552" eb="553">
      <t>トウ</t>
    </rPh>
    <rPh sb="553" eb="555">
      <t>ロウスイ</t>
    </rPh>
    <rPh sb="555" eb="557">
      <t>タイサク</t>
    </rPh>
    <rPh sb="558" eb="560">
      <t>キュウム</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</si>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</sst>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0.69</c:v>
                </c:pt>
                <c:pt idx="1">
                  <c:v>0.14000000000000001</c:v>
                </c:pt>
                <c:pt idx="2">
                  <c:v>0.74</c:v>
                </c:pt>
                <c:pt idx="3">
                  <c:v>0.91</c:v>
                </c:pt>
                <c:pt idx="4">
                  <c:v>0.49</c:v>
                </c:pt>
              </c:numCache>
            </c:numRef>
          </c:val>
          <c:extLst xmlns:c16r2="http://schemas.microsoft.com/office/drawing/2015/06/chart">
            <c:ext xmlns:c16="http://schemas.microsoft.com/office/drawing/2014/chart" uri="{C3380CC4-5D6E-409C-BE32-E72D297353CC}">
              <c16:uniqueId val="{00000000-501F-4364-BF5F-0EF2178C1074}"/>
            </c:ext>
          </c:extLst>
        </c:ser>
        <c:dLbls>
          <c:showLegendKey val="0"/>
          <c:showVal val="0"/>
          <c:showCatName val="0"/>
          <c:showSerName val="0"/>
          <c:showPercent val="0"/>
          <c:showBubbleSize val="0"/>
        </c:dLbls>
        <c:gapWidth val="150"/>
        <c:axId val="85604224"/>
        <c:axId val="856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extLst xmlns:c16r2="http://schemas.microsoft.com/office/drawing/2015/06/chart">
            <c:ext xmlns:c16="http://schemas.microsoft.com/office/drawing/2014/chart" uri="{C3380CC4-5D6E-409C-BE32-E72D297353CC}">
              <c16:uniqueId val="{00000001-501F-4364-BF5F-0EF2178C1074}"/>
            </c:ext>
          </c:extLst>
        </c:ser>
        <c:dLbls>
          <c:showLegendKey val="0"/>
          <c:showVal val="0"/>
          <c:showCatName val="0"/>
          <c:showSerName val="0"/>
          <c:showPercent val="0"/>
          <c:showBubbleSize val="0"/>
        </c:dLbls>
        <c:marker val="1"/>
        <c:smooth val="0"/>
        <c:axId val="85604224"/>
        <c:axId val="85643264"/>
      </c:lineChart>
      <c:dateAx>
        <c:axId val="85604224"/>
        <c:scaling>
          <c:orientation val="minMax"/>
        </c:scaling>
        <c:delete val="1"/>
        <c:axPos val="b"/>
        <c:numFmt formatCode="ge" sourceLinked="1"/>
        <c:majorTickMark val="none"/>
        <c:minorTickMark val="none"/>
        <c:tickLblPos val="none"/>
        <c:crossAx val="85643264"/>
        <c:crosses val="autoZero"/>
        <c:auto val="1"/>
        <c:lblOffset val="100"/>
        <c:baseTimeUnit val="years"/>
      </c:dateAx>
      <c:valAx>
        <c:axId val="856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58.5</c:v>
                </c:pt>
                <c:pt idx="1">
                  <c:v>61.66</c:v>
                </c:pt>
                <c:pt idx="2">
                  <c:v>61.7</c:v>
                </c:pt>
                <c:pt idx="3">
                  <c:v>63.25</c:v>
                </c:pt>
                <c:pt idx="4">
                  <c:v>55.71</c:v>
                </c:pt>
              </c:numCache>
            </c:numRef>
          </c:val>
          <c:extLst xmlns:c16r2="http://schemas.microsoft.com/office/drawing/2015/06/chart">
            <c:ext xmlns:c16="http://schemas.microsoft.com/office/drawing/2014/chart" uri="{C3380CC4-5D6E-409C-BE32-E72D297353CC}">
              <c16:uniqueId val="{00000000-B023-42C2-A2AB-007159C74042}"/>
            </c:ext>
          </c:extLst>
        </c:ser>
        <c:dLbls>
          <c:showLegendKey val="0"/>
          <c:showVal val="0"/>
          <c:showCatName val="0"/>
          <c:showSerName val="0"/>
          <c:showPercent val="0"/>
          <c:showBubbleSize val="0"/>
        </c:dLbls>
        <c:gapWidth val="150"/>
        <c:axId val="94115328"/>
        <c:axId val="9411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extLst xmlns:c16r2="http://schemas.microsoft.com/office/drawing/2015/06/chart">
            <c:ext xmlns:c16="http://schemas.microsoft.com/office/drawing/2014/chart" uri="{C3380CC4-5D6E-409C-BE32-E72D297353CC}">
              <c16:uniqueId val="{00000001-B023-42C2-A2AB-007159C74042}"/>
            </c:ext>
          </c:extLst>
        </c:ser>
        <c:dLbls>
          <c:showLegendKey val="0"/>
          <c:showVal val="0"/>
          <c:showCatName val="0"/>
          <c:showSerName val="0"/>
          <c:showPercent val="0"/>
          <c:showBubbleSize val="0"/>
        </c:dLbls>
        <c:marker val="1"/>
        <c:smooth val="0"/>
        <c:axId val="94115328"/>
        <c:axId val="94117248"/>
      </c:lineChart>
      <c:dateAx>
        <c:axId val="94115328"/>
        <c:scaling>
          <c:orientation val="minMax"/>
        </c:scaling>
        <c:delete val="1"/>
        <c:axPos val="b"/>
        <c:numFmt formatCode="ge" sourceLinked="1"/>
        <c:majorTickMark val="none"/>
        <c:minorTickMark val="none"/>
        <c:tickLblPos val="none"/>
        <c:crossAx val="94117248"/>
        <c:crosses val="autoZero"/>
        <c:auto val="1"/>
        <c:lblOffset val="100"/>
        <c:baseTimeUnit val="years"/>
      </c:dateAx>
      <c:valAx>
        <c:axId val="9411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1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71.87</c:v>
                </c:pt>
                <c:pt idx="1">
                  <c:v>68.38</c:v>
                </c:pt>
                <c:pt idx="2">
                  <c:v>66.84</c:v>
                </c:pt>
                <c:pt idx="3">
                  <c:v>64.5</c:v>
                </c:pt>
                <c:pt idx="4">
                  <c:v>71.84</c:v>
                </c:pt>
              </c:numCache>
            </c:numRef>
          </c:val>
          <c:extLst xmlns:c16r2="http://schemas.microsoft.com/office/drawing/2015/06/chart">
            <c:ext xmlns:c16="http://schemas.microsoft.com/office/drawing/2014/chart" uri="{C3380CC4-5D6E-409C-BE32-E72D297353CC}">
              <c16:uniqueId val="{00000000-B401-4A35-B4C4-9F817DA23B29}"/>
            </c:ext>
          </c:extLst>
        </c:ser>
        <c:dLbls>
          <c:showLegendKey val="0"/>
          <c:showVal val="0"/>
          <c:showCatName val="0"/>
          <c:showSerName val="0"/>
          <c:showPercent val="0"/>
          <c:showBubbleSize val="0"/>
        </c:dLbls>
        <c:gapWidth val="150"/>
        <c:axId val="94164864"/>
        <c:axId val="9417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extLst xmlns:c16r2="http://schemas.microsoft.com/office/drawing/2015/06/chart">
            <c:ext xmlns:c16="http://schemas.microsoft.com/office/drawing/2014/chart" uri="{C3380CC4-5D6E-409C-BE32-E72D297353CC}">
              <c16:uniqueId val="{00000001-B401-4A35-B4C4-9F817DA23B29}"/>
            </c:ext>
          </c:extLst>
        </c:ser>
        <c:dLbls>
          <c:showLegendKey val="0"/>
          <c:showVal val="0"/>
          <c:showCatName val="0"/>
          <c:showSerName val="0"/>
          <c:showPercent val="0"/>
          <c:showBubbleSize val="0"/>
        </c:dLbls>
        <c:marker val="1"/>
        <c:smooth val="0"/>
        <c:axId val="94164864"/>
        <c:axId val="94171136"/>
      </c:lineChart>
      <c:dateAx>
        <c:axId val="94164864"/>
        <c:scaling>
          <c:orientation val="minMax"/>
        </c:scaling>
        <c:delete val="1"/>
        <c:axPos val="b"/>
        <c:numFmt formatCode="ge" sourceLinked="1"/>
        <c:majorTickMark val="none"/>
        <c:minorTickMark val="none"/>
        <c:tickLblPos val="none"/>
        <c:crossAx val="94171136"/>
        <c:crosses val="autoZero"/>
        <c:auto val="1"/>
        <c:lblOffset val="100"/>
        <c:baseTimeUnit val="years"/>
      </c:dateAx>
      <c:valAx>
        <c:axId val="941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109.73</c:v>
                </c:pt>
                <c:pt idx="1">
                  <c:v>105.78</c:v>
                </c:pt>
                <c:pt idx="2">
                  <c:v>97.22</c:v>
                </c:pt>
                <c:pt idx="3">
                  <c:v>104.99</c:v>
                </c:pt>
                <c:pt idx="4">
                  <c:v>99.79</c:v>
                </c:pt>
              </c:numCache>
            </c:numRef>
          </c:val>
          <c:extLst xmlns:c16r2="http://schemas.microsoft.com/office/drawing/2015/06/chart">
            <c:ext xmlns:c16="http://schemas.microsoft.com/office/drawing/2014/chart" uri="{C3380CC4-5D6E-409C-BE32-E72D297353CC}">
              <c16:uniqueId val="{00000000-B784-42E4-B89F-8312BD33B568}"/>
            </c:ext>
          </c:extLst>
        </c:ser>
        <c:dLbls>
          <c:showLegendKey val="0"/>
          <c:showVal val="0"/>
          <c:showCatName val="0"/>
          <c:showSerName val="0"/>
          <c:showPercent val="0"/>
          <c:showBubbleSize val="0"/>
        </c:dLbls>
        <c:gapWidth val="150"/>
        <c:axId val="85403904"/>
        <c:axId val="8540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extLst xmlns:c16r2="http://schemas.microsoft.com/office/drawing/2015/06/chart">
            <c:ext xmlns:c16="http://schemas.microsoft.com/office/drawing/2014/chart" uri="{C3380CC4-5D6E-409C-BE32-E72D297353CC}">
              <c16:uniqueId val="{00000001-B784-42E4-B89F-8312BD33B568}"/>
            </c:ext>
          </c:extLst>
        </c:ser>
        <c:dLbls>
          <c:showLegendKey val="0"/>
          <c:showVal val="0"/>
          <c:showCatName val="0"/>
          <c:showSerName val="0"/>
          <c:showPercent val="0"/>
          <c:showBubbleSize val="0"/>
        </c:dLbls>
        <c:marker val="1"/>
        <c:smooth val="0"/>
        <c:axId val="85403904"/>
        <c:axId val="85406080"/>
      </c:lineChart>
      <c:dateAx>
        <c:axId val="85403904"/>
        <c:scaling>
          <c:orientation val="minMax"/>
        </c:scaling>
        <c:delete val="1"/>
        <c:axPos val="b"/>
        <c:numFmt formatCode="ge" sourceLinked="1"/>
        <c:majorTickMark val="none"/>
        <c:minorTickMark val="none"/>
        <c:tickLblPos val="none"/>
        <c:crossAx val="85406080"/>
        <c:crosses val="autoZero"/>
        <c:auto val="1"/>
        <c:lblOffset val="100"/>
        <c:baseTimeUnit val="years"/>
      </c:dateAx>
      <c:valAx>
        <c:axId val="85406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40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38.44</c:v>
                </c:pt>
                <c:pt idx="1">
                  <c:v>40.1</c:v>
                </c:pt>
                <c:pt idx="2">
                  <c:v>38.42</c:v>
                </c:pt>
                <c:pt idx="3">
                  <c:v>39.700000000000003</c:v>
                </c:pt>
                <c:pt idx="4">
                  <c:v>41.29</c:v>
                </c:pt>
              </c:numCache>
            </c:numRef>
          </c:val>
          <c:extLst xmlns:c16r2="http://schemas.microsoft.com/office/drawing/2015/06/chart">
            <c:ext xmlns:c16="http://schemas.microsoft.com/office/drawing/2014/chart" uri="{C3380CC4-5D6E-409C-BE32-E72D297353CC}">
              <c16:uniqueId val="{00000000-9738-43DB-AE4A-92C8BDA3612F}"/>
            </c:ext>
          </c:extLst>
        </c:ser>
        <c:dLbls>
          <c:showLegendKey val="0"/>
          <c:showVal val="0"/>
          <c:showCatName val="0"/>
          <c:showSerName val="0"/>
          <c:showPercent val="0"/>
          <c:showBubbleSize val="0"/>
        </c:dLbls>
        <c:gapWidth val="150"/>
        <c:axId val="85437056"/>
        <c:axId val="8545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extLst xmlns:c16r2="http://schemas.microsoft.com/office/drawing/2015/06/chart">
            <c:ext xmlns:c16="http://schemas.microsoft.com/office/drawing/2014/chart" uri="{C3380CC4-5D6E-409C-BE32-E72D297353CC}">
              <c16:uniqueId val="{00000001-9738-43DB-AE4A-92C8BDA3612F}"/>
            </c:ext>
          </c:extLst>
        </c:ser>
        <c:dLbls>
          <c:showLegendKey val="0"/>
          <c:showVal val="0"/>
          <c:showCatName val="0"/>
          <c:showSerName val="0"/>
          <c:showPercent val="0"/>
          <c:showBubbleSize val="0"/>
        </c:dLbls>
        <c:marker val="1"/>
        <c:smooth val="0"/>
        <c:axId val="85437056"/>
        <c:axId val="85451520"/>
      </c:lineChart>
      <c:dateAx>
        <c:axId val="85437056"/>
        <c:scaling>
          <c:orientation val="minMax"/>
        </c:scaling>
        <c:delete val="1"/>
        <c:axPos val="b"/>
        <c:numFmt formatCode="ge" sourceLinked="1"/>
        <c:majorTickMark val="none"/>
        <c:minorTickMark val="none"/>
        <c:tickLblPos val="none"/>
        <c:crossAx val="85451520"/>
        <c:crosses val="autoZero"/>
        <c:auto val="1"/>
        <c:lblOffset val="100"/>
        <c:baseTimeUnit val="years"/>
      </c:dateAx>
      <c:valAx>
        <c:axId val="8545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31.84</c:v>
                </c:pt>
                <c:pt idx="1">
                  <c:v>32.26</c:v>
                </c:pt>
                <c:pt idx="2">
                  <c:v>32.74</c:v>
                </c:pt>
                <c:pt idx="3">
                  <c:v>32.619999999999997</c:v>
                </c:pt>
                <c:pt idx="4">
                  <c:v>31.53</c:v>
                </c:pt>
              </c:numCache>
            </c:numRef>
          </c:val>
          <c:extLst xmlns:c16r2="http://schemas.microsoft.com/office/drawing/2015/06/chart">
            <c:ext xmlns:c16="http://schemas.microsoft.com/office/drawing/2014/chart" uri="{C3380CC4-5D6E-409C-BE32-E72D297353CC}">
              <c16:uniqueId val="{00000000-1407-4B09-95C5-F19777D884EE}"/>
            </c:ext>
          </c:extLst>
        </c:ser>
        <c:dLbls>
          <c:showLegendKey val="0"/>
          <c:showVal val="0"/>
          <c:showCatName val="0"/>
          <c:showSerName val="0"/>
          <c:showPercent val="0"/>
          <c:showBubbleSize val="0"/>
        </c:dLbls>
        <c:gapWidth val="150"/>
        <c:axId val="85949440"/>
        <c:axId val="8595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extLst xmlns:c16r2="http://schemas.microsoft.com/office/drawing/2015/06/chart">
            <c:ext xmlns:c16="http://schemas.microsoft.com/office/drawing/2014/chart" uri="{C3380CC4-5D6E-409C-BE32-E72D297353CC}">
              <c16:uniqueId val="{00000001-1407-4B09-95C5-F19777D884EE}"/>
            </c:ext>
          </c:extLst>
        </c:ser>
        <c:dLbls>
          <c:showLegendKey val="0"/>
          <c:showVal val="0"/>
          <c:showCatName val="0"/>
          <c:showSerName val="0"/>
          <c:showPercent val="0"/>
          <c:showBubbleSize val="0"/>
        </c:dLbls>
        <c:marker val="1"/>
        <c:smooth val="0"/>
        <c:axId val="85949440"/>
        <c:axId val="85955712"/>
      </c:lineChart>
      <c:dateAx>
        <c:axId val="85949440"/>
        <c:scaling>
          <c:orientation val="minMax"/>
        </c:scaling>
        <c:delete val="1"/>
        <c:axPos val="b"/>
        <c:numFmt formatCode="ge" sourceLinked="1"/>
        <c:majorTickMark val="none"/>
        <c:minorTickMark val="none"/>
        <c:tickLblPos val="none"/>
        <c:crossAx val="85955712"/>
        <c:crosses val="autoZero"/>
        <c:auto val="1"/>
        <c:lblOffset val="100"/>
        <c:baseTimeUnit val="years"/>
      </c:dateAx>
      <c:valAx>
        <c:axId val="8595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4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32-4F2B-9701-3B8B33F46137}"/>
            </c:ext>
          </c:extLst>
        </c:ser>
        <c:dLbls>
          <c:showLegendKey val="0"/>
          <c:showVal val="0"/>
          <c:showCatName val="0"/>
          <c:showSerName val="0"/>
          <c:showPercent val="0"/>
          <c:showBubbleSize val="0"/>
        </c:dLbls>
        <c:gapWidth val="150"/>
        <c:axId val="90842624"/>
        <c:axId val="9084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extLst xmlns:c16r2="http://schemas.microsoft.com/office/drawing/2015/06/chart">
            <c:ext xmlns:c16="http://schemas.microsoft.com/office/drawing/2014/chart" uri="{C3380CC4-5D6E-409C-BE32-E72D297353CC}">
              <c16:uniqueId val="{00000001-6D32-4F2B-9701-3B8B33F46137}"/>
            </c:ext>
          </c:extLst>
        </c:ser>
        <c:dLbls>
          <c:showLegendKey val="0"/>
          <c:showVal val="0"/>
          <c:showCatName val="0"/>
          <c:showSerName val="0"/>
          <c:showPercent val="0"/>
          <c:showBubbleSize val="0"/>
        </c:dLbls>
        <c:marker val="1"/>
        <c:smooth val="0"/>
        <c:axId val="90842624"/>
        <c:axId val="90844544"/>
      </c:lineChart>
      <c:dateAx>
        <c:axId val="90842624"/>
        <c:scaling>
          <c:orientation val="minMax"/>
        </c:scaling>
        <c:delete val="1"/>
        <c:axPos val="b"/>
        <c:numFmt formatCode="ge" sourceLinked="1"/>
        <c:majorTickMark val="none"/>
        <c:minorTickMark val="none"/>
        <c:tickLblPos val="none"/>
        <c:crossAx val="90844544"/>
        <c:crosses val="autoZero"/>
        <c:auto val="1"/>
        <c:lblOffset val="100"/>
        <c:baseTimeUnit val="years"/>
      </c:dateAx>
      <c:valAx>
        <c:axId val="90844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8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6489.94</c:v>
                </c:pt>
                <c:pt idx="1">
                  <c:v>593.12</c:v>
                </c:pt>
                <c:pt idx="2">
                  <c:v>835.43</c:v>
                </c:pt>
                <c:pt idx="3">
                  <c:v>485.49</c:v>
                </c:pt>
                <c:pt idx="4">
                  <c:v>786.62</c:v>
                </c:pt>
              </c:numCache>
            </c:numRef>
          </c:val>
          <c:extLst xmlns:c16r2="http://schemas.microsoft.com/office/drawing/2015/06/chart">
            <c:ext xmlns:c16="http://schemas.microsoft.com/office/drawing/2014/chart" uri="{C3380CC4-5D6E-409C-BE32-E72D297353CC}">
              <c16:uniqueId val="{00000000-0AD3-4978-83A6-CD7B97D4EB87}"/>
            </c:ext>
          </c:extLst>
        </c:ser>
        <c:dLbls>
          <c:showLegendKey val="0"/>
          <c:showVal val="0"/>
          <c:showCatName val="0"/>
          <c:showSerName val="0"/>
          <c:showPercent val="0"/>
          <c:showBubbleSize val="0"/>
        </c:dLbls>
        <c:gapWidth val="150"/>
        <c:axId val="90892544"/>
        <c:axId val="9089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extLst xmlns:c16r2="http://schemas.microsoft.com/office/drawing/2015/06/chart">
            <c:ext xmlns:c16="http://schemas.microsoft.com/office/drawing/2014/chart" uri="{C3380CC4-5D6E-409C-BE32-E72D297353CC}">
              <c16:uniqueId val="{00000001-0AD3-4978-83A6-CD7B97D4EB87}"/>
            </c:ext>
          </c:extLst>
        </c:ser>
        <c:dLbls>
          <c:showLegendKey val="0"/>
          <c:showVal val="0"/>
          <c:showCatName val="0"/>
          <c:showSerName val="0"/>
          <c:showPercent val="0"/>
          <c:showBubbleSize val="0"/>
        </c:dLbls>
        <c:marker val="1"/>
        <c:smooth val="0"/>
        <c:axId val="90892544"/>
        <c:axId val="90894720"/>
      </c:lineChart>
      <c:dateAx>
        <c:axId val="90892544"/>
        <c:scaling>
          <c:orientation val="minMax"/>
        </c:scaling>
        <c:delete val="1"/>
        <c:axPos val="b"/>
        <c:numFmt formatCode="ge" sourceLinked="1"/>
        <c:majorTickMark val="none"/>
        <c:minorTickMark val="none"/>
        <c:tickLblPos val="none"/>
        <c:crossAx val="90894720"/>
        <c:crosses val="autoZero"/>
        <c:auto val="1"/>
        <c:lblOffset val="100"/>
        <c:baseTimeUnit val="years"/>
      </c:dateAx>
      <c:valAx>
        <c:axId val="90894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89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159.03</c:v>
                </c:pt>
                <c:pt idx="1">
                  <c:v>200.67</c:v>
                </c:pt>
                <c:pt idx="2">
                  <c:v>202.12</c:v>
                </c:pt>
                <c:pt idx="3">
                  <c:v>194.69</c:v>
                </c:pt>
                <c:pt idx="4">
                  <c:v>184.39</c:v>
                </c:pt>
              </c:numCache>
            </c:numRef>
          </c:val>
          <c:extLst xmlns:c16r2="http://schemas.microsoft.com/office/drawing/2015/06/chart">
            <c:ext xmlns:c16="http://schemas.microsoft.com/office/drawing/2014/chart" uri="{C3380CC4-5D6E-409C-BE32-E72D297353CC}">
              <c16:uniqueId val="{00000000-B28A-45EB-A1C0-EE4C7EAEE1EE}"/>
            </c:ext>
          </c:extLst>
        </c:ser>
        <c:dLbls>
          <c:showLegendKey val="0"/>
          <c:showVal val="0"/>
          <c:showCatName val="0"/>
          <c:showSerName val="0"/>
          <c:showPercent val="0"/>
          <c:showBubbleSize val="0"/>
        </c:dLbls>
        <c:gapWidth val="150"/>
        <c:axId val="90929792"/>
        <c:axId val="9093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extLst xmlns:c16r2="http://schemas.microsoft.com/office/drawing/2015/06/chart">
            <c:ext xmlns:c16="http://schemas.microsoft.com/office/drawing/2014/chart" uri="{C3380CC4-5D6E-409C-BE32-E72D297353CC}">
              <c16:uniqueId val="{00000001-B28A-45EB-A1C0-EE4C7EAEE1EE}"/>
            </c:ext>
          </c:extLst>
        </c:ser>
        <c:dLbls>
          <c:showLegendKey val="0"/>
          <c:showVal val="0"/>
          <c:showCatName val="0"/>
          <c:showSerName val="0"/>
          <c:showPercent val="0"/>
          <c:showBubbleSize val="0"/>
        </c:dLbls>
        <c:marker val="1"/>
        <c:smooth val="0"/>
        <c:axId val="90929792"/>
        <c:axId val="90936064"/>
      </c:lineChart>
      <c:dateAx>
        <c:axId val="90929792"/>
        <c:scaling>
          <c:orientation val="minMax"/>
        </c:scaling>
        <c:delete val="1"/>
        <c:axPos val="b"/>
        <c:numFmt formatCode="ge" sourceLinked="1"/>
        <c:majorTickMark val="none"/>
        <c:minorTickMark val="none"/>
        <c:tickLblPos val="none"/>
        <c:crossAx val="90936064"/>
        <c:crosses val="autoZero"/>
        <c:auto val="1"/>
        <c:lblOffset val="100"/>
        <c:baseTimeUnit val="years"/>
      </c:dateAx>
      <c:valAx>
        <c:axId val="90936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92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108.2</c:v>
                </c:pt>
                <c:pt idx="1">
                  <c:v>101.87</c:v>
                </c:pt>
                <c:pt idx="2">
                  <c:v>96.6</c:v>
                </c:pt>
                <c:pt idx="3">
                  <c:v>100.5</c:v>
                </c:pt>
                <c:pt idx="4">
                  <c:v>97.75</c:v>
                </c:pt>
              </c:numCache>
            </c:numRef>
          </c:val>
          <c:extLst xmlns:c16r2="http://schemas.microsoft.com/office/drawing/2015/06/chart">
            <c:ext xmlns:c16="http://schemas.microsoft.com/office/drawing/2014/chart" uri="{C3380CC4-5D6E-409C-BE32-E72D297353CC}">
              <c16:uniqueId val="{00000000-1666-4C32-9B54-71D36768C0C7}"/>
            </c:ext>
          </c:extLst>
        </c:ser>
        <c:dLbls>
          <c:showLegendKey val="0"/>
          <c:showVal val="0"/>
          <c:showCatName val="0"/>
          <c:showSerName val="0"/>
          <c:showPercent val="0"/>
          <c:showBubbleSize val="0"/>
        </c:dLbls>
        <c:gapWidth val="150"/>
        <c:axId val="90944640"/>
        <c:axId val="9094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extLst xmlns:c16r2="http://schemas.microsoft.com/office/drawing/2015/06/chart">
            <c:ext xmlns:c16="http://schemas.microsoft.com/office/drawing/2014/chart" uri="{C3380CC4-5D6E-409C-BE32-E72D297353CC}">
              <c16:uniqueId val="{00000001-1666-4C32-9B54-71D36768C0C7}"/>
            </c:ext>
          </c:extLst>
        </c:ser>
        <c:dLbls>
          <c:showLegendKey val="0"/>
          <c:showVal val="0"/>
          <c:showCatName val="0"/>
          <c:showSerName val="0"/>
          <c:showPercent val="0"/>
          <c:showBubbleSize val="0"/>
        </c:dLbls>
        <c:marker val="1"/>
        <c:smooth val="0"/>
        <c:axId val="90944640"/>
        <c:axId val="90946560"/>
      </c:lineChart>
      <c:dateAx>
        <c:axId val="90944640"/>
        <c:scaling>
          <c:orientation val="minMax"/>
        </c:scaling>
        <c:delete val="1"/>
        <c:axPos val="b"/>
        <c:numFmt formatCode="ge" sourceLinked="1"/>
        <c:majorTickMark val="none"/>
        <c:minorTickMark val="none"/>
        <c:tickLblPos val="none"/>
        <c:crossAx val="90946560"/>
        <c:crosses val="autoZero"/>
        <c:auto val="1"/>
        <c:lblOffset val="100"/>
        <c:baseTimeUnit val="years"/>
      </c:dateAx>
      <c:valAx>
        <c:axId val="9094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4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167.46</c:v>
                </c:pt>
                <c:pt idx="1">
                  <c:v>177.82</c:v>
                </c:pt>
                <c:pt idx="2">
                  <c:v>187.27</c:v>
                </c:pt>
                <c:pt idx="3">
                  <c:v>180.71</c:v>
                </c:pt>
                <c:pt idx="4">
                  <c:v>186.03</c:v>
                </c:pt>
              </c:numCache>
            </c:numRef>
          </c:val>
          <c:extLst xmlns:c16r2="http://schemas.microsoft.com/office/drawing/2015/06/chart">
            <c:ext xmlns:c16="http://schemas.microsoft.com/office/drawing/2014/chart" uri="{C3380CC4-5D6E-409C-BE32-E72D297353CC}">
              <c16:uniqueId val="{00000000-E47D-4830-9423-57312E48F0A5}"/>
            </c:ext>
          </c:extLst>
        </c:ser>
        <c:dLbls>
          <c:showLegendKey val="0"/>
          <c:showVal val="0"/>
          <c:showCatName val="0"/>
          <c:showSerName val="0"/>
          <c:showPercent val="0"/>
          <c:showBubbleSize val="0"/>
        </c:dLbls>
        <c:gapWidth val="150"/>
        <c:axId val="94405760"/>
        <c:axId val="9440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extLst xmlns:c16r2="http://schemas.microsoft.com/office/drawing/2015/06/chart">
            <c:ext xmlns:c16="http://schemas.microsoft.com/office/drawing/2014/chart" uri="{C3380CC4-5D6E-409C-BE32-E72D297353CC}">
              <c16:uniqueId val="{00000001-E47D-4830-9423-57312E48F0A5}"/>
            </c:ext>
          </c:extLst>
        </c:ser>
        <c:dLbls>
          <c:showLegendKey val="0"/>
          <c:showVal val="0"/>
          <c:showCatName val="0"/>
          <c:showSerName val="0"/>
          <c:showPercent val="0"/>
          <c:showBubbleSize val="0"/>
        </c:dLbls>
        <c:marker val="1"/>
        <c:smooth val="0"/>
        <c:axId val="94405760"/>
        <c:axId val="94407680"/>
      </c:lineChart>
      <c:dateAx>
        <c:axId val="94405760"/>
        <c:scaling>
          <c:orientation val="minMax"/>
        </c:scaling>
        <c:delete val="1"/>
        <c:axPos val="b"/>
        <c:numFmt formatCode="ge" sourceLinked="1"/>
        <c:majorTickMark val="none"/>
        <c:minorTickMark val="none"/>
        <c:tickLblPos val="none"/>
        <c:crossAx val="94407680"/>
        <c:crosses val="autoZero"/>
        <c:auto val="1"/>
        <c:lblOffset val="100"/>
        <c:baseTimeUnit val="years"/>
      </c:dateAx>
      <c:valAx>
        <c:axId val="9440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0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大分県　竹田市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119</v>
      </c>
      <c r="AE8" s="84"/>
      <c r="AF8" s="84"/>
      <c r="AG8" s="84"/>
      <c r="AH8" s="84"/>
      <c r="AI8" s="84"/>
      <c r="AJ8" s="84"/>
      <c r="AK8" s="5"/>
      <c r="AL8" s="71">
        <f>データ!$R$6</f>
        <v>22812</v>
      </c>
      <c r="AM8" s="71"/>
      <c r="AN8" s="71"/>
      <c r="AO8" s="71"/>
      <c r="AP8" s="71"/>
      <c r="AQ8" s="71"/>
      <c r="AR8" s="71"/>
      <c r="AS8" s="71"/>
      <c r="AT8" s="67">
        <f>データ!$S$6</f>
        <v>477.53</v>
      </c>
      <c r="AU8" s="68"/>
      <c r="AV8" s="68"/>
      <c r="AW8" s="68"/>
      <c r="AX8" s="68"/>
      <c r="AY8" s="68"/>
      <c r="AZ8" s="68"/>
      <c r="BA8" s="68"/>
      <c r="BB8" s="70">
        <f>データ!$T$6</f>
        <v>47.77</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83.36</v>
      </c>
      <c r="J10" s="68"/>
      <c r="K10" s="68"/>
      <c r="L10" s="68"/>
      <c r="M10" s="68"/>
      <c r="N10" s="68"/>
      <c r="O10" s="69"/>
      <c r="P10" s="70">
        <f>データ!$P$6</f>
        <v>30.2</v>
      </c>
      <c r="Q10" s="70"/>
      <c r="R10" s="70"/>
      <c r="S10" s="70"/>
      <c r="T10" s="70"/>
      <c r="U10" s="70"/>
      <c r="V10" s="70"/>
      <c r="W10" s="71">
        <f>データ!$Q$6</f>
        <v>3402</v>
      </c>
      <c r="X10" s="71"/>
      <c r="Y10" s="71"/>
      <c r="Z10" s="71"/>
      <c r="AA10" s="71"/>
      <c r="AB10" s="71"/>
      <c r="AC10" s="71"/>
      <c r="AD10" s="2"/>
      <c r="AE10" s="2"/>
      <c r="AF10" s="2"/>
      <c r="AG10" s="2"/>
      <c r="AH10" s="5"/>
      <c r="AI10" s="5"/>
      <c r="AJ10" s="5"/>
      <c r="AK10" s="5"/>
      <c r="AL10" s="71">
        <f>データ!$U$6</f>
        <v>6843</v>
      </c>
      <c r="AM10" s="71"/>
      <c r="AN10" s="71"/>
      <c r="AO10" s="71"/>
      <c r="AP10" s="71"/>
      <c r="AQ10" s="71"/>
      <c r="AR10" s="71"/>
      <c r="AS10" s="71"/>
      <c r="AT10" s="67">
        <f>データ!$V$6</f>
        <v>12.7</v>
      </c>
      <c r="AU10" s="68"/>
      <c r="AV10" s="68"/>
      <c r="AW10" s="68"/>
      <c r="AX10" s="68"/>
      <c r="AY10" s="68"/>
      <c r="AZ10" s="68"/>
      <c r="BA10" s="68"/>
      <c r="BB10" s="70">
        <f>データ!$W$6</f>
        <v>538.82000000000005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442089</v>
      </c>
      <c r="D6" s="34">
        <f t="shared" si="3"/>
        <v>46</v>
      </c>
      <c r="E6" s="34">
        <f t="shared" si="3"/>
        <v>1</v>
      </c>
      <c r="F6" s="34">
        <f t="shared" si="3"/>
        <v>0</v>
      </c>
      <c r="G6" s="34">
        <f t="shared" si="3"/>
        <v>1</v>
      </c>
      <c r="H6" s="34" t="str">
        <f t="shared" si="3"/>
        <v>大分県　竹田市</v>
      </c>
      <c r="I6" s="34" t="str">
        <f t="shared" si="3"/>
        <v>法適用</v>
      </c>
      <c r="J6" s="34" t="str">
        <f t="shared" si="3"/>
        <v>水道事業</v>
      </c>
      <c r="K6" s="34" t="str">
        <f t="shared" si="3"/>
        <v>末端給水事業</v>
      </c>
      <c r="L6" s="34" t="str">
        <f t="shared" si="3"/>
        <v>A8</v>
      </c>
      <c r="M6" s="34">
        <f t="shared" si="3"/>
        <v>0</v>
      </c>
      <c r="N6" s="35" t="str">
        <f t="shared" si="3"/>
        <v>-</v>
      </c>
      <c r="O6" s="35">
        <f t="shared" si="3"/>
        <v>83.36</v>
      </c>
      <c r="P6" s="35">
        <f t="shared" si="3"/>
        <v>30.2</v>
      </c>
      <c r="Q6" s="35">
        <f t="shared" si="3"/>
        <v>3402</v>
      </c>
      <c r="R6" s="35">
        <f t="shared" si="3"/>
        <v>22812</v>
      </c>
      <c r="S6" s="35">
        <f t="shared" si="3"/>
        <v>477.53</v>
      </c>
      <c r="T6" s="35">
        <f t="shared" si="3"/>
        <v>47.77</v>
      </c>
      <c r="U6" s="35">
        <f t="shared" si="3"/>
        <v>6843</v>
      </c>
      <c r="V6" s="35">
        <f t="shared" si="3"/>
        <v>12.7</v>
      </c>
      <c r="W6" s="35">
        <f t="shared" si="3"/>
        <v>538.82000000000005</v>
      </c>
      <c r="X6" s="36">
        <f>IF(X7="",NA(),X7)</f>
        <v>109.73</v>
      </c>
      <c r="Y6" s="36">
        <f t="shared" ref="Y6:AG6" si="4">IF(Y7="",NA(),Y7)</f>
        <v>105.78</v>
      </c>
      <c r="Z6" s="36">
        <f t="shared" si="4"/>
        <v>97.22</v>
      </c>
      <c r="AA6" s="36">
        <f t="shared" si="4"/>
        <v>104.99</v>
      </c>
      <c r="AB6" s="36">
        <f t="shared" si="4"/>
        <v>99.79</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6489.94</v>
      </c>
      <c r="AU6" s="36">
        <f t="shared" ref="AU6:BC6" si="6">IF(AU7="",NA(),AU7)</f>
        <v>593.12</v>
      </c>
      <c r="AV6" s="36">
        <f t="shared" si="6"/>
        <v>835.43</v>
      </c>
      <c r="AW6" s="36">
        <f t="shared" si="6"/>
        <v>485.49</v>
      </c>
      <c r="AX6" s="36">
        <f t="shared" si="6"/>
        <v>786.62</v>
      </c>
      <c r="AY6" s="36">
        <f t="shared" si="6"/>
        <v>1002.64</v>
      </c>
      <c r="AZ6" s="36">
        <f t="shared" si="6"/>
        <v>1164.51</v>
      </c>
      <c r="BA6" s="36">
        <f t="shared" si="6"/>
        <v>434.72</v>
      </c>
      <c r="BB6" s="36">
        <f t="shared" si="6"/>
        <v>416.14</v>
      </c>
      <c r="BC6" s="36">
        <f t="shared" si="6"/>
        <v>371.89</v>
      </c>
      <c r="BD6" s="35" t="str">
        <f>IF(BD7="","",IF(BD7="-","【-】","【"&amp;SUBSTITUTE(TEXT(BD7,"#,##0.00"),"-","△")&amp;"】"))</f>
        <v>【262.87】</v>
      </c>
      <c r="BE6" s="36">
        <f>IF(BE7="",NA(),BE7)</f>
        <v>159.03</v>
      </c>
      <c r="BF6" s="36">
        <f t="shared" ref="BF6:BN6" si="7">IF(BF7="",NA(),BF7)</f>
        <v>200.67</v>
      </c>
      <c r="BG6" s="36">
        <f t="shared" si="7"/>
        <v>202.12</v>
      </c>
      <c r="BH6" s="36">
        <f t="shared" si="7"/>
        <v>194.69</v>
      </c>
      <c r="BI6" s="36">
        <f t="shared" si="7"/>
        <v>184.39</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108.2</v>
      </c>
      <c r="BQ6" s="36">
        <f t="shared" ref="BQ6:BY6" si="8">IF(BQ7="",NA(),BQ7)</f>
        <v>101.87</v>
      </c>
      <c r="BR6" s="36">
        <f t="shared" si="8"/>
        <v>96.6</v>
      </c>
      <c r="BS6" s="36">
        <f t="shared" si="8"/>
        <v>100.5</v>
      </c>
      <c r="BT6" s="36">
        <f t="shared" si="8"/>
        <v>97.75</v>
      </c>
      <c r="BU6" s="36">
        <f t="shared" si="8"/>
        <v>90.69</v>
      </c>
      <c r="BV6" s="36">
        <f t="shared" si="8"/>
        <v>90.64</v>
      </c>
      <c r="BW6" s="36">
        <f t="shared" si="8"/>
        <v>93.66</v>
      </c>
      <c r="BX6" s="36">
        <f t="shared" si="8"/>
        <v>92.76</v>
      </c>
      <c r="BY6" s="36">
        <f t="shared" si="8"/>
        <v>93.28</v>
      </c>
      <c r="BZ6" s="35" t="str">
        <f>IF(BZ7="","",IF(BZ7="-","【-】","【"&amp;SUBSTITUTE(TEXT(BZ7,"#,##0.00"),"-","△")&amp;"】"))</f>
        <v>【105.59】</v>
      </c>
      <c r="CA6" s="36">
        <f>IF(CA7="",NA(),CA7)</f>
        <v>167.46</v>
      </c>
      <c r="CB6" s="36">
        <f t="shared" ref="CB6:CJ6" si="9">IF(CB7="",NA(),CB7)</f>
        <v>177.82</v>
      </c>
      <c r="CC6" s="36">
        <f t="shared" si="9"/>
        <v>187.27</v>
      </c>
      <c r="CD6" s="36">
        <f t="shared" si="9"/>
        <v>180.71</v>
      </c>
      <c r="CE6" s="36">
        <f t="shared" si="9"/>
        <v>186.03</v>
      </c>
      <c r="CF6" s="36">
        <f t="shared" si="9"/>
        <v>211.08</v>
      </c>
      <c r="CG6" s="36">
        <f t="shared" si="9"/>
        <v>213.52</v>
      </c>
      <c r="CH6" s="36">
        <f t="shared" si="9"/>
        <v>208.21</v>
      </c>
      <c r="CI6" s="36">
        <f t="shared" si="9"/>
        <v>208.67</v>
      </c>
      <c r="CJ6" s="36">
        <f t="shared" si="9"/>
        <v>208.29</v>
      </c>
      <c r="CK6" s="35" t="str">
        <f>IF(CK7="","",IF(CK7="-","【-】","【"&amp;SUBSTITUTE(TEXT(CK7,"#,##0.00"),"-","△")&amp;"】"))</f>
        <v>【163.27】</v>
      </c>
      <c r="CL6" s="36">
        <f>IF(CL7="",NA(),CL7)</f>
        <v>58.5</v>
      </c>
      <c r="CM6" s="36">
        <f t="shared" ref="CM6:CU6" si="10">IF(CM7="",NA(),CM7)</f>
        <v>61.66</v>
      </c>
      <c r="CN6" s="36">
        <f t="shared" si="10"/>
        <v>61.7</v>
      </c>
      <c r="CO6" s="36">
        <f t="shared" si="10"/>
        <v>63.25</v>
      </c>
      <c r="CP6" s="36">
        <f t="shared" si="10"/>
        <v>55.71</v>
      </c>
      <c r="CQ6" s="36">
        <f t="shared" si="10"/>
        <v>49.69</v>
      </c>
      <c r="CR6" s="36">
        <f t="shared" si="10"/>
        <v>49.77</v>
      </c>
      <c r="CS6" s="36">
        <f t="shared" si="10"/>
        <v>49.22</v>
      </c>
      <c r="CT6" s="36">
        <f t="shared" si="10"/>
        <v>49.08</v>
      </c>
      <c r="CU6" s="36">
        <f t="shared" si="10"/>
        <v>49.32</v>
      </c>
      <c r="CV6" s="35" t="str">
        <f>IF(CV7="","",IF(CV7="-","【-】","【"&amp;SUBSTITUTE(TEXT(CV7,"#,##0.00"),"-","△")&amp;"】"))</f>
        <v>【59.94】</v>
      </c>
      <c r="CW6" s="36">
        <f>IF(CW7="",NA(),CW7)</f>
        <v>71.87</v>
      </c>
      <c r="CX6" s="36">
        <f t="shared" ref="CX6:DF6" si="11">IF(CX7="",NA(),CX7)</f>
        <v>68.38</v>
      </c>
      <c r="CY6" s="36">
        <f t="shared" si="11"/>
        <v>66.84</v>
      </c>
      <c r="CZ6" s="36">
        <f t="shared" si="11"/>
        <v>64.5</v>
      </c>
      <c r="DA6" s="36">
        <f t="shared" si="11"/>
        <v>71.84</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38.44</v>
      </c>
      <c r="DI6" s="36">
        <f t="shared" ref="DI6:DQ6" si="12">IF(DI7="",NA(),DI7)</f>
        <v>40.1</v>
      </c>
      <c r="DJ6" s="36">
        <f t="shared" si="12"/>
        <v>38.42</v>
      </c>
      <c r="DK6" s="36">
        <f t="shared" si="12"/>
        <v>39.700000000000003</v>
      </c>
      <c r="DL6" s="36">
        <f t="shared" si="12"/>
        <v>41.29</v>
      </c>
      <c r="DM6" s="36">
        <f t="shared" si="12"/>
        <v>35.18</v>
      </c>
      <c r="DN6" s="36">
        <f t="shared" si="12"/>
        <v>36.43</v>
      </c>
      <c r="DO6" s="36">
        <f t="shared" si="12"/>
        <v>46.12</v>
      </c>
      <c r="DP6" s="36">
        <f t="shared" si="12"/>
        <v>47.44</v>
      </c>
      <c r="DQ6" s="36">
        <f t="shared" si="12"/>
        <v>48.3</v>
      </c>
      <c r="DR6" s="35" t="str">
        <f>IF(DR7="","",IF(DR7="-","【-】","【"&amp;SUBSTITUTE(TEXT(DR7,"#,##0.00"),"-","△")&amp;"】"))</f>
        <v>【47.91】</v>
      </c>
      <c r="DS6" s="36">
        <f>IF(DS7="",NA(),DS7)</f>
        <v>31.84</v>
      </c>
      <c r="DT6" s="36">
        <f t="shared" ref="DT6:EB6" si="13">IF(DT7="",NA(),DT7)</f>
        <v>32.26</v>
      </c>
      <c r="DU6" s="36">
        <f t="shared" si="13"/>
        <v>32.74</v>
      </c>
      <c r="DV6" s="36">
        <f t="shared" si="13"/>
        <v>32.619999999999997</v>
      </c>
      <c r="DW6" s="36">
        <f t="shared" si="13"/>
        <v>31.53</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0.69</v>
      </c>
      <c r="EE6" s="36">
        <f t="shared" ref="EE6:EM6" si="14">IF(EE7="",NA(),EE7)</f>
        <v>0.14000000000000001</v>
      </c>
      <c r="EF6" s="36">
        <f t="shared" si="14"/>
        <v>0.74</v>
      </c>
      <c r="EG6" s="36">
        <f t="shared" si="14"/>
        <v>0.91</v>
      </c>
      <c r="EH6" s="36">
        <f t="shared" si="14"/>
        <v>0.49</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442089</v>
      </c>
      <c r="D7" s="38">
        <v>46</v>
      </c>
      <c r="E7" s="38">
        <v>1</v>
      </c>
      <c r="F7" s="38">
        <v>0</v>
      </c>
      <c r="G7" s="38">
        <v>1</v>
      </c>
      <c r="H7" s="38" t="s">
        <v>105</v>
      </c>
      <c r="I7" s="38" t="s">
        <v>106</v>
      </c>
      <c r="J7" s="38" t="s">
        <v>107</v>
      </c>
      <c r="K7" s="38" t="s">
        <v>108</v>
      </c>
      <c r="L7" s="38" t="s">
        <v>109</v>
      </c>
      <c r="M7" s="38"/>
      <c r="N7" s="39" t="s">
        <v>110</v>
      </c>
      <c r="O7" s="39">
        <v>83.36</v>
      </c>
      <c r="P7" s="39">
        <v>30.2</v>
      </c>
      <c r="Q7" s="39">
        <v>3402</v>
      </c>
      <c r="R7" s="39">
        <v>22812</v>
      </c>
      <c r="S7" s="39">
        <v>477.53</v>
      </c>
      <c r="T7" s="39">
        <v>47.77</v>
      </c>
      <c r="U7" s="39">
        <v>6843</v>
      </c>
      <c r="V7" s="39">
        <v>12.7</v>
      </c>
      <c r="W7" s="39">
        <v>538.82000000000005</v>
      </c>
      <c r="X7" s="39">
        <v>109.73</v>
      </c>
      <c r="Y7" s="39">
        <v>105.78</v>
      </c>
      <c r="Z7" s="39">
        <v>97.22</v>
      </c>
      <c r="AA7" s="39">
        <v>104.99</v>
      </c>
      <c r="AB7" s="39">
        <v>99.79</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6489.94</v>
      </c>
      <c r="AU7" s="39">
        <v>593.12</v>
      </c>
      <c r="AV7" s="39">
        <v>835.43</v>
      </c>
      <c r="AW7" s="39">
        <v>485.49</v>
      </c>
      <c r="AX7" s="39">
        <v>786.62</v>
      </c>
      <c r="AY7" s="39">
        <v>1002.64</v>
      </c>
      <c r="AZ7" s="39">
        <v>1164.51</v>
      </c>
      <c r="BA7" s="39">
        <v>434.72</v>
      </c>
      <c r="BB7" s="39">
        <v>416.14</v>
      </c>
      <c r="BC7" s="39">
        <v>371.89</v>
      </c>
      <c r="BD7" s="39">
        <v>262.87</v>
      </c>
      <c r="BE7" s="39">
        <v>159.03</v>
      </c>
      <c r="BF7" s="39">
        <v>200.67</v>
      </c>
      <c r="BG7" s="39">
        <v>202.12</v>
      </c>
      <c r="BH7" s="39">
        <v>194.69</v>
      </c>
      <c r="BI7" s="39">
        <v>184.39</v>
      </c>
      <c r="BJ7" s="39">
        <v>520.29999999999995</v>
      </c>
      <c r="BK7" s="39">
        <v>498.27</v>
      </c>
      <c r="BL7" s="39">
        <v>495.76</v>
      </c>
      <c r="BM7" s="39">
        <v>487.22</v>
      </c>
      <c r="BN7" s="39">
        <v>483.11</v>
      </c>
      <c r="BO7" s="39">
        <v>270.87</v>
      </c>
      <c r="BP7" s="39">
        <v>108.2</v>
      </c>
      <c r="BQ7" s="39">
        <v>101.87</v>
      </c>
      <c r="BR7" s="39">
        <v>96.6</v>
      </c>
      <c r="BS7" s="39">
        <v>100.5</v>
      </c>
      <c r="BT7" s="39">
        <v>97.75</v>
      </c>
      <c r="BU7" s="39">
        <v>90.69</v>
      </c>
      <c r="BV7" s="39">
        <v>90.64</v>
      </c>
      <c r="BW7" s="39">
        <v>93.66</v>
      </c>
      <c r="BX7" s="39">
        <v>92.76</v>
      </c>
      <c r="BY7" s="39">
        <v>93.28</v>
      </c>
      <c r="BZ7" s="39">
        <v>105.59</v>
      </c>
      <c r="CA7" s="39">
        <v>167.46</v>
      </c>
      <c r="CB7" s="39">
        <v>177.82</v>
      </c>
      <c r="CC7" s="39">
        <v>187.27</v>
      </c>
      <c r="CD7" s="39">
        <v>180.71</v>
      </c>
      <c r="CE7" s="39">
        <v>186.03</v>
      </c>
      <c r="CF7" s="39">
        <v>211.08</v>
      </c>
      <c r="CG7" s="39">
        <v>213.52</v>
      </c>
      <c r="CH7" s="39">
        <v>208.21</v>
      </c>
      <c r="CI7" s="39">
        <v>208.67</v>
      </c>
      <c r="CJ7" s="39">
        <v>208.29</v>
      </c>
      <c r="CK7" s="39">
        <v>163.27000000000001</v>
      </c>
      <c r="CL7" s="39">
        <v>58.5</v>
      </c>
      <c r="CM7" s="39">
        <v>61.66</v>
      </c>
      <c r="CN7" s="39">
        <v>61.7</v>
      </c>
      <c r="CO7" s="39">
        <v>63.25</v>
      </c>
      <c r="CP7" s="39">
        <v>55.71</v>
      </c>
      <c r="CQ7" s="39">
        <v>49.69</v>
      </c>
      <c r="CR7" s="39">
        <v>49.77</v>
      </c>
      <c r="CS7" s="39">
        <v>49.22</v>
      </c>
      <c r="CT7" s="39">
        <v>49.08</v>
      </c>
      <c r="CU7" s="39">
        <v>49.32</v>
      </c>
      <c r="CV7" s="39">
        <v>59.94</v>
      </c>
      <c r="CW7" s="39">
        <v>71.87</v>
      </c>
      <c r="CX7" s="39">
        <v>68.38</v>
      </c>
      <c r="CY7" s="39">
        <v>66.84</v>
      </c>
      <c r="CZ7" s="39">
        <v>64.5</v>
      </c>
      <c r="DA7" s="39">
        <v>71.84</v>
      </c>
      <c r="DB7" s="39">
        <v>80.010000000000005</v>
      </c>
      <c r="DC7" s="39">
        <v>79.98</v>
      </c>
      <c r="DD7" s="39">
        <v>79.48</v>
      </c>
      <c r="DE7" s="39">
        <v>79.3</v>
      </c>
      <c r="DF7" s="39">
        <v>79.34</v>
      </c>
      <c r="DG7" s="39">
        <v>90.22</v>
      </c>
      <c r="DH7" s="39">
        <v>38.44</v>
      </c>
      <c r="DI7" s="39">
        <v>40.1</v>
      </c>
      <c r="DJ7" s="39">
        <v>38.42</v>
      </c>
      <c r="DK7" s="39">
        <v>39.700000000000003</v>
      </c>
      <c r="DL7" s="39">
        <v>41.29</v>
      </c>
      <c r="DM7" s="39">
        <v>35.18</v>
      </c>
      <c r="DN7" s="39">
        <v>36.43</v>
      </c>
      <c r="DO7" s="39">
        <v>46.12</v>
      </c>
      <c r="DP7" s="39">
        <v>47.44</v>
      </c>
      <c r="DQ7" s="39">
        <v>48.3</v>
      </c>
      <c r="DR7" s="39">
        <v>47.91</v>
      </c>
      <c r="DS7" s="39">
        <v>31.84</v>
      </c>
      <c r="DT7" s="39">
        <v>32.26</v>
      </c>
      <c r="DU7" s="39">
        <v>32.74</v>
      </c>
      <c r="DV7" s="39">
        <v>32.619999999999997</v>
      </c>
      <c r="DW7" s="39">
        <v>31.53</v>
      </c>
      <c r="DX7" s="39">
        <v>8.41</v>
      </c>
      <c r="DY7" s="39">
        <v>8.7200000000000006</v>
      </c>
      <c r="DZ7" s="39">
        <v>9.86</v>
      </c>
      <c r="EA7" s="39">
        <v>11.16</v>
      </c>
      <c r="EB7" s="39">
        <v>12.43</v>
      </c>
      <c r="EC7" s="39">
        <v>15</v>
      </c>
      <c r="ED7" s="39">
        <v>0.69</v>
      </c>
      <c r="EE7" s="39">
        <v>0.14000000000000001</v>
      </c>
      <c r="EF7" s="39">
        <v>0.74</v>
      </c>
      <c r="EG7" s="39">
        <v>0.91</v>
      </c>
      <c r="EH7" s="39">
        <v>0.49</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2018-01-31T04:50:54Z</cp:lastPrinted>
  <dcterms:modified xsi:type="dcterms:W3CDTF">2018-03-13T05:07:45Z</dcterms:modified>
</cp:coreProperties>
</file>