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P10" i="4"/>
  <c r="B10" i="4"/>
  <c r="AT8" i="4"/>
  <c r="AL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<sst xmlns="http://schemas.openxmlformats.org/spreadsheetml/2006/main" count="240" uniqueCount="126">
  <si>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</si>
  <si>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</si>
  <si>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</si>
  <si>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</si>
  <si>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</si>
  <si>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</si>
  <si>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</si>
  <si>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</si>
  <si>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</si>
  <si>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</si>
  <si>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</si>
  <si>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</si>
  <si>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</si>
  <si>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</si>
  <si>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</si>
  <si>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</si>
  <si>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</si>
  <si>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</si>
  <si>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</si>
  <si>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</si>
  <si>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</si>
  <si>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</si>
  <si>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</si>
  <si>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</si>
  <si>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</si>
  <si>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</si>
  <si>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</si>
  <si>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</si>
  <si>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</si>
  <si>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</si>
  <si>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</si>
  <si>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</si>
  <si>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</si>
  <si>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</si>
  <si>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</si>
  <si>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</si>
  <si>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</si>
  <si>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</si>
  <si>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</si>
  <si>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</si>
  <si>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</si>
  <si>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</si>
  <si>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</si>
  <si>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</si>
  <si>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</si>
  <si>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</si>
  <si>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</si>
  <si>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</si>
  <si>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</si>
  <si>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</si>
  <si>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</si>
  <si>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</si>
  <si>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</si>
  <si>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</si>
  <si>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</si>
  <si>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</si>
  <si>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</si>
  <si>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</si>
  <si>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</si>
  <si>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</si>
  <si>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</si>
  <si>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</si>
  <si>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</si>
  <si>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</si>
  <si>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</si>
  <si>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</si>
  <si>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</si>
  <si>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</si>
  <si>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</si>
  <si>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</si>
  <si>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</si>
  <si>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</si>
  <si>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</si>
  <si>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</si>
  <si>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</si>
  <si>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</si>
  <si>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</si>
  <si>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</si>
  <si>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</si>
  <si>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</si>
  <si>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</si>
  <si>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</si>
  <si>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</si>
  <si>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</si>
  <si>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</si>
  <si>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</si>
  <si>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</si>
  <si>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</si>
  <si>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</si>
  <si>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</si>
  <si>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</si>
  <si>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</si>
  <si>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</si>
  <si>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</si>
  <si>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</si>
  <si>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</si>
  <si>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</si>
  <si>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</si>
  <si>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</si>
  <si>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</si>
  <si>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</si>
  <si>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</si>
  <si>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</si>
  <si>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</si>
  <si>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</si>
  <si>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</si>
  <si>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</si>
  <si>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</si>
  <si>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</si>
  <si>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</si>
  <si>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大分県　杵築市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</si>
  <si>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</si>
  <si>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</si>
  <si>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</si>
  <si>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</si>
  <si>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</si>
  <si>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</si>
  <si>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</si>
  <si>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</si>
  <si>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</si>
  <si>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</si>
  <si>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</si>
  <si>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</si>
  <si>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t>③</t>
    </r>
    <r>
      <rPr>
        <b/>
        <sz val="11"/>
        <rFont val="ＭＳ ゴシック"/>
        <family val="3"/>
        <charset val="128"/>
      </rPr>
      <t>『管渠改善率』</t>
    </r>
    <r>
      <rPr>
        <sz val="10"/>
        <rFont val="ＭＳ ゴシック"/>
        <family val="3"/>
        <charset val="128"/>
      </rPr>
      <t>・・・[当該年度に更新した管渠延長の割合を表した指標]　供用開始後、耐用年数経過までに期間があるため、老朽化対策としての管渠改善は行っていません。</t>
    </r>
    <rPh sb="2" eb="3">
      <t>カン</t>
    </rPh>
    <rPh sb="3" eb="4">
      <t>キョ</t>
    </rPh>
    <rPh sb="4" eb="6">
      <t>カイゼン</t>
    </rPh>
    <rPh sb="6" eb="7">
      <t>リツ</t>
    </rPh>
    <rPh sb="12" eb="14">
      <t>トウガイ</t>
    </rPh>
    <rPh sb="14" eb="16">
      <t>ネンド</t>
    </rPh>
    <rPh sb="17" eb="19">
      <t>コウシン</t>
    </rPh>
    <rPh sb="21" eb="22">
      <t>カン</t>
    </rPh>
    <rPh sb="22" eb="23">
      <t>キョ</t>
    </rPh>
    <rPh sb="23" eb="25">
      <t>エンチョウ</t>
    </rPh>
    <rPh sb="26" eb="28">
      <t>ワリアイ</t>
    </rPh>
    <rPh sb="29" eb="30">
      <t>アラワ</t>
    </rPh>
    <rPh sb="32" eb="34">
      <t>シヒョウ</t>
    </rPh>
    <rPh sb="36" eb="38">
      <t>キョウヨウ</t>
    </rPh>
    <rPh sb="38" eb="41">
      <t>カイシゴ</t>
    </rPh>
    <rPh sb="42" eb="44">
      <t>タイヨウ</t>
    </rPh>
    <rPh sb="44" eb="46">
      <t>ネンスウ</t>
    </rPh>
    <rPh sb="46" eb="48">
      <t>ケイカ</t>
    </rPh>
    <rPh sb="51" eb="53">
      <t>キカン</t>
    </rPh>
    <rPh sb="59" eb="62">
      <t>ロウキュウカ</t>
    </rPh>
    <rPh sb="62" eb="64">
      <t>タイサク</t>
    </rPh>
    <rPh sb="68" eb="69">
      <t>カン</t>
    </rPh>
    <rPh sb="69" eb="70">
      <t>キョ</t>
    </rPh>
    <rPh sb="70" eb="72">
      <t>カイゼン</t>
    </rPh>
    <rPh sb="73" eb="74">
      <t>オコナ</t>
    </rPh>
    <phoneticPr fontId="7"/>
  </si>
  <si>
    <r>
      <t>①</t>
    </r>
    <r>
      <rPr>
        <b/>
        <sz val="11"/>
        <rFont val="ＭＳ ゴシック"/>
        <family val="3"/>
        <charset val="128"/>
      </rPr>
      <t>『収益的収支比率』</t>
    </r>
    <r>
      <rPr>
        <sz val="10"/>
        <rFont val="ＭＳ ゴシック"/>
        <family val="3"/>
        <charset val="128"/>
      </rPr>
      <t>・・・[料金収入や一般会計からの繰入金等の総収益で、総費用に地方債償還金を加えた費用をどの程度賄えているかを表す指標]　上昇傾向にありますが、今後も収益増を図る必要があります。
④</t>
    </r>
    <r>
      <rPr>
        <b/>
        <sz val="11"/>
        <rFont val="ＭＳ ゴシック"/>
        <family val="3"/>
        <charset val="128"/>
      </rPr>
      <t>『企業債残高対事業規模比率』</t>
    </r>
    <r>
      <rPr>
        <sz val="10"/>
        <rFont val="ＭＳ ゴシック"/>
        <family val="3"/>
        <charset val="128"/>
      </rPr>
      <t>・・・[料金収入に対する企業債残高の割合であり、企業債残高の規模を表す指標]　一般会計繰出基準に該当しているため、見直しを行ったものです。
⑤</t>
    </r>
    <r>
      <rPr>
        <b/>
        <sz val="11"/>
        <rFont val="ＭＳ ゴシック"/>
        <family val="3"/>
        <charset val="128"/>
      </rPr>
      <t>『経費回収率』</t>
    </r>
    <r>
      <rPr>
        <sz val="10"/>
        <rFont val="ＭＳ ゴシック"/>
        <family val="3"/>
        <charset val="128"/>
      </rPr>
      <t>・・・[使用料で回収すべき経費を、どの程度使用料で賄えているかを表した指標]　類似団体と比較すると上回っていますが、更なる向上を図るため、加入促進等の対策が必要です。
⑥</t>
    </r>
    <r>
      <rPr>
        <b/>
        <sz val="11"/>
        <rFont val="ＭＳ ゴシック"/>
        <family val="3"/>
        <charset val="128"/>
      </rPr>
      <t>『汚水処理原価』</t>
    </r>
    <r>
      <rPr>
        <sz val="10"/>
        <rFont val="ＭＳ ゴシック"/>
        <family val="3"/>
        <charset val="128"/>
      </rPr>
      <t>・・・[有収水量1㎥あたりの汚水処理に要した費用であり、汚水資本費・汚水維持管理費の両方を含めた汚水処理に係るコストを表した指標]　類似団体と比較して高くなっています。改善するためには、有収水量を増やす必要があります。
⑦</t>
    </r>
    <r>
      <rPr>
        <b/>
        <sz val="11"/>
        <rFont val="ＭＳ ゴシック"/>
        <family val="3"/>
        <charset val="128"/>
      </rPr>
      <t>『施設利用率』</t>
    </r>
    <r>
      <rPr>
        <sz val="10"/>
        <rFont val="ＭＳ ゴシック"/>
        <family val="3"/>
        <charset val="128"/>
      </rPr>
      <t>・・・[施設・設備が一日に対応可能な処理能力に対する、一日平均処理水量の割合であり、施設の利用状況や適性規模を判断する指標]　類似団体と比較して低くなっています。要因としては、公共下水道に未接続の世帯が多いことが挙げられます。
⑧</t>
    </r>
    <r>
      <rPr>
        <b/>
        <sz val="11"/>
        <rFont val="ＭＳ ゴシック"/>
        <family val="3"/>
        <charset val="128"/>
      </rPr>
      <t>『水洗化率』</t>
    </r>
    <r>
      <rPr>
        <sz val="10"/>
        <rFont val="ＭＳ ゴシック"/>
        <family val="3"/>
        <charset val="128"/>
      </rPr>
      <t>・・・[現在処理区域内人口のうち、実際に水洗便所を設置して汚水処理している人口の割合を表した指標]　類似団体と比較して低くなっており、ほぼ横ばいです。</t>
    </r>
    <rPh sb="2" eb="5">
      <t>シュウエキテキ</t>
    </rPh>
    <rPh sb="5" eb="7">
      <t>シュウシ</t>
    </rPh>
    <rPh sb="7" eb="9">
      <t>ヒリツ</t>
    </rPh>
    <rPh sb="14" eb="16">
      <t>リョウキン</t>
    </rPh>
    <rPh sb="16" eb="18">
      <t>シュウニュウ</t>
    </rPh>
    <rPh sb="19" eb="21">
      <t>イッパン</t>
    </rPh>
    <rPh sb="21" eb="23">
      <t>カイケイ</t>
    </rPh>
    <rPh sb="26" eb="28">
      <t>クリイレ</t>
    </rPh>
    <rPh sb="28" eb="29">
      <t>キン</t>
    </rPh>
    <rPh sb="29" eb="30">
      <t>トウ</t>
    </rPh>
    <rPh sb="31" eb="34">
      <t>ソウシュウエキ</t>
    </rPh>
    <rPh sb="36" eb="39">
      <t>ソウヒヨウ</t>
    </rPh>
    <rPh sb="40" eb="43">
      <t>チホウサイ</t>
    </rPh>
    <rPh sb="43" eb="45">
      <t>ショウカン</t>
    </rPh>
    <rPh sb="45" eb="46">
      <t>キン</t>
    </rPh>
    <rPh sb="47" eb="48">
      <t>クワ</t>
    </rPh>
    <rPh sb="50" eb="52">
      <t>ヒヨウ</t>
    </rPh>
    <rPh sb="55" eb="57">
      <t>テイド</t>
    </rPh>
    <rPh sb="57" eb="58">
      <t>マカナ</t>
    </rPh>
    <rPh sb="64" eb="65">
      <t>アラワ</t>
    </rPh>
    <rPh sb="66" eb="68">
      <t>シヒョウ</t>
    </rPh>
    <rPh sb="70" eb="72">
      <t>ジョウショウ</t>
    </rPh>
    <rPh sb="72" eb="74">
      <t>ケイコウ</t>
    </rPh>
    <rPh sb="81" eb="83">
      <t>コンゴ</t>
    </rPh>
    <rPh sb="84" eb="86">
      <t>シュウエキ</t>
    </rPh>
    <rPh sb="86" eb="87">
      <t>ゾウ</t>
    </rPh>
    <rPh sb="88" eb="89">
      <t>ハカ</t>
    </rPh>
    <rPh sb="90" eb="92">
      <t>ヒツヨウ</t>
    </rPh>
    <rPh sb="101" eb="103">
      <t>キギョウ</t>
    </rPh>
    <rPh sb="103" eb="104">
      <t>サイ</t>
    </rPh>
    <rPh sb="104" eb="106">
      <t>ザンダカ</t>
    </rPh>
    <rPh sb="106" eb="107">
      <t>タイ</t>
    </rPh>
    <rPh sb="107" eb="109">
      <t>ジギョウ</t>
    </rPh>
    <rPh sb="109" eb="111">
      <t>キボ</t>
    </rPh>
    <rPh sb="111" eb="113">
      <t>ヒリツ</t>
    </rPh>
    <rPh sb="118" eb="120">
      <t>リョウキン</t>
    </rPh>
    <rPh sb="120" eb="122">
      <t>シュウニュウ</t>
    </rPh>
    <rPh sb="123" eb="124">
      <t>タイ</t>
    </rPh>
    <rPh sb="126" eb="128">
      <t>キギョウ</t>
    </rPh>
    <rPh sb="128" eb="129">
      <t>サイ</t>
    </rPh>
    <rPh sb="129" eb="131">
      <t>ザンダカ</t>
    </rPh>
    <rPh sb="132" eb="134">
      <t>ワリアイ</t>
    </rPh>
    <rPh sb="138" eb="140">
      <t>キギョウ</t>
    </rPh>
    <rPh sb="140" eb="141">
      <t>サイ</t>
    </rPh>
    <rPh sb="141" eb="143">
      <t>ザンダカ</t>
    </rPh>
    <rPh sb="144" eb="146">
      <t>キボ</t>
    </rPh>
    <rPh sb="147" eb="148">
      <t>アラワ</t>
    </rPh>
    <rPh sb="149" eb="151">
      <t>シヒョウ</t>
    </rPh>
    <rPh sb="153" eb="155">
      <t>イッパン</t>
    </rPh>
    <rPh sb="155" eb="157">
      <t>カイケイ</t>
    </rPh>
    <rPh sb="157" eb="158">
      <t>ク</t>
    </rPh>
    <rPh sb="158" eb="159">
      <t>ダ</t>
    </rPh>
    <rPh sb="159" eb="161">
      <t>キジュン</t>
    </rPh>
    <rPh sb="162" eb="164">
      <t>ガイトウ</t>
    </rPh>
    <rPh sb="171" eb="173">
      <t>ミナオ</t>
    </rPh>
    <rPh sb="175" eb="176">
      <t>オコナ</t>
    </rPh>
    <rPh sb="186" eb="188">
      <t>ケイヒ</t>
    </rPh>
    <rPh sb="188" eb="190">
      <t>カイシュウ</t>
    </rPh>
    <rPh sb="190" eb="191">
      <t>リツ</t>
    </rPh>
    <rPh sb="196" eb="199">
      <t>シヨウリョウ</t>
    </rPh>
    <rPh sb="200" eb="202">
      <t>カイシュウ</t>
    </rPh>
    <rPh sb="205" eb="207">
      <t>ケイヒ</t>
    </rPh>
    <rPh sb="211" eb="213">
      <t>テイド</t>
    </rPh>
    <rPh sb="213" eb="216">
      <t>シヨウリョウ</t>
    </rPh>
    <rPh sb="217" eb="218">
      <t>マカナ</t>
    </rPh>
    <rPh sb="224" eb="225">
      <t>アラワ</t>
    </rPh>
    <rPh sb="227" eb="229">
      <t>シヒョウ</t>
    </rPh>
    <rPh sb="231" eb="233">
      <t>ルイジ</t>
    </rPh>
    <rPh sb="233" eb="235">
      <t>ダンタイ</t>
    </rPh>
    <rPh sb="236" eb="238">
      <t>ヒカク</t>
    </rPh>
    <rPh sb="250" eb="251">
      <t>サラ</t>
    </rPh>
    <rPh sb="253" eb="255">
      <t>コウジョウ</t>
    </rPh>
    <rPh sb="256" eb="257">
      <t>ハカ</t>
    </rPh>
    <rPh sb="261" eb="263">
      <t>カニュウ</t>
    </rPh>
    <rPh sb="263" eb="265">
      <t>ソクシン</t>
    </rPh>
    <rPh sb="265" eb="266">
      <t>トウ</t>
    </rPh>
    <rPh sb="267" eb="269">
      <t>タイサク</t>
    </rPh>
    <rPh sb="270" eb="272">
      <t>ヒツヨウ</t>
    </rPh>
    <rPh sb="278" eb="280">
      <t>オスイ</t>
    </rPh>
    <rPh sb="280" eb="282">
      <t>ショリ</t>
    </rPh>
    <rPh sb="282" eb="284">
      <t>ゲンカ</t>
    </rPh>
    <rPh sb="289" eb="291">
      <t>ユウシュウ</t>
    </rPh>
    <rPh sb="291" eb="293">
      <t>スイリョウ</t>
    </rPh>
    <rPh sb="299" eb="301">
      <t>オスイ</t>
    </rPh>
    <rPh sb="301" eb="303">
      <t>ショリ</t>
    </rPh>
    <rPh sb="304" eb="305">
      <t>ヨウ</t>
    </rPh>
    <rPh sb="307" eb="309">
      <t>ヒヨウ</t>
    </rPh>
    <rPh sb="313" eb="315">
      <t>オスイ</t>
    </rPh>
    <rPh sb="315" eb="317">
      <t>シホン</t>
    </rPh>
    <rPh sb="317" eb="318">
      <t>ヒ</t>
    </rPh>
    <rPh sb="319" eb="321">
      <t>オスイ</t>
    </rPh>
    <rPh sb="321" eb="323">
      <t>イジ</t>
    </rPh>
    <rPh sb="323" eb="326">
      <t>カンリヒ</t>
    </rPh>
    <rPh sb="327" eb="329">
      <t>リョウホウ</t>
    </rPh>
    <rPh sb="330" eb="331">
      <t>フク</t>
    </rPh>
    <rPh sb="333" eb="335">
      <t>オスイ</t>
    </rPh>
    <rPh sb="335" eb="337">
      <t>ショリ</t>
    </rPh>
    <rPh sb="338" eb="339">
      <t>カカ</t>
    </rPh>
    <rPh sb="344" eb="345">
      <t>アラワ</t>
    </rPh>
    <rPh sb="347" eb="349">
      <t>シヒョウ</t>
    </rPh>
    <rPh sb="351" eb="353">
      <t>ルイジ</t>
    </rPh>
    <rPh sb="353" eb="355">
      <t>ダンタイ</t>
    </rPh>
    <rPh sb="356" eb="358">
      <t>ヒカク</t>
    </rPh>
    <rPh sb="360" eb="361">
      <t>タカ</t>
    </rPh>
    <rPh sb="369" eb="371">
      <t>カイゼン</t>
    </rPh>
    <rPh sb="378" eb="379">
      <t>ユウ</t>
    </rPh>
    <rPh sb="379" eb="380">
      <t>シュウ</t>
    </rPh>
    <rPh sb="380" eb="382">
      <t>スイリョウ</t>
    </rPh>
    <rPh sb="383" eb="384">
      <t>フ</t>
    </rPh>
    <rPh sb="386" eb="388">
      <t>ヒツヨウ</t>
    </rPh>
    <rPh sb="397" eb="399">
      <t>シセツ</t>
    </rPh>
    <rPh sb="399" eb="402">
      <t>リヨウリツ</t>
    </rPh>
    <rPh sb="407" eb="409">
      <t>シセツ</t>
    </rPh>
    <rPh sb="410" eb="412">
      <t>セツビ</t>
    </rPh>
    <rPh sb="413" eb="415">
      <t>イチニチ</t>
    </rPh>
    <rPh sb="416" eb="418">
      <t>タイオウ</t>
    </rPh>
    <rPh sb="418" eb="420">
      <t>カノウ</t>
    </rPh>
    <rPh sb="421" eb="423">
      <t>ショリ</t>
    </rPh>
    <rPh sb="423" eb="425">
      <t>ノウリョク</t>
    </rPh>
    <rPh sb="426" eb="427">
      <t>タイ</t>
    </rPh>
    <rPh sb="430" eb="432">
      <t>イチニチ</t>
    </rPh>
    <rPh sb="432" eb="434">
      <t>ヘイキン</t>
    </rPh>
    <rPh sb="434" eb="436">
      <t>ショリ</t>
    </rPh>
    <rPh sb="436" eb="438">
      <t>スイリョウ</t>
    </rPh>
    <rPh sb="439" eb="441">
      <t>ワリアイ</t>
    </rPh>
    <rPh sb="445" eb="447">
      <t>シセツ</t>
    </rPh>
    <rPh sb="448" eb="450">
      <t>リヨウ</t>
    </rPh>
    <rPh sb="450" eb="452">
      <t>ジョウキョウ</t>
    </rPh>
    <rPh sb="453" eb="455">
      <t>テキセイ</t>
    </rPh>
    <rPh sb="455" eb="457">
      <t>キボ</t>
    </rPh>
    <rPh sb="458" eb="460">
      <t>ハンダン</t>
    </rPh>
    <rPh sb="462" eb="464">
      <t>シヒョウ</t>
    </rPh>
    <rPh sb="466" eb="468">
      <t>ルイジ</t>
    </rPh>
    <rPh sb="468" eb="470">
      <t>ダンタイ</t>
    </rPh>
    <rPh sb="471" eb="473">
      <t>ヒカク</t>
    </rPh>
    <rPh sb="475" eb="476">
      <t>ヒク</t>
    </rPh>
    <rPh sb="484" eb="486">
      <t>ヨウイン</t>
    </rPh>
    <rPh sb="491" eb="493">
      <t>コウキョウ</t>
    </rPh>
    <rPh sb="493" eb="496">
      <t>ゲスイドウ</t>
    </rPh>
    <rPh sb="497" eb="500">
      <t>ミセツゾク</t>
    </rPh>
    <rPh sb="501" eb="503">
      <t>セタイ</t>
    </rPh>
    <rPh sb="504" eb="505">
      <t>オオ</t>
    </rPh>
    <rPh sb="509" eb="510">
      <t>ア</t>
    </rPh>
    <rPh sb="519" eb="522">
      <t>スイセンカ</t>
    </rPh>
    <rPh sb="522" eb="523">
      <t>リツ</t>
    </rPh>
    <rPh sb="528" eb="530">
      <t>ゲンザイ</t>
    </rPh>
    <rPh sb="530" eb="532">
      <t>ショリ</t>
    </rPh>
    <rPh sb="532" eb="535">
      <t>クイキナイ</t>
    </rPh>
    <rPh sb="535" eb="537">
      <t>ジンコウ</t>
    </rPh>
    <rPh sb="541" eb="543">
      <t>ジッサイ</t>
    </rPh>
    <rPh sb="544" eb="546">
      <t>スイセン</t>
    </rPh>
    <rPh sb="546" eb="548">
      <t>ベンジョ</t>
    </rPh>
    <rPh sb="549" eb="551">
      <t>セッチ</t>
    </rPh>
    <rPh sb="553" eb="555">
      <t>オスイ</t>
    </rPh>
    <rPh sb="555" eb="557">
      <t>ショリ</t>
    </rPh>
    <rPh sb="561" eb="563">
      <t>ジンコウ</t>
    </rPh>
    <rPh sb="564" eb="566">
      <t>ワリアイ</t>
    </rPh>
    <rPh sb="567" eb="568">
      <t>アラワ</t>
    </rPh>
    <rPh sb="570" eb="572">
      <t>シヒョウ</t>
    </rPh>
    <rPh sb="574" eb="576">
      <t>ルイジ</t>
    </rPh>
    <rPh sb="576" eb="578">
      <t>ダンタイ</t>
    </rPh>
    <rPh sb="579" eb="581">
      <t>ヒカク</t>
    </rPh>
    <rPh sb="583" eb="584">
      <t>ヒク</t>
    </rPh>
    <rPh sb="593" eb="594">
      <t>ヨコ</t>
    </rPh>
    <phoneticPr fontId="7"/>
  </si>
  <si>
    <t xml:space="preserve">　杵築市の特定環境保全公共下水道は、投資した経費に見合った収入を得ることができておらず、経営が良好とはいえない状態です。経営を改善するためには、下水道への加入促進が重要です。下水道に加入していただき「水洗化率」が増加することで、「施設利用率」が向上し、有収水量が増え、「汚水処理原価」が抑えられます。また、使用料収入が増えることで、「経費回収率」も向上します。
　また、将来、農業集落排水の一部を統合することにより、施設利用率並びに収益の増を見込んでいます。
　老朽化対策としては、将来の世代の負担が増大しないよう、計画的に施設等の改修を行う必要があります。
　今後は、適正な施設管理をするため、公営企業会計適用の準備を進めるとともに、加入促進に取り組み、経営改善を目指します。
 </t>
    <rPh sb="1" eb="4">
      <t>キツキシ</t>
    </rPh>
    <rPh sb="5" eb="7">
      <t>トクテイ</t>
    </rPh>
    <rPh sb="7" eb="9">
      <t>カンキョウ</t>
    </rPh>
    <rPh sb="9" eb="11">
      <t>ホゼン</t>
    </rPh>
    <rPh sb="11" eb="13">
      <t>コウキョウ</t>
    </rPh>
    <rPh sb="13" eb="16">
      <t>ゲスイドウ</t>
    </rPh>
    <rPh sb="18" eb="20">
      <t>トウシ</t>
    </rPh>
    <rPh sb="22" eb="24">
      <t>ケイヒ</t>
    </rPh>
    <rPh sb="25" eb="27">
      <t>ミア</t>
    </rPh>
    <rPh sb="29" eb="31">
      <t>シュウニュウ</t>
    </rPh>
    <rPh sb="32" eb="33">
      <t>エ</t>
    </rPh>
    <rPh sb="44" eb="46">
      <t>ケイエイ</t>
    </rPh>
    <rPh sb="47" eb="49">
      <t>リョウコウ</t>
    </rPh>
    <rPh sb="55" eb="57">
      <t>ジョウタイ</t>
    </rPh>
    <rPh sb="60" eb="62">
      <t>ケイエイ</t>
    </rPh>
    <rPh sb="63" eb="65">
      <t>カイゼン</t>
    </rPh>
    <rPh sb="72" eb="75">
      <t>ゲスイドウ</t>
    </rPh>
    <rPh sb="77" eb="79">
      <t>カニュウ</t>
    </rPh>
    <rPh sb="79" eb="81">
      <t>ソクシン</t>
    </rPh>
    <rPh sb="82" eb="84">
      <t>ジュウヨウ</t>
    </rPh>
    <rPh sb="87" eb="90">
      <t>ゲスイドウ</t>
    </rPh>
    <rPh sb="91" eb="93">
      <t>カニュウ</t>
    </rPh>
    <rPh sb="100" eb="103">
      <t>スイセンカ</t>
    </rPh>
    <rPh sb="103" eb="104">
      <t>リツ</t>
    </rPh>
    <rPh sb="106" eb="108">
      <t>ゾウカ</t>
    </rPh>
    <rPh sb="126" eb="127">
      <t>ユウ</t>
    </rPh>
    <rPh sb="127" eb="128">
      <t>シュウ</t>
    </rPh>
    <rPh sb="128" eb="130">
      <t>スイリョウ</t>
    </rPh>
    <rPh sb="135" eb="137">
      <t>オスイ</t>
    </rPh>
    <rPh sb="137" eb="139">
      <t>ショリ</t>
    </rPh>
    <rPh sb="139" eb="141">
      <t>ゲンカ</t>
    </rPh>
    <rPh sb="143" eb="144">
      <t>オサ</t>
    </rPh>
    <rPh sb="153" eb="156">
      <t>シヨウリョウ</t>
    </rPh>
    <rPh sb="156" eb="158">
      <t>シュウニュウ</t>
    </rPh>
    <rPh sb="159" eb="160">
      <t>フ</t>
    </rPh>
    <rPh sb="167" eb="169">
      <t>ケイヒ</t>
    </rPh>
    <rPh sb="169" eb="171">
      <t>カイシュウ</t>
    </rPh>
    <rPh sb="171" eb="172">
      <t>リツ</t>
    </rPh>
    <rPh sb="174" eb="176">
      <t>コウジョウ</t>
    </rPh>
    <rPh sb="185" eb="187">
      <t>ショウライ</t>
    </rPh>
    <rPh sb="188" eb="190">
      <t>ノウギョウ</t>
    </rPh>
    <rPh sb="190" eb="192">
      <t>シュウラク</t>
    </rPh>
    <rPh sb="192" eb="194">
      <t>ハイスイ</t>
    </rPh>
    <rPh sb="195" eb="197">
      <t>イチブ</t>
    </rPh>
    <rPh sb="198" eb="200">
      <t>トウゴウ</t>
    </rPh>
    <rPh sb="208" eb="210">
      <t>シセツ</t>
    </rPh>
    <rPh sb="210" eb="213">
      <t>リヨウリツ</t>
    </rPh>
    <rPh sb="213" eb="214">
      <t>ナラ</t>
    </rPh>
    <rPh sb="216" eb="218">
      <t>シュウエキ</t>
    </rPh>
    <rPh sb="219" eb="220">
      <t>ゾウ</t>
    </rPh>
    <rPh sb="221" eb="223">
      <t>ミコ</t>
    </rPh>
    <rPh sb="231" eb="234">
      <t>ロウキュウカ</t>
    </rPh>
    <rPh sb="234" eb="236">
      <t>タイサク</t>
    </rPh>
    <rPh sb="241" eb="243">
      <t>ショウライ</t>
    </rPh>
    <rPh sb="244" eb="246">
      <t>セダイ</t>
    </rPh>
    <rPh sb="247" eb="249">
      <t>フタン</t>
    </rPh>
    <rPh sb="250" eb="252">
      <t>ゾウダイ</t>
    </rPh>
    <rPh sb="258" eb="261">
      <t>ケイカクテキ</t>
    </rPh>
    <rPh sb="262" eb="265">
      <t>シセツトウ</t>
    </rPh>
    <rPh sb="266" eb="268">
      <t>カイシュウ</t>
    </rPh>
    <rPh sb="269" eb="270">
      <t>オコナ</t>
    </rPh>
    <rPh sb="271" eb="273">
      <t>ヒツヨウ</t>
    </rPh>
    <rPh sb="281" eb="283">
      <t>コンゴ</t>
    </rPh>
    <rPh sb="285" eb="287">
      <t>テキセイ</t>
    </rPh>
    <rPh sb="288" eb="290">
      <t>シセツ</t>
    </rPh>
    <rPh sb="290" eb="292">
      <t>カンリ</t>
    </rPh>
    <rPh sb="298" eb="300">
      <t>コウエイ</t>
    </rPh>
    <rPh sb="300" eb="302">
      <t>キギョウ</t>
    </rPh>
    <rPh sb="302" eb="304">
      <t>カイケイ</t>
    </rPh>
    <rPh sb="304" eb="306">
      <t>テキヨウ</t>
    </rPh>
    <rPh sb="307" eb="309">
      <t>ジュンビ</t>
    </rPh>
    <rPh sb="310" eb="311">
      <t>スス</t>
    </rPh>
    <rPh sb="318" eb="320">
      <t>カニュウ</t>
    </rPh>
    <rPh sb="320" eb="322">
      <t>ソクシン</t>
    </rPh>
    <rPh sb="323" eb="324">
      <t>ト</t>
    </rPh>
    <rPh sb="325" eb="326">
      <t>ク</t>
    </rPh>
    <rPh sb="328" eb="330">
      <t>ケイエイ</t>
    </rPh>
    <rPh sb="330" eb="332">
      <t>カイゼン</t>
    </rPh>
    <rPh sb="333" eb="335">
      <t>メザ</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</si>
</sst>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b/>
      <sz val="1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825792"/>
        <c:axId val="8382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7.0000000000000007E-2</c:v>
                </c:pt>
                <c:pt idx="4">
                  <c:v>0.09</c:v>
                </c:pt>
              </c:numCache>
            </c:numRef>
          </c:val>
          <c:smooth val="0"/>
        </c:ser>
        <c:dLbls>
          <c:showLegendKey val="0"/>
          <c:showVal val="0"/>
          <c:showCatName val="0"/>
          <c:showSerName val="0"/>
          <c:showPercent val="0"/>
          <c:showBubbleSize val="0"/>
        </c:dLbls>
        <c:marker val="1"/>
        <c:smooth val="0"/>
        <c:axId val="83825792"/>
        <c:axId val="83827712"/>
      </c:lineChart>
      <c:dateAx>
        <c:axId val="83825792"/>
        <c:scaling>
          <c:orientation val="minMax"/>
        </c:scaling>
        <c:delete val="1"/>
        <c:axPos val="b"/>
        <c:numFmt formatCode="ge" sourceLinked="1"/>
        <c:majorTickMark val="none"/>
        <c:minorTickMark val="none"/>
        <c:tickLblPos val="none"/>
        <c:crossAx val="83827712"/>
        <c:crosses val="autoZero"/>
        <c:auto val="1"/>
        <c:lblOffset val="100"/>
        <c:baseTimeUnit val="years"/>
      </c:dateAx>
      <c:valAx>
        <c:axId val="8382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2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28</c:v>
                </c:pt>
                <c:pt idx="1">
                  <c:v>27.72</c:v>
                </c:pt>
                <c:pt idx="2">
                  <c:v>26.89</c:v>
                </c:pt>
                <c:pt idx="3">
                  <c:v>28.11</c:v>
                </c:pt>
                <c:pt idx="4">
                  <c:v>28.33</c:v>
                </c:pt>
              </c:numCache>
            </c:numRef>
          </c:val>
        </c:ser>
        <c:dLbls>
          <c:showLegendKey val="0"/>
          <c:showVal val="0"/>
          <c:showCatName val="0"/>
          <c:showSerName val="0"/>
          <c:showPercent val="0"/>
          <c:showBubbleSize val="0"/>
        </c:dLbls>
        <c:gapWidth val="150"/>
        <c:axId val="87500288"/>
        <c:axId val="875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41.35</c:v>
                </c:pt>
                <c:pt idx="4">
                  <c:v>42.9</c:v>
                </c:pt>
              </c:numCache>
            </c:numRef>
          </c:val>
          <c:smooth val="0"/>
        </c:ser>
        <c:dLbls>
          <c:showLegendKey val="0"/>
          <c:showVal val="0"/>
          <c:showCatName val="0"/>
          <c:showSerName val="0"/>
          <c:showPercent val="0"/>
          <c:showBubbleSize val="0"/>
        </c:dLbls>
        <c:marker val="1"/>
        <c:smooth val="0"/>
        <c:axId val="87500288"/>
        <c:axId val="87502208"/>
      </c:lineChart>
      <c:dateAx>
        <c:axId val="87500288"/>
        <c:scaling>
          <c:orientation val="minMax"/>
        </c:scaling>
        <c:delete val="1"/>
        <c:axPos val="b"/>
        <c:numFmt formatCode="ge" sourceLinked="1"/>
        <c:majorTickMark val="none"/>
        <c:minorTickMark val="none"/>
        <c:tickLblPos val="none"/>
        <c:crossAx val="87502208"/>
        <c:crosses val="autoZero"/>
        <c:auto val="1"/>
        <c:lblOffset val="100"/>
        <c:baseTimeUnit val="years"/>
      </c:dateAx>
      <c:valAx>
        <c:axId val="875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58.85</c:v>
                </c:pt>
                <c:pt idx="1">
                  <c:v>58.53</c:v>
                </c:pt>
                <c:pt idx="2">
                  <c:v>57.4</c:v>
                </c:pt>
                <c:pt idx="3">
                  <c:v>58.86</c:v>
                </c:pt>
                <c:pt idx="4">
                  <c:v>59.37</c:v>
                </c:pt>
              </c:numCache>
            </c:numRef>
          </c:val>
        </c:ser>
        <c:dLbls>
          <c:showLegendKey val="0"/>
          <c:showVal val="0"/>
          <c:showCatName val="0"/>
          <c:showSerName val="0"/>
          <c:showPercent val="0"/>
          <c:showBubbleSize val="0"/>
        </c:dLbls>
        <c:gapWidth val="150"/>
        <c:axId val="87565440"/>
        <c:axId val="875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82.9</c:v>
                </c:pt>
                <c:pt idx="4">
                  <c:v>83.5</c:v>
                </c:pt>
              </c:numCache>
            </c:numRef>
          </c:val>
          <c:smooth val="0"/>
        </c:ser>
        <c:dLbls>
          <c:showLegendKey val="0"/>
          <c:showVal val="0"/>
          <c:showCatName val="0"/>
          <c:showSerName val="0"/>
          <c:showPercent val="0"/>
          <c:showBubbleSize val="0"/>
        </c:dLbls>
        <c:marker val="1"/>
        <c:smooth val="0"/>
        <c:axId val="87565440"/>
        <c:axId val="87567360"/>
      </c:lineChart>
      <c:dateAx>
        <c:axId val="87565440"/>
        <c:scaling>
          <c:orientation val="minMax"/>
        </c:scaling>
        <c:delete val="1"/>
        <c:axPos val="b"/>
        <c:numFmt formatCode="ge" sourceLinked="1"/>
        <c:majorTickMark val="none"/>
        <c:minorTickMark val="none"/>
        <c:tickLblPos val="none"/>
        <c:crossAx val="87567360"/>
        <c:crosses val="autoZero"/>
        <c:auto val="1"/>
        <c:lblOffset val="100"/>
        <c:baseTimeUnit val="years"/>
      </c:dateAx>
      <c:valAx>
        <c:axId val="875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69.650000000000006</c:v>
                </c:pt>
                <c:pt idx="1">
                  <c:v>65.97</c:v>
                </c:pt>
                <c:pt idx="2">
                  <c:v>71.599999999999994</c:v>
                </c:pt>
                <c:pt idx="3">
                  <c:v>72.42</c:v>
                </c:pt>
                <c:pt idx="4">
                  <c:v>82.07</c:v>
                </c:pt>
              </c:numCache>
            </c:numRef>
          </c:val>
        </c:ser>
        <c:dLbls>
          <c:showLegendKey val="0"/>
          <c:showVal val="0"/>
          <c:showCatName val="0"/>
          <c:showSerName val="0"/>
          <c:showPercent val="0"/>
          <c:showBubbleSize val="0"/>
        </c:dLbls>
        <c:gapWidth val="150"/>
        <c:axId val="83862272"/>
        <c:axId val="8386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862272"/>
        <c:axId val="83864192"/>
      </c:lineChart>
      <c:dateAx>
        <c:axId val="83862272"/>
        <c:scaling>
          <c:orientation val="minMax"/>
        </c:scaling>
        <c:delete val="1"/>
        <c:axPos val="b"/>
        <c:numFmt formatCode="ge" sourceLinked="1"/>
        <c:majorTickMark val="none"/>
        <c:minorTickMark val="none"/>
        <c:tickLblPos val="none"/>
        <c:crossAx val="83864192"/>
        <c:crosses val="autoZero"/>
        <c:auto val="1"/>
        <c:lblOffset val="100"/>
        <c:baseTimeUnit val="years"/>
      </c:dateAx>
      <c:valAx>
        <c:axId val="8386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606784"/>
        <c:axId val="8560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606784"/>
        <c:axId val="85608704"/>
      </c:lineChart>
      <c:dateAx>
        <c:axId val="85606784"/>
        <c:scaling>
          <c:orientation val="minMax"/>
        </c:scaling>
        <c:delete val="1"/>
        <c:axPos val="b"/>
        <c:numFmt formatCode="ge" sourceLinked="1"/>
        <c:majorTickMark val="none"/>
        <c:minorTickMark val="none"/>
        <c:tickLblPos val="none"/>
        <c:crossAx val="85608704"/>
        <c:crosses val="autoZero"/>
        <c:auto val="1"/>
        <c:lblOffset val="100"/>
        <c:baseTimeUnit val="years"/>
      </c:dateAx>
      <c:valAx>
        <c:axId val="856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0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647360"/>
        <c:axId val="8564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647360"/>
        <c:axId val="85649280"/>
      </c:lineChart>
      <c:dateAx>
        <c:axId val="85647360"/>
        <c:scaling>
          <c:orientation val="minMax"/>
        </c:scaling>
        <c:delete val="1"/>
        <c:axPos val="b"/>
        <c:numFmt formatCode="ge" sourceLinked="1"/>
        <c:majorTickMark val="none"/>
        <c:minorTickMark val="none"/>
        <c:tickLblPos val="none"/>
        <c:crossAx val="85649280"/>
        <c:crosses val="autoZero"/>
        <c:auto val="1"/>
        <c:lblOffset val="100"/>
        <c:baseTimeUnit val="years"/>
      </c:dateAx>
      <c:valAx>
        <c:axId val="8564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4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32736"/>
        <c:axId val="873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32736"/>
        <c:axId val="87343104"/>
      </c:lineChart>
      <c:dateAx>
        <c:axId val="87332736"/>
        <c:scaling>
          <c:orientation val="minMax"/>
        </c:scaling>
        <c:delete val="1"/>
        <c:axPos val="b"/>
        <c:numFmt formatCode="ge" sourceLinked="1"/>
        <c:majorTickMark val="none"/>
        <c:minorTickMark val="none"/>
        <c:tickLblPos val="none"/>
        <c:crossAx val="87343104"/>
        <c:crosses val="autoZero"/>
        <c:auto val="1"/>
        <c:lblOffset val="100"/>
        <c:baseTimeUnit val="years"/>
      </c:dateAx>
      <c:valAx>
        <c:axId val="873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3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54752"/>
        <c:axId val="8763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54752"/>
        <c:axId val="87635456"/>
      </c:lineChart>
      <c:dateAx>
        <c:axId val="87354752"/>
        <c:scaling>
          <c:orientation val="minMax"/>
        </c:scaling>
        <c:delete val="1"/>
        <c:axPos val="b"/>
        <c:numFmt formatCode="ge" sourceLinked="1"/>
        <c:majorTickMark val="none"/>
        <c:minorTickMark val="none"/>
        <c:tickLblPos val="none"/>
        <c:crossAx val="87635456"/>
        <c:crosses val="autoZero"/>
        <c:auto val="1"/>
        <c:lblOffset val="100"/>
        <c:baseTimeUnit val="years"/>
      </c:dateAx>
      <c:valAx>
        <c:axId val="876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3175.72</c:v>
                </c:pt>
                <c:pt idx="1">
                  <c:v>3324.19</c:v>
                </c:pt>
                <c:pt idx="2">
                  <c:v>2906.81</c:v>
                </c:pt>
                <c:pt idx="3">
                  <c:v>2797.73</c:v>
                </c:pt>
                <c:pt idx="4" formatCode="#,##0.00;&quot;△&quot;#,##0.00">
                  <c:v>0</c:v>
                </c:pt>
              </c:numCache>
            </c:numRef>
          </c:val>
        </c:ser>
        <c:dLbls>
          <c:showLegendKey val="0"/>
          <c:showVal val="0"/>
          <c:showCatName val="0"/>
          <c:showSerName val="0"/>
          <c:showPercent val="0"/>
          <c:showBubbleSize val="0"/>
        </c:dLbls>
        <c:gapWidth val="150"/>
        <c:axId val="87649280"/>
        <c:axId val="8767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1434.89</c:v>
                </c:pt>
                <c:pt idx="4">
                  <c:v>1298.9100000000001</c:v>
                </c:pt>
              </c:numCache>
            </c:numRef>
          </c:val>
          <c:smooth val="0"/>
        </c:ser>
        <c:dLbls>
          <c:showLegendKey val="0"/>
          <c:showVal val="0"/>
          <c:showCatName val="0"/>
          <c:showSerName val="0"/>
          <c:showPercent val="0"/>
          <c:showBubbleSize val="0"/>
        </c:dLbls>
        <c:marker val="1"/>
        <c:smooth val="0"/>
        <c:axId val="87649280"/>
        <c:axId val="87676032"/>
      </c:lineChart>
      <c:dateAx>
        <c:axId val="87649280"/>
        <c:scaling>
          <c:orientation val="minMax"/>
        </c:scaling>
        <c:delete val="1"/>
        <c:axPos val="b"/>
        <c:numFmt formatCode="ge" sourceLinked="1"/>
        <c:majorTickMark val="none"/>
        <c:minorTickMark val="none"/>
        <c:tickLblPos val="none"/>
        <c:crossAx val="87676032"/>
        <c:crosses val="autoZero"/>
        <c:auto val="1"/>
        <c:lblOffset val="100"/>
        <c:baseTimeUnit val="years"/>
      </c:dateAx>
      <c:valAx>
        <c:axId val="8767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76.540000000000006</c:v>
                </c:pt>
                <c:pt idx="1">
                  <c:v>67.52</c:v>
                </c:pt>
                <c:pt idx="2">
                  <c:v>68.89</c:v>
                </c:pt>
                <c:pt idx="3">
                  <c:v>68.83</c:v>
                </c:pt>
                <c:pt idx="4">
                  <c:v>79.989999999999995</c:v>
                </c:pt>
              </c:numCache>
            </c:numRef>
          </c:val>
        </c:ser>
        <c:dLbls>
          <c:showLegendKey val="0"/>
          <c:showVal val="0"/>
          <c:showCatName val="0"/>
          <c:showSerName val="0"/>
          <c:showPercent val="0"/>
          <c:showBubbleSize val="0"/>
        </c:dLbls>
        <c:gapWidth val="150"/>
        <c:axId val="87431808"/>
        <c:axId val="8745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66.22</c:v>
                </c:pt>
                <c:pt idx="4">
                  <c:v>69.87</c:v>
                </c:pt>
              </c:numCache>
            </c:numRef>
          </c:val>
          <c:smooth val="0"/>
        </c:ser>
        <c:dLbls>
          <c:showLegendKey val="0"/>
          <c:showVal val="0"/>
          <c:showCatName val="0"/>
          <c:showSerName val="0"/>
          <c:showPercent val="0"/>
          <c:showBubbleSize val="0"/>
        </c:dLbls>
        <c:marker val="1"/>
        <c:smooth val="0"/>
        <c:axId val="87431808"/>
        <c:axId val="87450368"/>
      </c:lineChart>
      <c:dateAx>
        <c:axId val="87431808"/>
        <c:scaling>
          <c:orientation val="minMax"/>
        </c:scaling>
        <c:delete val="1"/>
        <c:axPos val="b"/>
        <c:numFmt formatCode="ge" sourceLinked="1"/>
        <c:majorTickMark val="none"/>
        <c:minorTickMark val="none"/>
        <c:tickLblPos val="none"/>
        <c:crossAx val="87450368"/>
        <c:crosses val="autoZero"/>
        <c:auto val="1"/>
        <c:lblOffset val="100"/>
        <c:baseTimeUnit val="years"/>
      </c:dateAx>
      <c:valAx>
        <c:axId val="874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252.49</c:v>
                </c:pt>
                <c:pt idx="1">
                  <c:v>280.06</c:v>
                </c:pt>
                <c:pt idx="2">
                  <c:v>289.14999999999998</c:v>
                </c:pt>
                <c:pt idx="3">
                  <c:v>285.35000000000002</c:v>
                </c:pt>
                <c:pt idx="4">
                  <c:v>244.31</c:v>
                </c:pt>
              </c:numCache>
            </c:numRef>
          </c:val>
        </c:ser>
        <c:dLbls>
          <c:showLegendKey val="0"/>
          <c:showVal val="0"/>
          <c:showCatName val="0"/>
          <c:showSerName val="0"/>
          <c:showPercent val="0"/>
          <c:showBubbleSize val="0"/>
        </c:dLbls>
        <c:gapWidth val="150"/>
        <c:axId val="87480192"/>
        <c:axId val="8748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246.72</c:v>
                </c:pt>
                <c:pt idx="4">
                  <c:v>234.96</c:v>
                </c:pt>
              </c:numCache>
            </c:numRef>
          </c:val>
          <c:smooth val="0"/>
        </c:ser>
        <c:dLbls>
          <c:showLegendKey val="0"/>
          <c:showVal val="0"/>
          <c:showCatName val="0"/>
          <c:showSerName val="0"/>
          <c:showPercent val="0"/>
          <c:showBubbleSize val="0"/>
        </c:dLbls>
        <c:marker val="1"/>
        <c:smooth val="0"/>
        <c:axId val="87480192"/>
        <c:axId val="87486464"/>
      </c:lineChart>
      <c:dateAx>
        <c:axId val="87480192"/>
        <c:scaling>
          <c:orientation val="minMax"/>
        </c:scaling>
        <c:delete val="1"/>
        <c:axPos val="b"/>
        <c:numFmt formatCode="ge" sourceLinked="1"/>
        <c:majorTickMark val="none"/>
        <c:minorTickMark val="none"/>
        <c:tickLblPos val="none"/>
        <c:crossAx val="87486464"/>
        <c:crosses val="autoZero"/>
        <c:auto val="1"/>
        <c:lblOffset val="100"/>
        <c:baseTimeUnit val="years"/>
      </c:dateAx>
      <c:valAx>
        <c:axId val="874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大分県　杵築市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122</v>
      </c>
      <c r="AE8" s="49"/>
      <c r="AF8" s="49"/>
      <c r="AG8" s="49"/>
      <c r="AH8" s="49"/>
      <c r="AI8" s="49"/>
      <c r="AJ8" s="49"/>
      <c r="AK8" s="4"/>
      <c r="AL8" s="50">
        <f>データ!S6</f>
        <v>30222</v>
      </c>
      <c r="AM8" s="50"/>
      <c r="AN8" s="50"/>
      <c r="AO8" s="50"/>
      <c r="AP8" s="50"/>
      <c r="AQ8" s="50"/>
      <c r="AR8" s="50"/>
      <c r="AS8" s="50"/>
      <c r="AT8" s="45">
        <f>データ!T6</f>
        <v>280.08</v>
      </c>
      <c r="AU8" s="45"/>
      <c r="AV8" s="45"/>
      <c r="AW8" s="45"/>
      <c r="AX8" s="45"/>
      <c r="AY8" s="45"/>
      <c r="AZ8" s="45"/>
      <c r="BA8" s="45"/>
      <c r="BB8" s="45">
        <f>データ!U6</f>
        <v>107.9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8.48</v>
      </c>
      <c r="Q10" s="45"/>
      <c r="R10" s="45"/>
      <c r="S10" s="45"/>
      <c r="T10" s="45"/>
      <c r="U10" s="45"/>
      <c r="V10" s="45"/>
      <c r="W10" s="45">
        <f>データ!Q6</f>
        <v>93.46</v>
      </c>
      <c r="X10" s="45"/>
      <c r="Y10" s="45"/>
      <c r="Z10" s="45"/>
      <c r="AA10" s="45"/>
      <c r="AB10" s="45"/>
      <c r="AC10" s="45"/>
      <c r="AD10" s="50">
        <f>データ!R6</f>
        <v>3510</v>
      </c>
      <c r="AE10" s="50"/>
      <c r="AF10" s="50"/>
      <c r="AG10" s="50"/>
      <c r="AH10" s="50"/>
      <c r="AI10" s="50"/>
      <c r="AJ10" s="50"/>
      <c r="AK10" s="2"/>
      <c r="AL10" s="50">
        <f>データ!V6</f>
        <v>2552</v>
      </c>
      <c r="AM10" s="50"/>
      <c r="AN10" s="50"/>
      <c r="AO10" s="50"/>
      <c r="AP10" s="50"/>
      <c r="AQ10" s="50"/>
      <c r="AR10" s="50"/>
      <c r="AS10" s="50"/>
      <c r="AT10" s="45">
        <f>データ!W6</f>
        <v>1.21</v>
      </c>
      <c r="AU10" s="45"/>
      <c r="AV10" s="45"/>
      <c r="AW10" s="45"/>
      <c r="AX10" s="45"/>
      <c r="AY10" s="45"/>
      <c r="AZ10" s="45"/>
      <c r="BA10" s="45"/>
      <c r="BB10" s="45">
        <f>データ!X6</f>
        <v>2109.09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2" t="s">
        <v>27</v>
      </c>
      <c r="D34" s="72"/>
      <c r="E34" s="72"/>
      <c r="F34" s="72"/>
      <c r="G34" s="72"/>
      <c r="H34" s="72"/>
      <c r="I34" s="72"/>
      <c r="J34" s="72"/>
      <c r="K34" s="72"/>
      <c r="L34" s="72"/>
      <c r="M34" s="72"/>
      <c r="N34" s="72"/>
      <c r="O34" s="72"/>
      <c r="P34" s="72"/>
      <c r="Q34" s="20"/>
      <c r="R34" s="72" t="s">
        <v>28</v>
      </c>
      <c r="S34" s="72"/>
      <c r="T34" s="72"/>
      <c r="U34" s="72"/>
      <c r="V34" s="72"/>
      <c r="W34" s="72"/>
      <c r="X34" s="72"/>
      <c r="Y34" s="72"/>
      <c r="Z34" s="72"/>
      <c r="AA34" s="72"/>
      <c r="AB34" s="72"/>
      <c r="AC34" s="72"/>
      <c r="AD34" s="72"/>
      <c r="AE34" s="72"/>
      <c r="AF34" s="20"/>
      <c r="AG34" s="72" t="s">
        <v>29</v>
      </c>
      <c r="AH34" s="72"/>
      <c r="AI34" s="72"/>
      <c r="AJ34" s="72"/>
      <c r="AK34" s="72"/>
      <c r="AL34" s="72"/>
      <c r="AM34" s="72"/>
      <c r="AN34" s="72"/>
      <c r="AO34" s="72"/>
      <c r="AP34" s="72"/>
      <c r="AQ34" s="72"/>
      <c r="AR34" s="72"/>
      <c r="AS34" s="72"/>
      <c r="AT34" s="72"/>
      <c r="AU34" s="20"/>
      <c r="AV34" s="72" t="s">
        <v>30</v>
      </c>
      <c r="AW34" s="72"/>
      <c r="AX34" s="72"/>
      <c r="AY34" s="72"/>
      <c r="AZ34" s="72"/>
      <c r="BA34" s="72"/>
      <c r="BB34" s="72"/>
      <c r="BC34" s="72"/>
      <c r="BD34" s="72"/>
      <c r="BE34" s="72"/>
      <c r="BF34" s="72"/>
      <c r="BG34" s="72"/>
      <c r="BH34" s="72"/>
      <c r="BI34" s="72"/>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2"/>
      <c r="D35" s="72"/>
      <c r="E35" s="72"/>
      <c r="F35" s="72"/>
      <c r="G35" s="72"/>
      <c r="H35" s="72"/>
      <c r="I35" s="72"/>
      <c r="J35" s="72"/>
      <c r="K35" s="72"/>
      <c r="L35" s="72"/>
      <c r="M35" s="72"/>
      <c r="N35" s="72"/>
      <c r="O35" s="72"/>
      <c r="P35" s="72"/>
      <c r="Q35" s="20"/>
      <c r="R35" s="72"/>
      <c r="S35" s="72"/>
      <c r="T35" s="72"/>
      <c r="U35" s="72"/>
      <c r="V35" s="72"/>
      <c r="W35" s="72"/>
      <c r="X35" s="72"/>
      <c r="Y35" s="72"/>
      <c r="Z35" s="72"/>
      <c r="AA35" s="72"/>
      <c r="AB35" s="72"/>
      <c r="AC35" s="72"/>
      <c r="AD35" s="72"/>
      <c r="AE35" s="72"/>
      <c r="AF35" s="20"/>
      <c r="AG35" s="72"/>
      <c r="AH35" s="72"/>
      <c r="AI35" s="72"/>
      <c r="AJ35" s="72"/>
      <c r="AK35" s="72"/>
      <c r="AL35" s="72"/>
      <c r="AM35" s="72"/>
      <c r="AN35" s="72"/>
      <c r="AO35" s="72"/>
      <c r="AP35" s="72"/>
      <c r="AQ35" s="72"/>
      <c r="AR35" s="72"/>
      <c r="AS35" s="72"/>
      <c r="AT35" s="72"/>
      <c r="AU35" s="20"/>
      <c r="AV35" s="72"/>
      <c r="AW35" s="72"/>
      <c r="AX35" s="72"/>
      <c r="AY35" s="72"/>
      <c r="AZ35" s="72"/>
      <c r="BA35" s="72"/>
      <c r="BB35" s="72"/>
      <c r="BC35" s="72"/>
      <c r="BD35" s="72"/>
      <c r="BE35" s="72"/>
      <c r="BF35" s="72"/>
      <c r="BG35" s="72"/>
      <c r="BH35" s="72"/>
      <c r="BI35" s="72"/>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9"/>
      <c r="BM44" s="70"/>
      <c r="BN44" s="70"/>
      <c r="BO44" s="70"/>
      <c r="BP44" s="70"/>
      <c r="BQ44" s="70"/>
      <c r="BR44" s="70"/>
      <c r="BS44" s="70"/>
      <c r="BT44" s="70"/>
      <c r="BU44" s="70"/>
      <c r="BV44" s="70"/>
      <c r="BW44" s="70"/>
      <c r="BX44" s="70"/>
      <c r="BY44" s="70"/>
      <c r="BZ44" s="71"/>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2" t="s">
        <v>32</v>
      </c>
      <c r="D56" s="72"/>
      <c r="E56" s="72"/>
      <c r="F56" s="72"/>
      <c r="G56" s="72"/>
      <c r="H56" s="72"/>
      <c r="I56" s="72"/>
      <c r="J56" s="72"/>
      <c r="K56" s="72"/>
      <c r="L56" s="72"/>
      <c r="M56" s="72"/>
      <c r="N56" s="72"/>
      <c r="O56" s="72"/>
      <c r="P56" s="72"/>
      <c r="Q56" s="20"/>
      <c r="R56" s="72" t="s">
        <v>33</v>
      </c>
      <c r="S56" s="72"/>
      <c r="T56" s="72"/>
      <c r="U56" s="72"/>
      <c r="V56" s="72"/>
      <c r="W56" s="72"/>
      <c r="X56" s="72"/>
      <c r="Y56" s="72"/>
      <c r="Z56" s="72"/>
      <c r="AA56" s="72"/>
      <c r="AB56" s="72"/>
      <c r="AC56" s="72"/>
      <c r="AD56" s="72"/>
      <c r="AE56" s="72"/>
      <c r="AF56" s="20"/>
      <c r="AG56" s="72" t="s">
        <v>34</v>
      </c>
      <c r="AH56" s="72"/>
      <c r="AI56" s="72"/>
      <c r="AJ56" s="72"/>
      <c r="AK56" s="72"/>
      <c r="AL56" s="72"/>
      <c r="AM56" s="72"/>
      <c r="AN56" s="72"/>
      <c r="AO56" s="72"/>
      <c r="AP56" s="72"/>
      <c r="AQ56" s="72"/>
      <c r="AR56" s="72"/>
      <c r="AS56" s="72"/>
      <c r="AT56" s="72"/>
      <c r="AU56" s="20"/>
      <c r="AV56" s="72" t="s">
        <v>35</v>
      </c>
      <c r="AW56" s="72"/>
      <c r="AX56" s="72"/>
      <c r="AY56" s="72"/>
      <c r="AZ56" s="72"/>
      <c r="BA56" s="72"/>
      <c r="BB56" s="72"/>
      <c r="BC56" s="72"/>
      <c r="BD56" s="72"/>
      <c r="BE56" s="72"/>
      <c r="BF56" s="72"/>
      <c r="BG56" s="72"/>
      <c r="BH56" s="72"/>
      <c r="BI56" s="72"/>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2"/>
      <c r="D57" s="72"/>
      <c r="E57" s="72"/>
      <c r="F57" s="72"/>
      <c r="G57" s="72"/>
      <c r="H57" s="72"/>
      <c r="I57" s="72"/>
      <c r="J57" s="72"/>
      <c r="K57" s="72"/>
      <c r="L57" s="72"/>
      <c r="M57" s="72"/>
      <c r="N57" s="72"/>
      <c r="O57" s="72"/>
      <c r="P57" s="72"/>
      <c r="Q57" s="20"/>
      <c r="R57" s="72"/>
      <c r="S57" s="72"/>
      <c r="T57" s="72"/>
      <c r="U57" s="72"/>
      <c r="V57" s="72"/>
      <c r="W57" s="72"/>
      <c r="X57" s="72"/>
      <c r="Y57" s="72"/>
      <c r="Z57" s="72"/>
      <c r="AA57" s="72"/>
      <c r="AB57" s="72"/>
      <c r="AC57" s="72"/>
      <c r="AD57" s="72"/>
      <c r="AE57" s="72"/>
      <c r="AF57" s="20"/>
      <c r="AG57" s="72"/>
      <c r="AH57" s="72"/>
      <c r="AI57" s="72"/>
      <c r="AJ57" s="72"/>
      <c r="AK57" s="72"/>
      <c r="AL57" s="72"/>
      <c r="AM57" s="72"/>
      <c r="AN57" s="72"/>
      <c r="AO57" s="72"/>
      <c r="AP57" s="72"/>
      <c r="AQ57" s="72"/>
      <c r="AR57" s="72"/>
      <c r="AS57" s="72"/>
      <c r="AT57" s="72"/>
      <c r="AU57" s="20"/>
      <c r="AV57" s="72"/>
      <c r="AW57" s="72"/>
      <c r="AX57" s="72"/>
      <c r="AY57" s="72"/>
      <c r="AZ57" s="72"/>
      <c r="BA57" s="72"/>
      <c r="BB57" s="72"/>
      <c r="BC57" s="72"/>
      <c r="BD57" s="72"/>
      <c r="BE57" s="72"/>
      <c r="BF57" s="72"/>
      <c r="BG57" s="72"/>
      <c r="BH57" s="72"/>
      <c r="BI57" s="72"/>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69"/>
      <c r="BM63" s="70"/>
      <c r="BN63" s="70"/>
      <c r="BO63" s="70"/>
      <c r="BP63" s="70"/>
      <c r="BQ63" s="70"/>
      <c r="BR63" s="70"/>
      <c r="BS63" s="70"/>
      <c r="BT63" s="70"/>
      <c r="BU63" s="70"/>
      <c r="BV63" s="70"/>
      <c r="BW63" s="70"/>
      <c r="BX63" s="70"/>
      <c r="BY63" s="70"/>
      <c r="BZ63" s="7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3" t="s">
        <v>125</v>
      </c>
      <c r="BM66" s="74"/>
      <c r="BN66" s="74"/>
      <c r="BO66" s="74"/>
      <c r="BP66" s="74"/>
      <c r="BQ66" s="74"/>
      <c r="BR66" s="74"/>
      <c r="BS66" s="74"/>
      <c r="BT66" s="74"/>
      <c r="BU66" s="74"/>
      <c r="BV66" s="74"/>
      <c r="BW66" s="74"/>
      <c r="BX66" s="74"/>
      <c r="BY66" s="74"/>
      <c r="BZ66" s="75"/>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72" t="s">
        <v>38</v>
      </c>
      <c r="D79" s="72"/>
      <c r="E79" s="72"/>
      <c r="F79" s="72"/>
      <c r="G79" s="72"/>
      <c r="H79" s="72"/>
      <c r="I79" s="72"/>
      <c r="J79" s="72"/>
      <c r="K79" s="72"/>
      <c r="L79" s="72"/>
      <c r="M79" s="72"/>
      <c r="N79" s="72"/>
      <c r="O79" s="72"/>
      <c r="P79" s="72"/>
      <c r="Q79" s="72"/>
      <c r="R79" s="72"/>
      <c r="S79" s="72"/>
      <c r="T79" s="72"/>
      <c r="U79" s="20"/>
      <c r="V79" s="20"/>
      <c r="W79" s="72" t="s">
        <v>39</v>
      </c>
      <c r="X79" s="72"/>
      <c r="Y79" s="72"/>
      <c r="Z79" s="72"/>
      <c r="AA79" s="72"/>
      <c r="AB79" s="72"/>
      <c r="AC79" s="72"/>
      <c r="AD79" s="72"/>
      <c r="AE79" s="72"/>
      <c r="AF79" s="72"/>
      <c r="AG79" s="72"/>
      <c r="AH79" s="72"/>
      <c r="AI79" s="72"/>
      <c r="AJ79" s="72"/>
      <c r="AK79" s="72"/>
      <c r="AL79" s="72"/>
      <c r="AM79" s="72"/>
      <c r="AN79" s="72"/>
      <c r="AO79" s="20"/>
      <c r="AP79" s="20"/>
      <c r="AQ79" s="72" t="s">
        <v>40</v>
      </c>
      <c r="AR79" s="72"/>
      <c r="AS79" s="72"/>
      <c r="AT79" s="72"/>
      <c r="AU79" s="72"/>
      <c r="AV79" s="72"/>
      <c r="AW79" s="72"/>
      <c r="AX79" s="72"/>
      <c r="AY79" s="72"/>
      <c r="AZ79" s="72"/>
      <c r="BA79" s="72"/>
      <c r="BB79" s="72"/>
      <c r="BC79" s="72"/>
      <c r="BD79" s="72"/>
      <c r="BE79" s="72"/>
      <c r="BF79" s="72"/>
      <c r="BG79" s="72"/>
      <c r="BH79" s="72"/>
      <c r="BI79" s="18"/>
      <c r="BJ79" s="19"/>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72"/>
      <c r="D80" s="72"/>
      <c r="E80" s="72"/>
      <c r="F80" s="72"/>
      <c r="G80" s="72"/>
      <c r="H80" s="72"/>
      <c r="I80" s="72"/>
      <c r="J80" s="72"/>
      <c r="K80" s="72"/>
      <c r="L80" s="72"/>
      <c r="M80" s="72"/>
      <c r="N80" s="72"/>
      <c r="O80" s="72"/>
      <c r="P80" s="72"/>
      <c r="Q80" s="72"/>
      <c r="R80" s="72"/>
      <c r="S80" s="72"/>
      <c r="T80" s="72"/>
      <c r="U80" s="20"/>
      <c r="V80" s="20"/>
      <c r="W80" s="72"/>
      <c r="X80" s="72"/>
      <c r="Y80" s="72"/>
      <c r="Z80" s="72"/>
      <c r="AA80" s="72"/>
      <c r="AB80" s="72"/>
      <c r="AC80" s="72"/>
      <c r="AD80" s="72"/>
      <c r="AE80" s="72"/>
      <c r="AF80" s="72"/>
      <c r="AG80" s="72"/>
      <c r="AH80" s="72"/>
      <c r="AI80" s="72"/>
      <c r="AJ80" s="72"/>
      <c r="AK80" s="72"/>
      <c r="AL80" s="72"/>
      <c r="AM80" s="72"/>
      <c r="AN80" s="72"/>
      <c r="AO80" s="20"/>
      <c r="AP80" s="20"/>
      <c r="AQ80" s="72"/>
      <c r="AR80" s="72"/>
      <c r="AS80" s="72"/>
      <c r="AT80" s="72"/>
      <c r="AU80" s="72"/>
      <c r="AV80" s="72"/>
      <c r="AW80" s="72"/>
      <c r="AX80" s="72"/>
      <c r="AY80" s="72"/>
      <c r="AZ80" s="72"/>
      <c r="BA80" s="72"/>
      <c r="BB80" s="72"/>
      <c r="BC80" s="72"/>
      <c r="BD80" s="72"/>
      <c r="BE80" s="72"/>
      <c r="BF80" s="72"/>
      <c r="BG80" s="72"/>
      <c r="BH80" s="72"/>
      <c r="BI80" s="18"/>
      <c r="BJ80" s="19"/>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0" t="s">
        <v>66</v>
      </c>
      <c r="I3" s="81"/>
      <c r="J3" s="81"/>
      <c r="K3" s="81"/>
      <c r="L3" s="81"/>
      <c r="M3" s="81"/>
      <c r="N3" s="81"/>
      <c r="O3" s="81"/>
      <c r="P3" s="81"/>
      <c r="Q3" s="81"/>
      <c r="R3" s="81"/>
      <c r="S3" s="81"/>
      <c r="T3" s="81"/>
      <c r="U3" s="81"/>
      <c r="V3" s="81"/>
      <c r="W3" s="81"/>
      <c r="X3" s="82"/>
      <c r="Y3" s="86" t="s">
        <v>67</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68</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28" t="s">
        <v>69</v>
      </c>
      <c r="B4" s="30"/>
      <c r="C4" s="30"/>
      <c r="D4" s="30"/>
      <c r="E4" s="30"/>
      <c r="F4" s="30"/>
      <c r="G4" s="30"/>
      <c r="H4" s="83"/>
      <c r="I4" s="84"/>
      <c r="J4" s="84"/>
      <c r="K4" s="84"/>
      <c r="L4" s="84"/>
      <c r="M4" s="84"/>
      <c r="N4" s="84"/>
      <c r="O4" s="84"/>
      <c r="P4" s="84"/>
      <c r="Q4" s="84"/>
      <c r="R4" s="84"/>
      <c r="S4" s="84"/>
      <c r="T4" s="84"/>
      <c r="U4" s="84"/>
      <c r="V4" s="84"/>
      <c r="W4" s="84"/>
      <c r="X4" s="85"/>
      <c r="Y4" s="79" t="s">
        <v>70</v>
      </c>
      <c r="Z4" s="79"/>
      <c r="AA4" s="79"/>
      <c r="AB4" s="79"/>
      <c r="AC4" s="79"/>
      <c r="AD4" s="79"/>
      <c r="AE4" s="79"/>
      <c r="AF4" s="79"/>
      <c r="AG4" s="79"/>
      <c r="AH4" s="79"/>
      <c r="AI4" s="79"/>
      <c r="AJ4" s="79" t="s">
        <v>71</v>
      </c>
      <c r="AK4" s="79"/>
      <c r="AL4" s="79"/>
      <c r="AM4" s="79"/>
      <c r="AN4" s="79"/>
      <c r="AO4" s="79"/>
      <c r="AP4" s="79"/>
      <c r="AQ4" s="79"/>
      <c r="AR4" s="79"/>
      <c r="AS4" s="79"/>
      <c r="AT4" s="79"/>
      <c r="AU4" s="79" t="s">
        <v>72</v>
      </c>
      <c r="AV4" s="79"/>
      <c r="AW4" s="79"/>
      <c r="AX4" s="79"/>
      <c r="AY4" s="79"/>
      <c r="AZ4" s="79"/>
      <c r="BA4" s="79"/>
      <c r="BB4" s="79"/>
      <c r="BC4" s="79"/>
      <c r="BD4" s="79"/>
      <c r="BE4" s="79"/>
      <c r="BF4" s="79" t="s">
        <v>73</v>
      </c>
      <c r="BG4" s="79"/>
      <c r="BH4" s="79"/>
      <c r="BI4" s="79"/>
      <c r="BJ4" s="79"/>
      <c r="BK4" s="79"/>
      <c r="BL4" s="79"/>
      <c r="BM4" s="79"/>
      <c r="BN4" s="79"/>
      <c r="BO4" s="79"/>
      <c r="BP4" s="79"/>
      <c r="BQ4" s="79" t="s">
        <v>74</v>
      </c>
      <c r="BR4" s="79"/>
      <c r="BS4" s="79"/>
      <c r="BT4" s="79"/>
      <c r="BU4" s="79"/>
      <c r="BV4" s="79"/>
      <c r="BW4" s="79"/>
      <c r="BX4" s="79"/>
      <c r="BY4" s="79"/>
      <c r="BZ4" s="79"/>
      <c r="CA4" s="79"/>
      <c r="CB4" s="79" t="s">
        <v>75</v>
      </c>
      <c r="CC4" s="79"/>
      <c r="CD4" s="79"/>
      <c r="CE4" s="79"/>
      <c r="CF4" s="79"/>
      <c r="CG4" s="79"/>
      <c r="CH4" s="79"/>
      <c r="CI4" s="79"/>
      <c r="CJ4" s="79"/>
      <c r="CK4" s="79"/>
      <c r="CL4" s="79"/>
      <c r="CM4" s="79" t="s">
        <v>76</v>
      </c>
      <c r="CN4" s="79"/>
      <c r="CO4" s="79"/>
      <c r="CP4" s="79"/>
      <c r="CQ4" s="79"/>
      <c r="CR4" s="79"/>
      <c r="CS4" s="79"/>
      <c r="CT4" s="79"/>
      <c r="CU4" s="79"/>
      <c r="CV4" s="79"/>
      <c r="CW4" s="79"/>
      <c r="CX4" s="79" t="s">
        <v>77</v>
      </c>
      <c r="CY4" s="79"/>
      <c r="CZ4" s="79"/>
      <c r="DA4" s="79"/>
      <c r="DB4" s="79"/>
      <c r="DC4" s="79"/>
      <c r="DD4" s="79"/>
      <c r="DE4" s="79"/>
      <c r="DF4" s="79"/>
      <c r="DG4" s="79"/>
      <c r="DH4" s="79"/>
      <c r="DI4" s="79" t="s">
        <v>78</v>
      </c>
      <c r="DJ4" s="79"/>
      <c r="DK4" s="79"/>
      <c r="DL4" s="79"/>
      <c r="DM4" s="79"/>
      <c r="DN4" s="79"/>
      <c r="DO4" s="79"/>
      <c r="DP4" s="79"/>
      <c r="DQ4" s="79"/>
      <c r="DR4" s="79"/>
      <c r="DS4" s="79"/>
      <c r="DT4" s="79" t="s">
        <v>79</v>
      </c>
      <c r="DU4" s="79"/>
      <c r="DV4" s="79"/>
      <c r="DW4" s="79"/>
      <c r="DX4" s="79"/>
      <c r="DY4" s="79"/>
      <c r="DZ4" s="79"/>
      <c r="EA4" s="79"/>
      <c r="EB4" s="79"/>
      <c r="EC4" s="79"/>
      <c r="ED4" s="79"/>
      <c r="EE4" s="79" t="s">
        <v>80</v>
      </c>
      <c r="EF4" s="79"/>
      <c r="EG4" s="79"/>
      <c r="EH4" s="79"/>
      <c r="EI4" s="79"/>
      <c r="EJ4" s="79"/>
      <c r="EK4" s="79"/>
      <c r="EL4" s="79"/>
      <c r="EM4" s="79"/>
      <c r="EN4" s="79"/>
      <c r="EO4" s="79"/>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442101</v>
      </c>
      <c r="D6" s="33">
        <f t="shared" si="3"/>
        <v>47</v>
      </c>
      <c r="E6" s="33">
        <f t="shared" si="3"/>
        <v>17</v>
      </c>
      <c r="F6" s="33">
        <f t="shared" si="3"/>
        <v>4</v>
      </c>
      <c r="G6" s="33">
        <f t="shared" si="3"/>
        <v>0</v>
      </c>
      <c r="H6" s="33" t="str">
        <f t="shared" si="3"/>
        <v>大分県　杵築市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8.48</v>
      </c>
      <c r="Q6" s="34">
        <f t="shared" si="3"/>
        <v>93.46</v>
      </c>
      <c r="R6" s="34">
        <f t="shared" si="3"/>
        <v>3510</v>
      </c>
      <c r="S6" s="34">
        <f t="shared" si="3"/>
        <v>30222</v>
      </c>
      <c r="T6" s="34">
        <f t="shared" si="3"/>
        <v>280.08</v>
      </c>
      <c r="U6" s="34">
        <f t="shared" si="3"/>
        <v>107.9</v>
      </c>
      <c r="V6" s="34">
        <f t="shared" si="3"/>
        <v>2552</v>
      </c>
      <c r="W6" s="34">
        <f t="shared" si="3"/>
        <v>1.21</v>
      </c>
      <c r="X6" s="34">
        <f t="shared" si="3"/>
        <v>2109.09</v>
      </c>
      <c r="Y6" s="35">
        <f>IF(Y7="",NA(),Y7)</f>
        <v>69.650000000000006</v>
      </c>
      <c r="Z6" s="35">
        <f t="shared" ref="Z6:AH6" si="4">IF(Z7="",NA(),Z7)</f>
        <v>65.97</v>
      </c>
      <c r="AA6" s="35">
        <f t="shared" si="4"/>
        <v>71.599999999999994</v>
      </c>
      <c r="AB6" s="35">
        <f t="shared" si="4"/>
        <v>72.42</v>
      </c>
      <c r="AC6" s="35">
        <f t="shared" si="4"/>
        <v>82.07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3175.72</v>
      </c>
      <c r="BG6" s="35">
        <f t="shared" ref="BG6:BO6" si="7">IF(BG7="",NA(),BG7)</f>
        <v>3324.19</v>
      </c>
      <c r="BH6" s="35">
        <f t="shared" si="7"/>
        <v>2906.81</v>
      </c>
      <c r="BI6" s="35">
        <f t="shared" si="7"/>
        <v>2797.73</v>
      </c>
      <c r="BJ6" s="34">
        <f t="shared" si="7"/>
        <v>0</v>
      </c>
      <c r="BK6" s="35">
        <f t="shared" si="7"/>
        <v>1716.82</v>
      </c>
      <c r="BL6" s="35">
        <f t="shared" si="7"/>
        <v>1554.05</v>
      </c>
      <c r="BM6" s="35">
        <f t="shared" si="7"/>
        <v>1671.86</v>
      </c>
      <c r="BN6" s="35">
        <f t="shared" si="7"/>
        <v>1434.89</v>
      </c>
      <c r="BO6" s="35">
        <f t="shared" si="7"/>
        <v>1298.9100000000001</v>
      </c>
      <c r="BP6" s="34" t="str">
        <f>IF(BP7="","",IF(BP7="-","【-】","【"&amp;SUBSTITUTE(TEXT(BP7,"#,##0.00"),"-","△")&amp;"】"))</f>
        <v>【1,348.09】</v>
      </c>
      <c r="BQ6" s="35">
        <f>IF(BQ7="",NA(),BQ7)</f>
        <v>76.540000000000006</v>
      </c>
      <c r="BR6" s="35">
        <f t="shared" ref="BR6:BZ6" si="8">IF(BR7="",NA(),BR7)</f>
        <v>67.52</v>
      </c>
      <c r="BS6" s="35">
        <f t="shared" si="8"/>
        <v>68.89</v>
      </c>
      <c r="BT6" s="35">
        <f t="shared" si="8"/>
        <v>68.83</v>
      </c>
      <c r="BU6" s="35">
        <f t="shared" si="8"/>
        <v>79.989999999999995</v>
      </c>
      <c r="BV6" s="35">
        <f t="shared" si="8"/>
        <v>51.73</v>
      </c>
      <c r="BW6" s="35">
        <f t="shared" si="8"/>
        <v>53.01</v>
      </c>
      <c r="BX6" s="35">
        <f t="shared" si="8"/>
        <v>50.54</v>
      </c>
      <c r="BY6" s="35">
        <f t="shared" si="8"/>
        <v>66.22</v>
      </c>
      <c r="BZ6" s="35">
        <f t="shared" si="8"/>
        <v>69.87</v>
      </c>
      <c r="CA6" s="34" t="str">
        <f>IF(CA7="","",IF(CA7="-","【-】","【"&amp;SUBSTITUTE(TEXT(CA7,"#,##0.00"),"-","△")&amp;"】"))</f>
        <v>【69.80】</v>
      </c>
      <c r="CB6" s="35">
        <f>IF(CB7="",NA(),CB7)</f>
        <v>252.49</v>
      </c>
      <c r="CC6" s="35">
        <f t="shared" ref="CC6:CK6" si="9">IF(CC7="",NA(),CC7)</f>
        <v>280.06</v>
      </c>
      <c r="CD6" s="35">
        <f t="shared" si="9"/>
        <v>289.14999999999998</v>
      </c>
      <c r="CE6" s="35">
        <f t="shared" si="9"/>
        <v>285.35000000000002</v>
      </c>
      <c r="CF6" s="35">
        <f t="shared" si="9"/>
        <v>244.31</v>
      </c>
      <c r="CG6" s="35">
        <f t="shared" si="9"/>
        <v>310.47000000000003</v>
      </c>
      <c r="CH6" s="35">
        <f t="shared" si="9"/>
        <v>299.39</v>
      </c>
      <c r="CI6" s="35">
        <f t="shared" si="9"/>
        <v>320.36</v>
      </c>
      <c r="CJ6" s="35">
        <f t="shared" si="9"/>
        <v>246.72</v>
      </c>
      <c r="CK6" s="35">
        <f t="shared" si="9"/>
        <v>234.96</v>
      </c>
      <c r="CL6" s="34" t="str">
        <f>IF(CL7="","",IF(CL7="-","【-】","【"&amp;SUBSTITUTE(TEXT(CL7,"#,##0.00"),"-","△")&amp;"】"))</f>
        <v>【232.54】</v>
      </c>
      <c r="CM6" s="35">
        <f>IF(CM7="",NA(),CM7)</f>
        <v>28</v>
      </c>
      <c r="CN6" s="35">
        <f t="shared" ref="CN6:CV6" si="10">IF(CN7="",NA(),CN7)</f>
        <v>27.72</v>
      </c>
      <c r="CO6" s="35">
        <f t="shared" si="10"/>
        <v>26.89</v>
      </c>
      <c r="CP6" s="35">
        <f t="shared" si="10"/>
        <v>28.11</v>
      </c>
      <c r="CQ6" s="35">
        <f t="shared" si="10"/>
        <v>28.33</v>
      </c>
      <c r="CR6" s="35">
        <f t="shared" si="10"/>
        <v>36.67</v>
      </c>
      <c r="CS6" s="35">
        <f t="shared" si="10"/>
        <v>36.200000000000003</v>
      </c>
      <c r="CT6" s="35">
        <f t="shared" si="10"/>
        <v>34.74</v>
      </c>
      <c r="CU6" s="35">
        <f t="shared" si="10"/>
        <v>41.35</v>
      </c>
      <c r="CV6" s="35">
        <f t="shared" si="10"/>
        <v>42.9</v>
      </c>
      <c r="CW6" s="34" t="str">
        <f>IF(CW7="","",IF(CW7="-","【-】","【"&amp;SUBSTITUTE(TEXT(CW7,"#,##0.00"),"-","△")&amp;"】"))</f>
        <v>【42.17】</v>
      </c>
      <c r="CX6" s="35">
        <f>IF(CX7="",NA(),CX7)</f>
        <v>58.85</v>
      </c>
      <c r="CY6" s="35">
        <f t="shared" ref="CY6:DG6" si="11">IF(CY7="",NA(),CY7)</f>
        <v>58.53</v>
      </c>
      <c r="CZ6" s="35">
        <f t="shared" si="11"/>
        <v>57.4</v>
      </c>
      <c r="DA6" s="35">
        <f t="shared" si="11"/>
        <v>58.86</v>
      </c>
      <c r="DB6" s="35">
        <f t="shared" si="11"/>
        <v>59.37</v>
      </c>
      <c r="DC6" s="35">
        <f t="shared" si="11"/>
        <v>71.239999999999995</v>
      </c>
      <c r="DD6" s="35">
        <f t="shared" si="11"/>
        <v>71.069999999999993</v>
      </c>
      <c r="DE6" s="35">
        <f t="shared" si="11"/>
        <v>70.14</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7.0000000000000007E-2</v>
      </c>
      <c r="EN6" s="35">
        <f t="shared" si="14"/>
        <v>0.09</v>
      </c>
      <c r="EO6" s="34" t="str">
        <f>IF(EO7="","",IF(EO7="-","【-】","【"&amp;SUBSTITUTE(TEXT(EO7,"#,##0.00"),"-","△")&amp;"】"))</f>
        <v>【0.09】</v>
      </c>
    </row>
    <row r="7" spans="1:145" s="36" customFormat="1" x14ac:dyDescent="0.15">
      <c r="A7" s="28"/>
      <c r="B7" s="37">
        <v>2016</v>
      </c>
      <c r="C7" s="37">
        <v>442101</v>
      </c>
      <c r="D7" s="37">
        <v>47</v>
      </c>
      <c r="E7" s="37">
        <v>17</v>
      </c>
      <c r="F7" s="37">
        <v>4</v>
      </c>
      <c r="G7" s="37">
        <v>0</v>
      </c>
      <c r="H7" s="37" t="s">
        <v>110</v>
      </c>
      <c r="I7" s="37" t="s">
        <v>111</v>
      </c>
      <c r="J7" s="37" t="s">
        <v>112</v>
      </c>
      <c r="K7" s="37" t="s">
        <v>113</v>
      </c>
      <c r="L7" s="37" t="s">
        <v>114</v>
      </c>
      <c r="M7" s="37"/>
      <c r="N7" s="38" t="s">
        <v>115</v>
      </c>
      <c r="O7" s="38" t="s">
        <v>116</v>
      </c>
      <c r="P7" s="38">
        <v>8.48</v>
      </c>
      <c r="Q7" s="38">
        <v>93.46</v>
      </c>
      <c r="R7" s="38">
        <v>3510</v>
      </c>
      <c r="S7" s="38">
        <v>30222</v>
      </c>
      <c r="T7" s="38">
        <v>280.08</v>
      </c>
      <c r="U7" s="38">
        <v>107.9</v>
      </c>
      <c r="V7" s="38">
        <v>2552</v>
      </c>
      <c r="W7" s="38">
        <v>1.21</v>
      </c>
      <c r="X7" s="38">
        <v>2109.09</v>
      </c>
      <c r="Y7" s="38">
        <v>69.650000000000006</v>
      </c>
      <c r="Z7" s="38">
        <v>65.97</v>
      </c>
      <c r="AA7" s="38">
        <v>71.599999999999994</v>
      </c>
      <c r="AB7" s="38">
        <v>72.42</v>
      </c>
      <c r="AC7" s="38">
        <v>82.07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3175.72</v>
      </c>
      <c r="BG7" s="38">
        <v>3324.19</v>
      </c>
      <c r="BH7" s="38">
        <v>2906.81</v>
      </c>
      <c r="BI7" s="38">
        <v>2797.73</v>
      </c>
      <c r="BJ7" s="38">
        <v>0</v>
      </c>
      <c r="BK7" s="38">
        <v>1716.82</v>
      </c>
      <c r="BL7" s="38">
        <v>1554.05</v>
      </c>
      <c r="BM7" s="38">
        <v>1671.86</v>
      </c>
      <c r="BN7" s="38">
        <v>1434.89</v>
      </c>
      <c r="BO7" s="38">
        <v>1298.9100000000001</v>
      </c>
      <c r="BP7" s="38">
        <v>1348.09</v>
      </c>
      <c r="BQ7" s="38">
        <v>76.540000000000006</v>
      </c>
      <c r="BR7" s="38">
        <v>67.52</v>
      </c>
      <c r="BS7" s="38">
        <v>68.89</v>
      </c>
      <c r="BT7" s="38">
        <v>68.83</v>
      </c>
      <c r="BU7" s="38">
        <v>79.989999999999995</v>
      </c>
      <c r="BV7" s="38">
        <v>51.73</v>
      </c>
      <c r="BW7" s="38">
        <v>53.01</v>
      </c>
      <c r="BX7" s="38">
        <v>50.54</v>
      </c>
      <c r="BY7" s="38">
        <v>66.22</v>
      </c>
      <c r="BZ7" s="38">
        <v>69.87</v>
      </c>
      <c r="CA7" s="38">
        <v>69.8</v>
      </c>
      <c r="CB7" s="38">
        <v>252.49</v>
      </c>
      <c r="CC7" s="38">
        <v>280.06</v>
      </c>
      <c r="CD7" s="38">
        <v>289.14999999999998</v>
      </c>
      <c r="CE7" s="38">
        <v>285.35000000000002</v>
      </c>
      <c r="CF7" s="38">
        <v>244.31</v>
      </c>
      <c r="CG7" s="38">
        <v>310.47000000000003</v>
      </c>
      <c r="CH7" s="38">
        <v>299.39</v>
      </c>
      <c r="CI7" s="38">
        <v>320.36</v>
      </c>
      <c r="CJ7" s="38">
        <v>246.72</v>
      </c>
      <c r="CK7" s="38">
        <v>234.96</v>
      </c>
      <c r="CL7" s="38">
        <v>232.54</v>
      </c>
      <c r="CM7" s="38">
        <v>28</v>
      </c>
      <c r="CN7" s="38">
        <v>27.72</v>
      </c>
      <c r="CO7" s="38">
        <v>26.89</v>
      </c>
      <c r="CP7" s="38">
        <v>28.11</v>
      </c>
      <c r="CQ7" s="38">
        <v>28.33</v>
      </c>
      <c r="CR7" s="38">
        <v>36.67</v>
      </c>
      <c r="CS7" s="38">
        <v>36.200000000000003</v>
      </c>
      <c r="CT7" s="38">
        <v>34.74</v>
      </c>
      <c r="CU7" s="38">
        <v>41.35</v>
      </c>
      <c r="CV7" s="38">
        <v>42.9</v>
      </c>
      <c r="CW7" s="38">
        <v>42.17</v>
      </c>
      <c r="CX7" s="38">
        <v>58.85</v>
      </c>
      <c r="CY7" s="38">
        <v>58.53</v>
      </c>
      <c r="CZ7" s="38">
        <v>57.4</v>
      </c>
      <c r="DA7" s="38">
        <v>58.86</v>
      </c>
      <c r="DB7" s="38">
        <v>59.37</v>
      </c>
      <c r="DC7" s="38">
        <v>71.239999999999995</v>
      </c>
      <c r="DD7" s="38">
        <v>71.069999999999993</v>
      </c>
      <c r="DE7" s="38">
        <v>70.14</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2017-12-25T02:23:06Z</dcterms:created>
  <dcterms:modified xsi:type="dcterms:W3CDTF">2018-03-13T06:21:59Z</dcterms:modified>
  <cp:category/>
</cp:coreProperties>
</file>