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225" windowWidth="1494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AM41" i="9"/>
  <c r="U41" i="9"/>
  <c r="C41" i="9"/>
  <c r="AM40" i="9"/>
  <c r="U40" i="9"/>
  <c r="C40" i="9"/>
  <c r="AM39" i="9"/>
  <c r="U39" i="9"/>
  <c r="C39" i="9"/>
  <c r="AM38" i="9"/>
  <c r="C38" i="9"/>
  <c r="AM37" i="9"/>
  <c r="C37" i="9"/>
  <c r="AM36" i="9"/>
  <c r="C36" i="9"/>
  <c r="C35" i="9"/>
  <c r="U34" i="9" s="1"/>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l="1"/>
  <c r="U38" i="9" l="1"/>
  <c r="AM34" i="9"/>
  <c r="AM35" i="9" s="1"/>
  <c r="BE34" i="9" l="1"/>
  <c r="BW34" i="9" l="1"/>
  <c r="BW35" i="9" s="1"/>
  <c r="BW36" i="9" s="1"/>
  <c r="BW37" i="9" s="1"/>
  <c r="BW38" i="9" s="1"/>
  <c r="BW39" i="9" s="1"/>
  <c r="BW40" i="9" s="1"/>
  <c r="BE35" i="9"/>
  <c r="BE36" i="9" s="1"/>
  <c r="BE37" i="9" s="1"/>
  <c r="BE38" i="9" s="1"/>
  <c r="BE39" i="9" s="1"/>
  <c r="BE40" i="9" s="1"/>
  <c r="BE41" i="9" s="1"/>
  <c r="CO34" i="9" l="1"/>
  <c r="CO35" i="9" s="1"/>
  <c r="CO36" i="9" s="1"/>
  <c r="CO37" i="9" s="1"/>
  <c r="CO38" i="9" s="1"/>
  <c r="CO39" i="9" s="1"/>
  <c r="CO40" i="9" s="1"/>
  <c r="CO41" i="9" s="1"/>
  <c r="CO42" i="9" s="1"/>
</calcChain>
</file>

<file path=xl/sharedStrings.xml><?xml version="1.0" encoding="utf-8"?>
<sst xmlns="http://schemas.openxmlformats.org/spreadsheetml/2006/main" count="1124" uniqueCount="594">
  <si>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</si>
  <si>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</si>
  <si>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</si>
  <si>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</si>
  <si>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</si>
  <si>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</si>
  <si>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</si>
  <si>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</si>
  <si>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</si>
  <si>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</si>
  <si>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</si>
  <si>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</si>
  <si>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</si>
  <si>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</si>
  <si>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</si>
  <si>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</si>
  <si>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</si>
  <si>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</si>
  <si>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</si>
  <si>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</si>
  <si>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</si>
  <si>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</si>
  <si>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</si>
  <si>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</si>
  <si>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</si>
  <si>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</si>
  <si>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</si>
  <si>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</si>
  <si>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</si>
  <si>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</si>
  <si>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</si>
  <si>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</si>
  <si>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</si>
  <si>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</si>
  <si>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</si>
  <si>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</si>
  <si>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</si>
  <si>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</si>
  <si>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</si>
  <si>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</si>
  <si>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</si>
  <si>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</si>
  <si>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</si>
  <si>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</si>
  <si>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</si>
  <si>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</si>
  <si>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</si>
  <si>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</si>
  <si>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</si>
  <si>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</si>
  <si>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</si>
  <si>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</si>
  <si>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</si>
  <si>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</si>
  <si>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</si>
  <si>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</si>
  <si>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</si>
  <si>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</si>
  <si>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</si>
  <si>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</si>
  <si>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</si>
  <si>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</si>
  <si>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</si>
  <si>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</si>
  <si>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</si>
  <si>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</si>
  <si>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</si>
  <si>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</si>
  <si>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</si>
  <si>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</si>
  <si>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</si>
  <si>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</si>
  <si>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</si>
  <si>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</si>
  <si>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</si>
  <si>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</si>
  <si>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</si>
  <si>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</si>
  <si>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</si>
  <si>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</si>
  <si>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</si>
  <si>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</si>
  <si>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</si>
  <si>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</si>
  <si>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</si>
  <si>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</si>
  <si>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</si>
  <si>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</si>
  <si>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</si>
  <si>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</si>
  <si>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</si>
  <si>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</si>
  <si>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</si>
  <si>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</si>
  <si>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</si>
  <si>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</si>
  <si>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</si>
  <si>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</si>
  <si>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</si>
  <si>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</si>
  <si>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</si>
  <si>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</si>
  <si>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</si>
  <si>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</si>
  <si>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</si>
  <si>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</si>
  <si>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</si>
  <si>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</si>
  <si>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</si>
  <si>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</si>
  <si>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</si>
  <si>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</si>
  <si>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</si>
  <si>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</si>
  <si>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</si>
  <si>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</si>
  <si>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</si>
  <si>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</si>
  <si>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</si>
  <si>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</si>
  <si>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</si>
  <si>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</si>
  <si>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</si>
  <si>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</si>
  <si>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</si>
  <si>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</si>
  <si>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</si>
  <si>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</si>
  <si>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</si>
  <si>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</si>
  <si>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</si>
  <si>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</si>
  <si>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</si>
  <si>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</si>
  <si>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</si>
  <si>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</si>
  <si>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</si>
  <si>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</si>
  <si>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</si>
  <si>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</si>
  <si>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</si>
  <si>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</si>
  <si>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</si>
  <si>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</si>
  <si>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</si>
  <si>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</si>
  <si>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</si>
  <si>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</si>
  <si>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</si>
  <si>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</si>
  <si>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</si>
  <si>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</si>
  <si>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</si>
  <si>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</si>
  <si>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</si>
  <si>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</si>
  <si>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</si>
  <si>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</si>
  <si>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</si>
  <si>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</si>
  <si>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</si>
  <si>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</si>
  <si>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</si>
  <si>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</si>
  <si>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</si>
  <si>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</si>
  <si>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</si>
  <si>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</si>
  <si>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</si>
  <si>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</si>
  <si>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</si>
  <si>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</si>
  <si>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</si>
  <si>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</si>
  <si>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</si>
  <si>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</si>
  <si>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</si>
  <si>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</si>
  <si>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</si>
  <si>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</si>
  <si>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</si>
  <si>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</si>
  <si>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</si>
  <si>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</si>
  <si>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</si>
  <si>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</si>
  <si>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</si>
  <si>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</si>
  <si>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</si>
  <si>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</si>
  <si>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</si>
  <si>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</si>
  <si>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</si>
  <si>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</si>
  <si>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</si>
  <si>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</si>
  <si>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</si>
  <si>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大分県佐伯市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</si>
  <si>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</si>
  <si>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</si>
  <si>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</si>
  <si>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</si>
  <si>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</si>
  <si>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</si>
  <si>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</si>
  <si>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</si>
  <si>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</si>
  <si>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</si>
  <si>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</si>
  <si>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</si>
  <si>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</si>
  <si>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</si>
  <si>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</si>
  <si>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</si>
  <si>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</si>
  <si>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</si>
  <si>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</si>
  <si>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</si>
  <si>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</si>
  <si>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</si>
  <si>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</si>
  <si>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</si>
  <si>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</si>
  <si>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</si>
  <si>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</si>
  <si>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</si>
  <si>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</si>
  <si>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</si>
  <si>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</si>
  <si>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</si>
  <si>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</si>
  <si>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</si>
  <si>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</si>
  <si>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</si>
  <si>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</si>
  <si>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</si>
  <si>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</si>
  <si>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</si>
  <si>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</si>
  <si>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</si>
  <si>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</si>
  <si>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</si>
  <si>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</si>
  <si>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</si>
  <si>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</si>
  <si>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</si>
  <si>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</si>
  <si>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</si>
  <si>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</si>
  <si>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</si>
  <si>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</si>
  <si>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</si>
  <si>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</si>
  <si>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</si>
  <si>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</si>
  <si>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</si>
  <si>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</si>
  <si>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</si>
  <si>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</si>
  <si>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</si>
  <si>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</si>
  <si>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</si>
  <si>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</si>
  <si>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</si>
  <si>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</si>
  <si>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</si>
  <si>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</si>
  <si>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</si>
  <si>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</si>
  <si>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</si>
  <si>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</si>
  <si>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</si>
  <si>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</si>
  <si>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</si>
  <si>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</si>
  <si>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</si>
  <si>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</si>
  <si>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</si>
  <si>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</si>
  <si>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</si>
  <si>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</si>
  <si>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</si>
  <si>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</si>
  <si>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</si>
  <si>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</si>
  <si>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</si>
  <si>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</si>
  <si>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</si>
  <si>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</si>
  <si>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</si>
  <si>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</si>
  <si>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</si>
  <si>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</si>
  <si>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</si>
  <si>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</si>
  <si>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</si>
  <si>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</si>
  <si>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</si>
  <si>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</si>
  <si>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</si>
  <si>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</si>
  <si>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</si>
  <si>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</si>
  <si>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</si>
  <si>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</si>
  <si>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</si>
  <si>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</si>
  <si>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</si>
  <si>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</si>
  <si>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</si>
  <si>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</si>
  <si>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</si>
  <si>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</si>
  <si>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</si>
  <si>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</si>
  <si>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</si>
  <si>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</si>
  <si>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</si>
  <si>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</si>
  <si>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</si>
  <si>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</si>
  <si>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</si>
  <si>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</si>
  <si>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</si>
  <si>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</si>
  <si>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</si>
  <si>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</si>
  <si>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</si>
  <si>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</si>
  <si>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</si>
  <si>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</si>
  <si>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</si>
  <si>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</si>
  <si>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</si>
  <si>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</si>
  <si>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</si>
  <si>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</si>
  <si>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</si>
  <si>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</si>
  <si>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</si>
  <si>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</si>
  <si>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</si>
  <si>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</si>
  <si>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</si>
  <si>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</si>
  <si>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</si>
  <si>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</si>
  <si>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大分県佐伯市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</si>
  <si>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</si>
  <si>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</si>
  <si>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</si>
  <si>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</si>
  <si>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</si>
  <si>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</si>
  <si>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</si>
  <si>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</si>
  <si>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</si>
  <si>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</si>
  <si>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</si>
  <si>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</si>
  <si>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</si>
  <si>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</si>
  <si>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</si>
  <si>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</si>
  <si>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</si>
  <si>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</si>
  <si>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</si>
  <si>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</si>
  <si>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</si>
  <si>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</si>
  <si>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</si>
  <si>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</si>
  <si>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</si>
  <si>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</si>
  <si>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</si>
  <si>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</si>
  <si>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</si>
  <si>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</si>
  <si>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</si>
  <si>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</si>
  <si>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</si>
  <si>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</si>
  <si>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</si>
  <si>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</si>
  <si>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</si>
  <si>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</si>
  <si>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</si>
  <si>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</si>
  <si>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</si>
  <si>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公共下水道事業会計</t>
    <phoneticPr fontId="5"/>
  </si>
  <si>
    <t>簡易水道事業特別会計</t>
    <phoneticPr fontId="5"/>
  </si>
  <si>
    <t>法非適用企業</t>
    <phoneticPr fontId="5"/>
  </si>
  <si>
    <t>大島航路事業特別会計</t>
    <phoneticPr fontId="5"/>
  </si>
  <si>
    <t>地方卸売市場事業特別会計</t>
    <phoneticPr fontId="5"/>
  </si>
  <si>
    <t>特定環境保全公共下水道事業特別会計</t>
    <phoneticPr fontId="5"/>
  </si>
  <si>
    <t>農業集落排水事業特別会計</t>
    <phoneticPr fontId="5"/>
  </si>
  <si>
    <t>漁業集落排水事業特別会計</t>
    <phoneticPr fontId="5"/>
  </si>
  <si>
    <t>小規模集合排水処理事業特別会計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</si>
  <si>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</si>
  <si>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</si>
  <si>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</si>
  <si>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</si>
  <si>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</si>
  <si>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</si>
  <si>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</si>
  <si>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</si>
  <si>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</si>
  <si>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</si>
  <si>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</si>
  <si>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</si>
  <si>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</si>
  <si>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</si>
  <si>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</si>
  <si>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</si>
  <si>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</si>
  <si>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</si>
  <si>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</si>
  <si>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</si>
  <si>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</si>
  <si>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</si>
  <si>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</si>
  <si>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</si>
  <si>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</si>
  <si>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</si>
  <si>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</si>
  <si>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</si>
  <si>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</si>
  <si>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</si>
  <si>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</si>
  <si>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</si>
  <si>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</si>
  <si>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</si>
  <si>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</si>
  <si>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</si>
  <si>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</si>
  <si>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</si>
  <si>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</si>
  <si>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</si>
  <si>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</si>
  <si>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</si>
  <si>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</si>
  <si>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</si>
  <si>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</si>
  <si>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</si>
  <si>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</si>
  <si>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</si>
  <si>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</si>
  <si>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</si>
  <si>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</si>
  <si>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</si>
  <si>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</si>
  <si>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</si>
  <si>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</si>
  <si>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</si>
  <si>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</si>
  <si>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</si>
  <si>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</si>
  <si>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</si>
  <si>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</si>
  <si>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</si>
  <si>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</si>
  <si>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</si>
  <si>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</si>
  <si>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</si>
  <si>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</si>
  <si>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</si>
  <si>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</si>
  <si>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</si>
  <si>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</si>
  <si>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</si>
  <si>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</si>
  <si>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</si>
  <si>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</si>
  <si>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</si>
  <si>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</si>
  <si>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</si>
  <si>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</si>
  <si>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</si>
  <si>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</si>
  <si>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</si>
  <si>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</si>
  <si>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</si>
  <si>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</si>
  <si>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</si>
  <si>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</si>
  <si>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</si>
  <si>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</si>
  <si>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</si>
  <si>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</si>
  <si>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</si>
  <si>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</si>
  <si>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</si>
  <si>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</si>
  <si>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</si>
  <si>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</si>
  <si>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</si>
  <si>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</si>
  <si>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</si>
  <si>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</si>
  <si>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</si>
  <si>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</si>
  <si>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</si>
  <si>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</si>
  <si>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</si>
  <si>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</si>
  <si>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</si>
  <si>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</si>
  <si>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</si>
  <si>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</si>
  <si>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</si>
  <si>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</si>
  <si>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</si>
  <si>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</si>
  <si>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</si>
  <si>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</si>
  <si>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</si>
  <si>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</si>
  <si>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</si>
  <si>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</si>
  <si>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</si>
  <si>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</si>
  <si>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</si>
  <si>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</si>
  <si>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</si>
  <si>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</si>
  <si>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</si>
  <si>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</si>
  <si>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</si>
  <si>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</si>
  <si>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</si>
  <si>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</si>
  <si>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</si>
  <si>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</si>
  <si>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</si>
  <si>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0.78</t>
  </si>
  <si>
    <t>一般会計</t>
  </si>
  <si>
    <t>水道事業会計</t>
  </si>
  <si>
    <t>公共下水道事業会計</t>
  </si>
  <si>
    <t>国民健康保険特別会計（事業勘定）</t>
  </si>
  <si>
    <t>介護保険特別会計</t>
  </si>
  <si>
    <t>簡易水道事業特別会計</t>
  </si>
  <si>
    <t>地方卸売市場事業特別会計</t>
  </si>
  <si>
    <t>後期高齢者医療特別会計</t>
  </si>
  <si>
    <t>その他会計（赤字）</t>
  </si>
  <si>
    <t>その他会計（黒字）</t>
  </si>
  <si>
    <t>-</t>
    <phoneticPr fontId="2"/>
  </si>
  <si>
    <t>-</t>
    <phoneticPr fontId="2"/>
  </si>
  <si>
    <t>-</t>
    <phoneticPr fontId="5"/>
  </si>
  <si>
    <t>-</t>
    <phoneticPr fontId="5"/>
  </si>
  <si>
    <t>-</t>
    <phoneticPr fontId="5"/>
  </si>
  <si>
    <t>-</t>
    <phoneticPr fontId="5"/>
  </si>
  <si>
    <t>-</t>
    <phoneticPr fontId="2"/>
  </si>
  <si>
    <t>-</t>
    <phoneticPr fontId="2"/>
  </si>
  <si>
    <t>三余館</t>
    <rPh sb="0" eb="2">
      <t>サンヨ</t>
    </rPh>
    <rPh sb="2" eb="3">
      <t>カン</t>
    </rPh>
    <phoneticPr fontId="1"/>
  </si>
  <si>
    <t>佐伯市土地開発公社</t>
    <rPh sb="0" eb="3">
      <t>サイキシ</t>
    </rPh>
    <rPh sb="3" eb="5">
      <t>トチ</t>
    </rPh>
    <rPh sb="5" eb="7">
      <t>カイハツ</t>
    </rPh>
    <rPh sb="7" eb="9">
      <t>コウシャ</t>
    </rPh>
    <phoneticPr fontId="1"/>
  </si>
  <si>
    <t>道の駅やよい</t>
    <rPh sb="0" eb="1">
      <t>ミチ</t>
    </rPh>
    <rPh sb="2" eb="3">
      <t>エキ</t>
    </rPh>
    <phoneticPr fontId="1"/>
  </si>
  <si>
    <t>さいき農林公社</t>
  </si>
  <si>
    <t>うめ</t>
  </si>
  <si>
    <t>きらり</t>
  </si>
  <si>
    <t>かまえ町総合物産サービス</t>
    <rPh sb="3" eb="4">
      <t>マチ</t>
    </rPh>
    <rPh sb="4" eb="6">
      <t>ソウゴウ</t>
    </rPh>
    <rPh sb="6" eb="8">
      <t>ブッサン</t>
    </rPh>
    <phoneticPr fontId="1"/>
  </si>
  <si>
    <t>まちづくり佐伯</t>
    <rPh sb="5" eb="7">
      <t>サイキ</t>
    </rPh>
    <phoneticPr fontId="1"/>
  </si>
  <si>
    <t>大分県消防補償等組合</t>
    <phoneticPr fontId="2"/>
  </si>
  <si>
    <t>大分県後期高齢者医療広域連合（後期高齢者医療事業会計）</t>
    <phoneticPr fontId="2"/>
  </si>
  <si>
    <t>大分県交通災害共済組合</t>
    <phoneticPr fontId="2"/>
  </si>
  <si>
    <t>大分県市町村会館管理組合</t>
    <phoneticPr fontId="2"/>
  </si>
  <si>
    <t>大分県後期高齢者医療広域連合（普通会計）</t>
    <rPh sb="15" eb="17">
      <t>フツウ</t>
    </rPh>
    <phoneticPr fontId="2"/>
  </si>
  <si>
    <t>-</t>
    <phoneticPr fontId="2"/>
  </si>
  <si>
    <t>基金から6百万円繰入</t>
    <rPh sb="0" eb="2">
      <t>キキン</t>
    </rPh>
    <rPh sb="5" eb="6">
      <t>ヒャク</t>
    </rPh>
    <rPh sb="6" eb="8">
      <t>マンエン</t>
    </rPh>
    <rPh sb="8" eb="10">
      <t>クリイ</t>
    </rPh>
    <phoneticPr fontId="2"/>
  </si>
  <si>
    <t>基金から1百万円繰入</t>
    <rPh sb="0" eb="2">
      <t>キキン</t>
    </rPh>
    <rPh sb="5" eb="6">
      <t>ヒャク</t>
    </rPh>
    <rPh sb="6" eb="8">
      <t>マンエン</t>
    </rPh>
    <rPh sb="8" eb="10">
      <t>クリイ</t>
    </rPh>
    <phoneticPr fontId="2"/>
  </si>
  <si>
    <t>基金から49百万円繰入</t>
    <rPh sb="0" eb="2">
      <t>キキン</t>
    </rPh>
    <rPh sb="6" eb="7">
      <t>ヒャク</t>
    </rPh>
    <rPh sb="7" eb="9">
      <t>マンエン</t>
    </rPh>
    <rPh sb="9" eb="11">
      <t>クリイ</t>
    </rPh>
    <phoneticPr fontId="2"/>
  </si>
  <si>
    <t>基金からの繰入なし</t>
    <rPh sb="0" eb="2">
      <t>キキン</t>
    </rPh>
    <rPh sb="5" eb="7">
      <t>クリイ</t>
    </rPh>
    <phoneticPr fontId="2"/>
  </si>
  <si>
    <t>-</t>
    <phoneticPr fontId="2"/>
  </si>
  <si>
    <t>基金から698百万円繰入</t>
    <rPh sb="0" eb="2">
      <t>キキン</t>
    </rPh>
    <rPh sb="7" eb="8">
      <t>ヒャク</t>
    </rPh>
    <rPh sb="8" eb="10">
      <t>マンエン</t>
    </rPh>
    <rPh sb="10" eb="12">
      <t>クリイ</t>
    </rPh>
    <phoneticPr fontId="2"/>
  </si>
  <si>
    <t>-</t>
    <phoneticPr fontId="2"/>
  </si>
  <si>
    <t>-</t>
    <phoneticPr fontId="2"/>
  </si>
  <si>
    <t>-</t>
    <phoneticPr fontId="2"/>
  </si>
  <si>
    <t>-</t>
    <phoneticPr fontId="2"/>
  </si>
  <si>
    <t>法非適用企業、基金から7百万円繰入</t>
    <rPh sb="7" eb="9">
      <t>キキン</t>
    </rPh>
    <rPh sb="12" eb="13">
      <t>ヒャク</t>
    </rPh>
    <rPh sb="13" eb="15">
      <t>マンエン</t>
    </rPh>
    <rPh sb="15" eb="17">
      <t>クリイ</t>
    </rPh>
    <phoneticPr fontId="5"/>
  </si>
  <si>
    <t>法非適用企業、基金から11百万円繰入</t>
    <rPh sb="7" eb="9">
      <t>キキン</t>
    </rPh>
    <rPh sb="13" eb="14">
      <t>ヒャク</t>
    </rPh>
    <rPh sb="14" eb="16">
      <t>マンエン</t>
    </rPh>
    <rPh sb="16" eb="18">
      <t>クリイ</t>
    </rPh>
    <phoneticPr fontId="5"/>
  </si>
  <si>
    <t>法非適用企業、基金から5百万円繰入</t>
    <rPh sb="7" eb="9">
      <t>キキン</t>
    </rPh>
    <rPh sb="12" eb="13">
      <t>ヒャク</t>
    </rPh>
    <rPh sb="13" eb="15">
      <t>マンエン</t>
    </rPh>
    <rPh sb="15" eb="17">
      <t>クリイ</t>
    </rPh>
    <phoneticPr fontId="5"/>
  </si>
  <si>
    <t>法非適用企業、基金から1百万円繰入</t>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</si>
  <si>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</si>
  <si>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</si>
  <si>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</si>
  <si>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</si>
  <si>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</si>
  <si>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</si>
  <si>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</si>
  <si>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</si>
  <si>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</si>
  <si>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</si>
  <si>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</si>
  <si>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の新規発行の抑制等により、将来負担比率は低下している。一方で、有形固定資産減価償却率は類似団体よりも高く、その主な要因としては、合併後も、同種・同機能の施設が各地区に数多く残っていることが考えられる。公共施設等総合管理計画に基づき、施設総量を４４％縮減するため、今後は施設の複合化、集約化、廃止等に取り組んでいく。</t>
    <rPh sb="0" eb="3">
      <t>チホウサイ</t>
    </rPh>
    <rPh sb="4" eb="6">
      <t>シンキ</t>
    </rPh>
    <rPh sb="6" eb="8">
      <t>ハッコウ</t>
    </rPh>
    <rPh sb="9" eb="11">
      <t>ヨクセイ</t>
    </rPh>
    <rPh sb="11" eb="12">
      <t>トウ</t>
    </rPh>
    <rPh sb="16" eb="18">
      <t>ショウライ</t>
    </rPh>
    <rPh sb="18" eb="20">
      <t>フタン</t>
    </rPh>
    <rPh sb="20" eb="22">
      <t>ヒリツ</t>
    </rPh>
    <rPh sb="23" eb="25">
      <t>テイカ</t>
    </rPh>
    <rPh sb="30" eb="32">
      <t>イッポウ</t>
    </rPh>
    <rPh sb="34" eb="36">
      <t>ユウケイ</t>
    </rPh>
    <rPh sb="36" eb="40">
      <t>コテイシサン</t>
    </rPh>
    <rPh sb="40" eb="42">
      <t>ゲンカ</t>
    </rPh>
    <rPh sb="42" eb="45">
      <t>ショウキャクリツ</t>
    </rPh>
    <rPh sb="46" eb="48">
      <t>ルイジ</t>
    </rPh>
    <rPh sb="48" eb="50">
      <t>ダンタイ</t>
    </rPh>
    <rPh sb="53" eb="54">
      <t>タカ</t>
    </rPh>
    <rPh sb="58" eb="59">
      <t>オモ</t>
    </rPh>
    <rPh sb="60" eb="62">
      <t>ヨウイン</t>
    </rPh>
    <rPh sb="67" eb="69">
      <t>ガッペイ</t>
    </rPh>
    <rPh sb="69" eb="70">
      <t>ゴ</t>
    </rPh>
    <rPh sb="72" eb="74">
      <t>ドウシュ</t>
    </rPh>
    <rPh sb="75" eb="78">
      <t>ドウキノウ</t>
    </rPh>
    <rPh sb="79" eb="81">
      <t>シセツ</t>
    </rPh>
    <rPh sb="82" eb="85">
      <t>カクチク</t>
    </rPh>
    <rPh sb="86" eb="88">
      <t>カズオオ</t>
    </rPh>
    <rPh sb="89" eb="90">
      <t>ノコ</t>
    </rPh>
    <rPh sb="97" eb="98">
      <t>カンガ</t>
    </rPh>
    <rPh sb="103" eb="105">
      <t>コウキョウ</t>
    </rPh>
    <rPh sb="105" eb="107">
      <t>シセツ</t>
    </rPh>
    <rPh sb="107" eb="108">
      <t>トウ</t>
    </rPh>
    <rPh sb="108" eb="110">
      <t>ソウゴウ</t>
    </rPh>
    <rPh sb="110" eb="112">
      <t>カンリ</t>
    </rPh>
    <rPh sb="112" eb="114">
      <t>ケイカク</t>
    </rPh>
    <rPh sb="115" eb="116">
      <t>モト</t>
    </rPh>
    <rPh sb="119" eb="121">
      <t>シセツ</t>
    </rPh>
    <rPh sb="121" eb="123">
      <t>ソウリョウ</t>
    </rPh>
    <rPh sb="127" eb="129">
      <t>シュクゲン</t>
    </rPh>
    <rPh sb="134" eb="136">
      <t>コンゴ</t>
    </rPh>
    <rPh sb="137" eb="139">
      <t>シセツ</t>
    </rPh>
    <rPh sb="140" eb="143">
      <t>フクゴウカ</t>
    </rPh>
    <rPh sb="144" eb="147">
      <t>シュウヤクカ</t>
    </rPh>
    <rPh sb="148" eb="150">
      <t>ハイシ</t>
    </rPh>
    <rPh sb="150" eb="151">
      <t>トウ</t>
    </rPh>
    <rPh sb="152" eb="153">
      <t>ト</t>
    </rPh>
    <rPh sb="154" eb="155">
      <t>ク</t>
    </rPh>
    <phoneticPr fontId="2"/>
  </si>
  <si>
    <t>これまで地方債の新規発行を抑制し、元利償還金の抑制に努めてきた結果、将来負担比率、実質公債費比率ともに減少傾向にある。将来負担比率は、類似団体と比較して低い水準にあり、昨年度と同様に０を下回って発生していない。実質公債費比率は、昨年度から０．３ポイント改善の８．２となり、類似団体と同率となっている。今後も公債費削減に向けて事業の見直しや償還方式等について検討し、公債費の適正化に取り組んでいく。</t>
    <rPh sb="59" eb="61">
      <t>ショウライ</t>
    </rPh>
    <rPh sb="178" eb="180">
      <t>ケントウ</t>
    </rPh>
    <rPh sb="182" eb="185">
      <t>コウサイヒ</t>
    </rPh>
    <rPh sb="186" eb="189">
      <t>テキセイカ</t>
    </rPh>
    <rPh sb="190" eb="191">
      <t>ト</t>
    </rPh>
    <rPh sb="192" eb="193">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</si>
</sst>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A308-4E25-AAA6-2125272EFD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73378</c:v>
                </c:pt>
                <c:pt idx="1">
                  <c:v>101170</c:v>
                </c:pt>
                <c:pt idx="2">
                  <c:v>81603</c:v>
                </c:pt>
                <c:pt idx="3">
                  <c:v>82543</c:v>
                </c:pt>
                <c:pt idx="4">
                  <c:v>80586</c:v>
                </c:pt>
              </c:numCache>
            </c:numRef>
          </c:val>
          <c:smooth val="0"/>
          <c:extLst>
            <c:ext xmlns:c16="http://schemas.microsoft.com/office/drawing/2014/chart" uri="{C3380CC4-5D6E-409C-BE32-E72D297353CC}">
              <c16:uniqueId val="{00000001-A308-4E25-AAA6-2125272EFD67}"/>
            </c:ext>
          </c:extLst>
        </c:ser>
        <c:dLbls>
          <c:showLegendKey val="0"/>
          <c:showVal val="0"/>
          <c:showCatName val="0"/>
          <c:showSerName val="0"/>
          <c:showPercent val="0"/>
          <c:showBubbleSize val="0"/>
        </c:dLbls>
        <c:marker val="1"/>
        <c:smooth val="0"/>
        <c:axId val="119443840"/>
        <c:axId val="119445760"/>
      </c:lineChart>
      <c:catAx>
        <c:axId val="119443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45760"/>
        <c:crosses val="autoZero"/>
        <c:auto val="1"/>
        <c:lblAlgn val="ctr"/>
        <c:lblOffset val="100"/>
        <c:tickLblSkip val="1"/>
        <c:tickMarkSkip val="1"/>
        <c:noMultiLvlLbl val="0"/>
      </c:catAx>
      <c:valAx>
        <c:axId val="119445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43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2.1800000000000002</c:v>
                </c:pt>
                <c:pt idx="1">
                  <c:v>1.92</c:v>
                </c:pt>
                <c:pt idx="2">
                  <c:v>1.78</c:v>
                </c:pt>
                <c:pt idx="3">
                  <c:v>2.21</c:v>
                </c:pt>
                <c:pt idx="4">
                  <c:v>2.96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19.809999999999999</c:v>
                </c:pt>
                <c:pt idx="1">
                  <c:v>22.81</c:v>
                </c:pt>
                <c:pt idx="2">
                  <c:v>24.37</c:v>
                </c:pt>
                <c:pt idx="3">
                  <c:v>27.79</c:v>
                </c:pt>
                <c:pt idx="4">
                  <c:v>27.7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8205952"/>
        <c:axId val="6821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2.44</c:v>
                </c:pt>
                <c:pt idx="1">
                  <c:v>3.84</c:v>
                </c:pt>
                <c:pt idx="2">
                  <c:v>2.66</c:v>
                </c:pt>
                <c:pt idx="3">
                  <c:v>3.85</c:v>
                </c:pt>
                <c:pt idx="4">
                  <c:v>-0.78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8205952"/>
        <c:axId val="68212224"/>
      </c:lineChart>
      <c:catAx>
        <c:axId val="6820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212224"/>
        <c:crosses val="autoZero"/>
        <c:auto val="1"/>
        <c:lblAlgn val="ctr"/>
        <c:lblOffset val="100"/>
        <c:tickLblSkip val="1"/>
        <c:tickMarkSkip val="1"/>
        <c:noMultiLvlLbl val="0"/>
      </c:catAx>
      <c:valAx>
        <c:axId val="6821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20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0.08</c:v>
                </c:pt>
                <c:pt idx="4">
                  <c:v>#N/A</c:v>
                </c:pt>
                <c:pt idx="5">
                  <c:v>0.04</c:v>
                </c:pt>
                <c:pt idx="6">
                  <c:v>#N/A</c:v>
                </c:pt>
                <c:pt idx="7">
                  <c:v>0.04</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0.38</c:v>
                </c:pt>
                <c:pt idx="2">
                  <c:v>#N/A</c:v>
                </c:pt>
                <c:pt idx="3">
                  <c:v>0.55000000000000004</c:v>
                </c:pt>
                <c:pt idx="4">
                  <c:v>#N/A</c:v>
                </c:pt>
                <c:pt idx="5">
                  <c:v>0.79</c:v>
                </c:pt>
                <c:pt idx="6">
                  <c:v>#N/A</c:v>
                </c:pt>
                <c:pt idx="7">
                  <c:v>0.49</c:v>
                </c:pt>
                <c:pt idx="8">
                  <c:v>#N/A</c:v>
                </c:pt>
                <c:pt idx="9">
                  <c:v>0.28000000000000003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0.04</c:v>
                </c:pt>
                <c:pt idx="4">
                  <c:v>#N/A</c:v>
                </c:pt>
                <c:pt idx="5">
                  <c:v>0.08</c:v>
                </c:pt>
                <c:pt idx="6">
                  <c:v>#N/A</c:v>
                </c:pt>
                <c:pt idx="7">
                  <c:v>0.16</c:v>
                </c:pt>
                <c:pt idx="8">
                  <c:v>#N/A</c:v>
                </c:pt>
                <c:pt idx="9">
                  <c:v>0.61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1.61</c:v>
                </c:pt>
                <c:pt idx="2">
                  <c:v>#N/A</c:v>
                </c:pt>
                <c:pt idx="3">
                  <c:v>1.49</c:v>
                </c:pt>
                <c:pt idx="4">
                  <c:v>#N/A</c:v>
                </c:pt>
                <c:pt idx="5">
                  <c:v>1.73</c:v>
                </c:pt>
                <c:pt idx="6">
                  <c:v>#N/A</c:v>
                </c:pt>
                <c:pt idx="7">
                  <c:v>1.8</c:v>
                </c:pt>
                <c:pt idx="8">
                  <c:v>#N/A</c:v>
                </c:pt>
                <c:pt idx="9">
                  <c:v>1.95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2.2999999999999998</c:v>
                </c:pt>
                <c:pt idx="2">
                  <c:v>#N/A</c:v>
                </c:pt>
                <c:pt idx="3">
                  <c:v>2.2599999999999998</c:v>
                </c:pt>
                <c:pt idx="4">
                  <c:v>#N/A</c:v>
                </c:pt>
                <c:pt idx="5">
                  <c:v>2.1</c:v>
                </c:pt>
                <c:pt idx="6">
                  <c:v>#N/A</c:v>
                </c:pt>
                <c:pt idx="7">
                  <c:v>2.04</c:v>
                </c:pt>
                <c:pt idx="8">
                  <c:v>#N/A</c:v>
                </c:pt>
                <c:pt idx="9">
                  <c:v>2.2799999999999998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2.17</c:v>
                </c:pt>
                <c:pt idx="2">
                  <c:v>#N/A</c:v>
                </c:pt>
                <c:pt idx="3">
                  <c:v>1.91</c:v>
                </c:pt>
                <c:pt idx="4">
                  <c:v>#N/A</c:v>
                </c:pt>
                <c:pt idx="5">
                  <c:v>1.78</c:v>
                </c:pt>
                <c:pt idx="6">
                  <c:v>#N/A</c:v>
                </c:pt>
                <c:pt idx="7">
                  <c:v>2.2000000000000002</c:v>
                </c:pt>
                <c:pt idx="8">
                  <c:v>#N/A</c:v>
                </c:pt>
                <c:pt idx="9">
                  <c:v>2.96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904320"/>
        <c:axId val="118905856"/>
      </c:barChart>
      <c:catAx>
        <c:axId val="1189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05856"/>
        <c:crosses val="autoZero"/>
        <c:auto val="1"/>
        <c:lblAlgn val="ctr"/>
        <c:lblOffset val="100"/>
        <c:tickLblSkip val="1"/>
        <c:tickMarkSkip val="1"/>
        <c:noMultiLvlLbl val="0"/>
      </c:catAx>
      <c:valAx>
        <c:axId val="11890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0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6969</c:v>
                </c:pt>
                <c:pt idx="5">
                  <c:v>7061</c:v>
                </c:pt>
                <c:pt idx="8">
                  <c:v>7224</c:v>
                </c:pt>
                <c:pt idx="11">
                  <c:v>7124</c:v>
                </c:pt>
                <c:pt idx="14">
                  <c:v>6874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8</c:v>
                </c:pt>
                <c:pt idx="6">
                  <c:v>7</c:v>
                </c:pt>
                <c:pt idx="9">
                  <c:v>5</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1231</c:v>
                </c:pt>
                <c:pt idx="3">
                  <c:v>1176</c:v>
                </c:pt>
                <c:pt idx="6">
                  <c:v>1151</c:v>
                </c:pt>
                <c:pt idx="9">
                  <c:v>1148</c:v>
                </c:pt>
                <c:pt idx="12">
                  <c:v>1105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8112</c:v>
                </c:pt>
                <c:pt idx="3">
                  <c:v>7966</c:v>
                </c:pt>
                <c:pt idx="6">
                  <c:v>7956</c:v>
                </c:pt>
                <c:pt idx="9">
                  <c:v>7486</c:v>
                </c:pt>
                <c:pt idx="12">
                  <c:v>7542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8748032"/>
        <c:axId val="6874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2383</c:v>
                </c:pt>
                <c:pt idx="2">
                  <c:v>#N/A</c:v>
                </c:pt>
                <c:pt idx="3">
                  <c:v>#N/A</c:v>
                </c:pt>
                <c:pt idx="4">
                  <c:v>2089</c:v>
                </c:pt>
                <c:pt idx="5">
                  <c:v>#N/A</c:v>
                </c:pt>
                <c:pt idx="6">
                  <c:v>#N/A</c:v>
                </c:pt>
                <c:pt idx="7">
                  <c:v>1890</c:v>
                </c:pt>
                <c:pt idx="8">
                  <c:v>#N/A</c:v>
                </c:pt>
                <c:pt idx="9">
                  <c:v>#N/A</c:v>
                </c:pt>
                <c:pt idx="10">
                  <c:v>1515</c:v>
                </c:pt>
                <c:pt idx="11">
                  <c:v>#N/A</c:v>
                </c:pt>
                <c:pt idx="12">
                  <c:v>#N/A</c:v>
                </c:pt>
                <c:pt idx="13">
                  <c:v>1776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8748032"/>
        <c:axId val="68749952"/>
      </c:lineChart>
      <c:catAx>
        <c:axId val="687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749952"/>
        <c:crosses val="autoZero"/>
        <c:auto val="1"/>
        <c:lblAlgn val="ctr"/>
        <c:lblOffset val="100"/>
        <c:tickLblSkip val="1"/>
        <c:tickMarkSkip val="1"/>
        <c:noMultiLvlLbl val="0"/>
      </c:catAx>
      <c:valAx>
        <c:axId val="6874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7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53138</c:v>
                </c:pt>
                <c:pt idx="5">
                  <c:v>53400</c:v>
                </c:pt>
                <c:pt idx="8">
                  <c:v>52273</c:v>
                </c:pt>
                <c:pt idx="11">
                  <c:v>49966</c:v>
                </c:pt>
                <c:pt idx="14">
                  <c:v>48093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3561</c:v>
                </c:pt>
                <c:pt idx="5">
                  <c:v>3736</c:v>
                </c:pt>
                <c:pt idx="8">
                  <c:v>3603</c:v>
                </c:pt>
                <c:pt idx="11">
                  <c:v>3292</c:v>
                </c:pt>
                <c:pt idx="14">
                  <c:v>2981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19546</c:v>
                </c:pt>
                <c:pt idx="5">
                  <c:v>21372</c:v>
                </c:pt>
                <c:pt idx="8">
                  <c:v>21442</c:v>
                </c:pt>
                <c:pt idx="11">
                  <c:v>23419</c:v>
                </c:pt>
                <c:pt idx="14">
                  <c:v>23037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207</c:v>
                </c:pt>
                <c:pt idx="3">
                  <c:v>125</c:v>
                </c:pt>
                <c:pt idx="6">
                  <c:v>92</c:v>
                </c:pt>
                <c:pt idx="9">
                  <c:v>30</c:v>
                </c:pt>
                <c:pt idx="12">
                  <c:v>28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9864</c:v>
                </c:pt>
                <c:pt idx="3">
                  <c:v>8798</c:v>
                </c:pt>
                <c:pt idx="6">
                  <c:v>8490</c:v>
                </c:pt>
                <c:pt idx="9">
                  <c:v>8523</c:v>
                </c:pt>
                <c:pt idx="12">
                  <c:v>8378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12583</c:v>
                </c:pt>
                <c:pt idx="3">
                  <c:v>12971</c:v>
                </c:pt>
                <c:pt idx="6">
                  <c:v>12455</c:v>
                </c:pt>
                <c:pt idx="9">
                  <c:v>11775</c:v>
                </c:pt>
                <c:pt idx="12">
                  <c:v>11255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343</c:v>
                </c:pt>
                <c:pt idx="3">
                  <c:v>369</c:v>
                </c:pt>
                <c:pt idx="6">
                  <c:v>369</c:v>
                </c:pt>
                <c:pt idx="9">
                  <c:v>369</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59293</c:v>
                </c:pt>
                <c:pt idx="3">
                  <c:v>59375</c:v>
                </c:pt>
                <c:pt idx="6">
                  <c:v>57076</c:v>
                </c:pt>
                <c:pt idx="9">
                  <c:v>54918</c:v>
                </c:pt>
                <c:pt idx="12">
                  <c:v>52567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8281856"/>
        <c:axId val="6828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6046</c:v>
                </c:pt>
                <c:pt idx="2">
                  <c:v>#N/A</c:v>
                </c:pt>
                <c:pt idx="3">
                  <c:v>#N/A</c:v>
                </c:pt>
                <c:pt idx="4">
                  <c:v>3130</c:v>
                </c:pt>
                <c:pt idx="5">
                  <c:v>#N/A</c:v>
                </c:pt>
                <c:pt idx="6">
                  <c:v>#N/A</c:v>
                </c:pt>
                <c:pt idx="7">
                  <c:v>1164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8281856"/>
        <c:axId val="68283776"/>
      </c:lineChart>
      <c:catAx>
        <c:axId val="682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283776"/>
        <c:crosses val="autoZero"/>
        <c:auto val="1"/>
        <c:lblAlgn val="ctr"/>
        <c:lblOffset val="100"/>
        <c:tickLblSkip val="1"/>
        <c:tickMarkSkip val="1"/>
        <c:noMultiLvlLbl val="0"/>
      </c:catAx>
      <c:valAx>
        <c:axId val="682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2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{D6CAD5D6-0B7E-4370-96A0-F8EECBA23F67}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{92C1D94C-308F-4064-96BD-CEF2D2DBF2C6}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{54FD7EE3-5EE2-4F24-A5FF-0B5B4916F0CA}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{151EDC84-18B0-4842-B1DF-8D68277657B5}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{493D2A5E-DA6B-43B9-850A-BE0A01DA0203}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{F45067ED-E85D-4B4B-91B2-5EF0E2FF8EFC}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{9E5F7244-9CB3-409F-8BAA-D4CCCACE0195}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{22ED5497-E845-4F30-9465-AF9D9A2BB9B3}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{A974856E-AF09-4CD1-9FF2-7131EAEA58F2}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{22D80B16-4688-4DCB-BC02-4B631559DEDE}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5378560"/>
        <c:axId val="65388928"/>
      </c:scatterChart>
      <c:valAx>
        <c:axId val="65378560"/>
        <c:scaling>
          <c:orientation val="minMax"/>
          <c:max val="66.5"/>
          <c:min val="4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388928"/>
        <c:crosses val="autoZero"/>
        <c:crossBetween val="midCat"/>
      </c:valAx>
      <c:valAx>
        <c:axId val="65388928"/>
        <c:scaling>
          <c:orientation val="minMax"/>
          <c:max val="46.8"/>
          <c:min val="3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378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{F736E67B-2F52-4AE2-8EF1-573C24028D42}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{AF740CCA-A80C-4720-A1C8-7DC46D1EF472}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{B7977FA3-7FA0-4266-9992-2338A12A4270}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{B2CA0B01-1518-4856-B407-E7C53F491BAE}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{0ACAE69A-0908-4217-B868-0ADF30926AC0}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11.1</c:v>
                </c:pt>
                <c:pt idx="2">
                  <c:v>9.8000000000000007</c:v>
                </c:pt>
                <c:pt idx="3">
                  <c:v>8.5</c:v>
                </c:pt>
                <c:pt idx="4">
                  <c:v>8.1999999999999993</c:v>
                </c:pt>
              </c:numCache>
            </c:numRef>
          </c:xVal>
          <c:yVal>
            <c:numRef>
              <c:f>公会計指標分析・財政指標組合せ分析表!$K$73:$O$73</c:f>
              <c:numCache>
                <c:formatCode>#,##0.0;"▲ "#,##0.0</c:formatCode>
                <c:ptCount val="5"/>
                <c:pt idx="0">
                  <c:v>28.1</c:v>
                </c:pt>
                <c:pt idx="1">
                  <c:v>14.4</c:v>
                </c:pt>
                <c:pt idx="2">
                  <c:v>5.5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{C9E6AADA-5A5D-41C0-9E15-1913F5E606D3}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{6502411F-E464-4EB8-804B-23261B611D56}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{C4167585-DBAC-4366-A6B2-0053DFCCA556}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{C2EB31E5-8049-494A-B02D-14C5EFB78203}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{25036015-35D4-40ED-B8DD-0BF57EC71ADF}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5468672"/>
        <c:axId val="68952448"/>
      </c:scatterChart>
      <c:valAx>
        <c:axId val="65468672"/>
        <c:scaling>
          <c:orientation val="minMax"/>
          <c:max val="12.4"/>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952448"/>
        <c:crosses val="autoZero"/>
        <c:crossBetween val="midCat"/>
      </c:valAx>
      <c:valAx>
        <c:axId val="68952448"/>
        <c:scaling>
          <c:orientation val="minMax"/>
          <c:max val="6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468672"/>
        <c:crosses val="autoZero"/>
        <c:crossBetween val="midCat"/>
        <c:majorUnit val="8.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年度がピークで、ここ数年の傾向としては減少傾向にある</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年度借入分から一部据置期間を設けなくなったことにより、</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年度は増加している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公営企業債の元利償還金に対する繰入金は主に下水道事業会計によるものであり、概ね横ばいまたは若干の減少傾向にある。</a:t>
          </a:r>
          <a:endParaRPr lang="ja-JP" altLang="ja-JP" sz="1400">
            <a:effectLst/>
          </a:endParaRPr>
        </a:p>
        <a:p>
          <a:r>
            <a:rPr kumimoji="1" lang="ja-JP" altLang="ja-JP" sz="1100">
              <a:solidFill>
                <a:schemeClr val="dk1"/>
              </a:solidFill>
              <a:effectLst/>
              <a:latin typeface="+mn-lt"/>
              <a:ea typeface="+mn-ea"/>
              <a:cs typeface="+mn-cs"/>
            </a:rPr>
            <a:t>　算入公債費</a:t>
          </a:r>
          <a:r>
            <a:rPr kumimoji="1" lang="ja-JP" altLang="en-US" sz="1100">
              <a:solidFill>
                <a:schemeClr val="dk1"/>
              </a:solidFill>
              <a:effectLst/>
              <a:latin typeface="+mn-lt"/>
              <a:ea typeface="+mn-ea"/>
              <a:cs typeface="+mn-cs"/>
            </a:rPr>
            <a:t>は減少しているが、元利償還金が増加したことにより、</a:t>
          </a:r>
          <a:r>
            <a:rPr kumimoji="1" lang="ja-JP" altLang="ja-JP" sz="1100">
              <a:solidFill>
                <a:schemeClr val="dk1"/>
              </a:solidFill>
              <a:effectLst/>
              <a:latin typeface="+mn-lt"/>
              <a:ea typeface="+mn-ea"/>
              <a:cs typeface="+mn-cs"/>
            </a:rPr>
            <a:t>実質公債費率の分子は</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今後も地方債の新規発行を抑制するなど、元利償還金の抑制に努める。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一般会計等に係る地方債の現在高は、市債の新規発行の抑制等により概ね減少傾向にある。平成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年度に微増しているのは新庁舎建設に係る地方債発行等の影響である。</a:t>
          </a:r>
          <a:endParaRPr lang="ja-JP" altLang="ja-JP" sz="1400">
            <a:effectLst/>
          </a:endParaRPr>
        </a:p>
        <a:p>
          <a:r>
            <a:rPr kumimoji="1" lang="ja-JP" altLang="ja-JP" sz="1100">
              <a:solidFill>
                <a:schemeClr val="dk1"/>
              </a:solidFill>
              <a:effectLst/>
              <a:latin typeface="+mn-lt"/>
              <a:ea typeface="+mn-ea"/>
              <a:cs typeface="+mn-cs"/>
            </a:rPr>
            <a:t>　公営企業債等繰入見込額は、下水道事業会計の影響が大きいが起債の発行を抑制等に努めており、減少傾向にある。</a:t>
          </a:r>
          <a:endParaRPr lang="ja-JP" altLang="ja-JP" sz="1400">
            <a:effectLst/>
          </a:endParaRPr>
        </a:p>
        <a:p>
          <a:r>
            <a:rPr kumimoji="1" lang="ja-JP" altLang="ja-JP" sz="1100">
              <a:solidFill>
                <a:schemeClr val="dk1"/>
              </a:solidFill>
              <a:effectLst/>
              <a:latin typeface="+mn-lt"/>
              <a:ea typeface="+mn-ea"/>
              <a:cs typeface="+mn-cs"/>
            </a:rPr>
            <a:t>　充当可能基金は、財政調整基金</a:t>
          </a:r>
          <a:r>
            <a:rPr kumimoji="1" lang="ja-JP" altLang="en-US" sz="1100">
              <a:solidFill>
                <a:schemeClr val="dk1"/>
              </a:solidFill>
              <a:effectLst/>
              <a:latin typeface="+mn-lt"/>
              <a:ea typeface="+mn-ea"/>
              <a:cs typeface="+mn-cs"/>
            </a:rPr>
            <a:t>の取崩しを行ったことにより減少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以上により、将来負担比率の分子は減少傾向で、平成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を下回り、将来負担比率が発生しなかった。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73,925
73,580
903.11
44,219,493
43,168,940
787,926
26,581,648
52,566,684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は、９市町村が合併してできた市で、同種・同機能の施設が各地区に数多く存在していることもあって、有形固定資産減価償却率は類似団体より高い水準にあるが、平成２７年度に策定した公共施設等総合管理計画において、施設総量を４４％縮減することを適正化目標として掲げ、今後は施設の複合化、集約化、廃止等を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5" name="直線コネクタ 64"/>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6"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7" name="直線コネクタ 66"/>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8"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9" name="直線コネクタ 68"/>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70"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1" name="フローチャート : 判断 70"/>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2" name="フローチャート : 判断 71"/>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78" name="円/楕円 77"/>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9"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2557</xdr:rowOff>
    </xdr:from>
    <xdr:ext cx="405111" cy="259045"/>
    <xdr:sp macro="" textlink="">
      <xdr:nvSpPr>
        <xdr:cNvPr id="80" name="n_1mainValue有形固定資産減価償却率"/>
        <xdr:cNvSpPr txBox="1"/>
      </xdr:nvSpPr>
      <xdr:spPr>
        <a:xfrm>
          <a:off x="3836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73,925
73,580
903.11
44,219,493
43,168,940
787,926
26,581,648
52,566,684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121920</xdr:rowOff>
    </xdr:from>
    <xdr:to>
      <xdr:col>6</xdr:col>
      <xdr:colOff>510540</xdr:colOff>
      <xdr:row>42</xdr:row>
      <xdr:rowOff>57912</xdr:rowOff>
    </xdr:to>
    <xdr:cxnSp macro="">
      <xdr:nvCxnSpPr>
        <xdr:cNvPr id="55" name="直線コネクタ 54"/>
        <xdr:cNvCxnSpPr/>
      </xdr:nvCxnSpPr>
      <xdr:spPr>
        <a:xfrm flipV="1">
          <a:off x="4634865" y="612267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61739</xdr:rowOff>
    </xdr:from>
    <xdr:ext cx="405111" cy="259045"/>
    <xdr:sp macro="" textlink="">
      <xdr:nvSpPr>
        <xdr:cNvPr id="56" name="【道路】&#10;有形固定資産減価償却率最小値テキスト"/>
        <xdr:cNvSpPr txBox="1"/>
      </xdr:nvSpPr>
      <xdr:spPr>
        <a:xfrm>
          <a:off x="47244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42</xdr:row>
      <xdr:rowOff>57912</xdr:rowOff>
    </xdr:from>
    <xdr:to>
      <xdr:col>6</xdr:col>
      <xdr:colOff>600075</xdr:colOff>
      <xdr:row>42</xdr:row>
      <xdr:rowOff>57912</xdr:rowOff>
    </xdr:to>
    <xdr:cxnSp macro="">
      <xdr:nvCxnSpPr>
        <xdr:cNvPr id="57" name="直線コネクタ 56"/>
        <xdr:cNvCxnSpPr/>
      </xdr:nvCxnSpPr>
      <xdr:spPr>
        <a:xfrm>
          <a:off x="4546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68597</xdr:rowOff>
    </xdr:from>
    <xdr:ext cx="405111" cy="259045"/>
    <xdr:sp macro="" textlink="">
      <xdr:nvSpPr>
        <xdr:cNvPr id="58" name="【道路】&#10;有形固定資産減価償却率最大値テキスト"/>
        <xdr:cNvSpPr txBox="1"/>
      </xdr:nvSpPr>
      <xdr:spPr>
        <a:xfrm>
          <a:off x="47244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35</xdr:row>
      <xdr:rowOff>121920</xdr:rowOff>
    </xdr:from>
    <xdr:to>
      <xdr:col>6</xdr:col>
      <xdr:colOff>600075</xdr:colOff>
      <xdr:row>35</xdr:row>
      <xdr:rowOff>121920</xdr:rowOff>
    </xdr:to>
    <xdr:cxnSp macro="">
      <xdr:nvCxnSpPr>
        <xdr:cNvPr id="59" name="直線コネクタ 58"/>
        <xdr:cNvCxnSpPr/>
      </xdr:nvCxnSpPr>
      <xdr:spPr>
        <a:xfrm>
          <a:off x="4546600" y="612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99839</xdr:rowOff>
    </xdr:from>
    <xdr:ext cx="405111" cy="259045"/>
    <xdr:sp macro="" textlink="">
      <xdr:nvSpPr>
        <xdr:cNvPr id="60" name="【道路】&#10;有形固定資産減価償却率平均値テキスト"/>
        <xdr:cNvSpPr txBox="1"/>
      </xdr:nvSpPr>
      <xdr:spPr>
        <a:xfrm>
          <a:off x="4724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121412</xdr:rowOff>
    </xdr:from>
    <xdr:to>
      <xdr:col>6</xdr:col>
      <xdr:colOff>561975</xdr:colOff>
      <xdr:row>37</xdr:row>
      <xdr:rowOff>51562</xdr:rowOff>
    </xdr:to>
    <xdr:sp macro="" textlink="">
      <xdr:nvSpPr>
        <xdr:cNvPr id="61" name="フローチャート : 判断 60"/>
        <xdr:cNvSpPr/>
      </xdr:nvSpPr>
      <xdr:spPr>
        <a:xfrm>
          <a:off x="4584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109982</xdr:rowOff>
    </xdr:from>
    <xdr:to>
      <xdr:col>5</xdr:col>
      <xdr:colOff>409575</xdr:colOff>
      <xdr:row>35</xdr:row>
      <xdr:rowOff>40132</xdr:rowOff>
    </xdr:to>
    <xdr:sp macro="" textlink="">
      <xdr:nvSpPr>
        <xdr:cNvPr id="68" name="円/楕円 67"/>
        <xdr:cNvSpPr/>
      </xdr:nvSpPr>
      <xdr:spPr>
        <a:xfrm>
          <a:off x="3746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86123</xdr:rowOff>
    </xdr:from>
    <xdr:ext cx="405111" cy="259045"/>
    <xdr:sp macro="" textlink="">
      <xdr:nvSpPr>
        <xdr:cNvPr id="69" name="n_1aveValue【道路】&#10;有形固定資産減価償却率"/>
        <xdr:cNvSpPr txBox="1"/>
      </xdr:nvSpPr>
      <xdr:spPr>
        <a:xfrm>
          <a:off x="3582043"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56659</xdr:rowOff>
    </xdr:from>
    <xdr:ext cx="405111" cy="259045"/>
    <xdr:sp macro="" textlink="">
      <xdr:nvSpPr>
        <xdr:cNvPr id="70" name="n_1mainValue【道路】&#10;有形固定資産減価償却率"/>
        <xdr:cNvSpPr txBox="1"/>
      </xdr:nvSpPr>
      <xdr:spPr>
        <a:xfrm>
          <a:off x="3582043"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2" name="直線コネクタ 91"/>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3"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94" name="直線コネクタ 93"/>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95"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96" name="直線コネクタ 95"/>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97"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98" name="フローチャート : 判断 97"/>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61702</xdr:rowOff>
    </xdr:from>
    <xdr:to>
      <xdr:col>14</xdr:col>
      <xdr:colOff>79375</xdr:colOff>
      <xdr:row>35</xdr:row>
      <xdr:rowOff>163302</xdr:rowOff>
    </xdr:to>
    <xdr:sp macro="" textlink="">
      <xdr:nvSpPr>
        <xdr:cNvPr id="105" name="円/楕円 104"/>
        <xdr:cNvSpPr/>
      </xdr:nvSpPr>
      <xdr:spPr>
        <a:xfrm>
          <a:off x="9588500" y="60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06"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8379</xdr:rowOff>
    </xdr:from>
    <xdr:ext cx="534377" cy="259045"/>
    <xdr:sp macro="" textlink="">
      <xdr:nvSpPr>
        <xdr:cNvPr id="107" name="n_1mainValue【道路】&#10;一人当たり延長"/>
        <xdr:cNvSpPr txBox="1"/>
      </xdr:nvSpPr>
      <xdr:spPr>
        <a:xfrm>
          <a:off x="9359410" y="58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19" name="直線コネクタ 11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0" name="テキスト ボックス 11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3" name="直線コネクタ 12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4" name="テキスト ボックス 12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7" name="直線コネクタ 12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28" name="テキスト ボックス 12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9" name="直線コネクタ 12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0" name="テキスト ボックス 12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1" name="直線コネクタ 13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2" name="テキスト ボックス 131"/>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36" name="直線コネクタ 135"/>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7"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8" name="直線コネクタ 137"/>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39"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0" name="直線コネクタ 139"/>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1"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2" name="フローチャート : 判断 141"/>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3" name="フローチャート : 判断 142"/>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123507</xdr:rowOff>
    </xdr:from>
    <xdr:to>
      <xdr:col>5</xdr:col>
      <xdr:colOff>409575</xdr:colOff>
      <xdr:row>62</xdr:row>
      <xdr:rowOff>53657</xdr:rowOff>
    </xdr:to>
    <xdr:sp macro="" textlink="">
      <xdr:nvSpPr>
        <xdr:cNvPr id="149" name="円/楕円 148"/>
        <xdr:cNvSpPr/>
      </xdr:nvSpPr>
      <xdr:spPr>
        <a:xfrm>
          <a:off x="3746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0"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44784</xdr:rowOff>
    </xdr:from>
    <xdr:ext cx="405111" cy="259045"/>
    <xdr:sp macro="" textlink="">
      <xdr:nvSpPr>
        <xdr:cNvPr id="151" name="n_1mainValue【橋りょう・トンネル】&#10;有形固定資産減価償却率"/>
        <xdr:cNvSpPr txBox="1"/>
      </xdr:nvSpPr>
      <xdr:spPr>
        <a:xfrm>
          <a:off x="3582043" y="10674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5" name="直線コネクタ 174"/>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6"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7" name="直線コネクタ 176"/>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8"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9" name="直線コネクタ 178"/>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0"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1" name="フローチャート : 判断 180"/>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2" name="フローチャート : 判断 181"/>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49557</xdr:rowOff>
    </xdr:from>
    <xdr:to>
      <xdr:col>14</xdr:col>
      <xdr:colOff>79375</xdr:colOff>
      <xdr:row>56</xdr:row>
      <xdr:rowOff>151157</xdr:rowOff>
    </xdr:to>
    <xdr:sp macro="" textlink="">
      <xdr:nvSpPr>
        <xdr:cNvPr id="188" name="円/楕円 187"/>
        <xdr:cNvSpPr/>
      </xdr:nvSpPr>
      <xdr:spPr>
        <a:xfrm>
          <a:off x="9588500" y="96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89"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167684</xdr:rowOff>
    </xdr:from>
    <xdr:ext cx="599010" cy="259045"/>
    <xdr:sp macro="" textlink="">
      <xdr:nvSpPr>
        <xdr:cNvPr id="190" name="n_1mainValue【橋りょう・トンネル】&#10;一人当たり有形固定資産（償却資産）額"/>
        <xdr:cNvSpPr txBox="1"/>
      </xdr:nvSpPr>
      <xdr:spPr>
        <a:xfrm>
          <a:off x="9327094" y="942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3" name="テキスト ボックス 21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7" name="直線コネクタ 216"/>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8"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9" name="直線コネクタ 21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0"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1" name="直線コネクタ 220"/>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2"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3" name="フローチャート : 判断 222"/>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24" name="フローチャート : 判断 223"/>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121194</xdr:rowOff>
    </xdr:from>
    <xdr:to>
      <xdr:col>5</xdr:col>
      <xdr:colOff>409575</xdr:colOff>
      <xdr:row>85</xdr:row>
      <xdr:rowOff>51344</xdr:rowOff>
    </xdr:to>
    <xdr:sp macro="" textlink="">
      <xdr:nvSpPr>
        <xdr:cNvPr id="230" name="円/楕円 229"/>
        <xdr:cNvSpPr/>
      </xdr:nvSpPr>
      <xdr:spPr>
        <a:xfrm>
          <a:off x="3746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69504</xdr:rowOff>
    </xdr:from>
    <xdr:ext cx="405111" cy="259045"/>
    <xdr:sp macro="" textlink="">
      <xdr:nvSpPr>
        <xdr:cNvPr id="231"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42471</xdr:rowOff>
    </xdr:from>
    <xdr:ext cx="405111" cy="259045"/>
    <xdr:sp macro="" textlink="">
      <xdr:nvSpPr>
        <xdr:cNvPr id="232" name="n_1mainValue【公営住宅】&#10;有形固定資産減価償却率"/>
        <xdr:cNvSpPr txBox="1"/>
      </xdr:nvSpPr>
      <xdr:spPr>
        <a:xfrm>
          <a:off x="3582043"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3" name="フローチャート : 判断 262"/>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16256</xdr:rowOff>
    </xdr:from>
    <xdr:to>
      <xdr:col>14</xdr:col>
      <xdr:colOff>79375</xdr:colOff>
      <xdr:row>79</xdr:row>
      <xdr:rowOff>117856</xdr:rowOff>
    </xdr:to>
    <xdr:sp macro="" textlink="">
      <xdr:nvSpPr>
        <xdr:cNvPr id="269" name="円/楕円 268"/>
        <xdr:cNvSpPr/>
      </xdr:nvSpPr>
      <xdr:spPr>
        <a:xfrm>
          <a:off x="9588500" y="135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70"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134383</xdr:rowOff>
    </xdr:from>
    <xdr:ext cx="469744" cy="259045"/>
    <xdr:sp macro="" textlink="">
      <xdr:nvSpPr>
        <xdr:cNvPr id="271" name="n_1mainValue【公営住宅】&#10;一人当たり面積"/>
        <xdr:cNvSpPr txBox="1"/>
      </xdr:nvSpPr>
      <xdr:spPr>
        <a:xfrm>
          <a:off x="9391727"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4" name="テキスト ボックス 2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4" name="テキスト ボックス 29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298" name="直線コネクタ 297"/>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299"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0" name="直線コネクタ 299"/>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1"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2" name="直線コネクタ 3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3"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04" name="フローチャート : 判断 303"/>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05" name="フローチャート : 判断 304"/>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110308</xdr:rowOff>
    </xdr:from>
    <xdr:to>
      <xdr:col>5</xdr:col>
      <xdr:colOff>409575</xdr:colOff>
      <xdr:row>109</xdr:row>
      <xdr:rowOff>40458</xdr:rowOff>
    </xdr:to>
    <xdr:sp macro="" textlink="">
      <xdr:nvSpPr>
        <xdr:cNvPr id="311" name="円/楕円 310"/>
        <xdr:cNvSpPr/>
      </xdr:nvSpPr>
      <xdr:spPr>
        <a:xfrm>
          <a:off x="3746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140261</xdr:rowOff>
    </xdr:from>
    <xdr:ext cx="405111" cy="259045"/>
    <xdr:sp macro="" textlink="">
      <xdr:nvSpPr>
        <xdr:cNvPr id="312" name="n_1aveValue【港湾・漁港】&#10;有形固定資産減価償却率"/>
        <xdr:cNvSpPr txBox="1"/>
      </xdr:nvSpPr>
      <xdr:spPr>
        <a:xfrm>
          <a:off x="3582043" y="1831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31585</xdr:rowOff>
    </xdr:from>
    <xdr:ext cx="405111" cy="259045"/>
    <xdr:sp macro="" textlink="">
      <xdr:nvSpPr>
        <xdr:cNvPr id="313" name="n_1mainValue【港湾・漁港】&#10;有形固定資産減価償却率"/>
        <xdr:cNvSpPr txBox="1"/>
      </xdr:nvSpPr>
      <xdr:spPr>
        <a:xfrm>
          <a:off x="3582043"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7" name="テキスト ボックス 3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9" name="テキスト ボックス 3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1" name="テキスト ボックス 3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3" name="テキスト ボックス 3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5" name="テキスト ボックス 3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7" name="直線コネクタ 336"/>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38"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39" name="直線コネクタ 338"/>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0"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1" name="直線コネクタ 340"/>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2"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3" name="フローチャート : 判断 342"/>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4" name="フローチャート : 判断 343"/>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7649</xdr:rowOff>
    </xdr:from>
    <xdr:to>
      <xdr:col>14</xdr:col>
      <xdr:colOff>79375</xdr:colOff>
      <xdr:row>101</xdr:row>
      <xdr:rowOff>109249</xdr:rowOff>
    </xdr:to>
    <xdr:sp macro="" textlink="">
      <xdr:nvSpPr>
        <xdr:cNvPr id="350" name="円/楕円 349"/>
        <xdr:cNvSpPr/>
      </xdr:nvSpPr>
      <xdr:spPr>
        <a:xfrm>
          <a:off x="9588500" y="173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107</xdr:row>
      <xdr:rowOff>22644</xdr:rowOff>
    </xdr:from>
    <xdr:ext cx="599010" cy="259045"/>
    <xdr:sp macro="" textlink="">
      <xdr:nvSpPr>
        <xdr:cNvPr id="351" name="n_1aveValue【港湾・漁港】&#10;一人当たり有形固定資産（償却資産）額"/>
        <xdr:cNvSpPr txBox="1"/>
      </xdr:nvSpPr>
      <xdr:spPr>
        <a:xfrm>
          <a:off x="9327094" y="183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125776</xdr:rowOff>
    </xdr:from>
    <xdr:ext cx="599010" cy="259045"/>
    <xdr:sp macro="" textlink="">
      <xdr:nvSpPr>
        <xdr:cNvPr id="352" name="n_1mainValue【港湾・漁港】&#10;一人当たり有形固定資産（償却資産）額"/>
        <xdr:cNvSpPr txBox="1"/>
      </xdr:nvSpPr>
      <xdr:spPr>
        <a:xfrm>
          <a:off x="9327094" y="1709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77" name="直線コネクタ 37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7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79" name="直線コネクタ 37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3" name="フローチャート : 判断 38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84" name="フローチャート : 判断 38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82550</xdr:rowOff>
    </xdr:from>
    <xdr:to>
      <xdr:col>22</xdr:col>
      <xdr:colOff>415925</xdr:colOff>
      <xdr:row>38</xdr:row>
      <xdr:rowOff>12700</xdr:rowOff>
    </xdr:to>
    <xdr:sp macro="" textlink="">
      <xdr:nvSpPr>
        <xdr:cNvPr id="390" name="円/楕円 389"/>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91"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29227</xdr:rowOff>
    </xdr:from>
    <xdr:ext cx="405111" cy="259045"/>
    <xdr:sp macro="" textlink="">
      <xdr:nvSpPr>
        <xdr:cNvPr id="392" name="n_1mainValue【認定こども園・幼稚園・保育所】&#10;有形固定資産減価償却率"/>
        <xdr:cNvSpPr txBox="1"/>
      </xdr:nvSpPr>
      <xdr:spPr>
        <a:xfrm>
          <a:off x="15266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3" name="直線コネクタ 4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4" name="テキスト ボックス 40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5" name="直線コネクタ 4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6" name="テキスト ボックス 40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7" name="直線コネクタ 4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8" name="テキスト ボックス 40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9" name="直線コネクタ 4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0" name="テキスト ボックス 40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14" name="直線コネクタ 413"/>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15"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16" name="直線コネクタ 41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17"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18" name="直線コネクタ 417"/>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19"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20" name="フローチャート : 判断 419"/>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21" name="フローチャート : 判断 420"/>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167132</xdr:rowOff>
    </xdr:from>
    <xdr:to>
      <xdr:col>31</xdr:col>
      <xdr:colOff>85725</xdr:colOff>
      <xdr:row>37</xdr:row>
      <xdr:rowOff>97282</xdr:rowOff>
    </xdr:to>
    <xdr:sp macro="" textlink="">
      <xdr:nvSpPr>
        <xdr:cNvPr id="427" name="円/楕円 426"/>
        <xdr:cNvSpPr/>
      </xdr:nvSpPr>
      <xdr:spPr>
        <a:xfrm>
          <a:off x="21272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428"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113809</xdr:rowOff>
    </xdr:from>
    <xdr:ext cx="469744" cy="259045"/>
    <xdr:sp macro="" textlink="">
      <xdr:nvSpPr>
        <xdr:cNvPr id="429" name="n_1mainValue【認定こども園・幼稚園・保育所】&#10;一人当たり面積"/>
        <xdr:cNvSpPr txBox="1"/>
      </xdr:nvSpPr>
      <xdr:spPr>
        <a:xfrm>
          <a:off x="21075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54" name="直線コネクタ 453"/>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55"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56" name="直線コネクタ 45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57"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58" name="直線コネクタ 457"/>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59"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0" name="フローチャート : 判断 45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1" name="フローチャート : 判断 460"/>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162560</xdr:rowOff>
    </xdr:from>
    <xdr:to>
      <xdr:col>22</xdr:col>
      <xdr:colOff>415925</xdr:colOff>
      <xdr:row>61</xdr:row>
      <xdr:rowOff>92710</xdr:rowOff>
    </xdr:to>
    <xdr:sp macro="" textlink="">
      <xdr:nvSpPr>
        <xdr:cNvPr id="467" name="円/楕円 466"/>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68"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83837</xdr:rowOff>
    </xdr:from>
    <xdr:ext cx="405111" cy="259045"/>
    <xdr:sp macro="" textlink="">
      <xdr:nvSpPr>
        <xdr:cNvPr id="469" name="n_1mainValue【学校施設】&#10;有形固定資産減価償却率"/>
        <xdr:cNvSpPr txBox="1"/>
      </xdr:nvSpPr>
      <xdr:spPr>
        <a:xfrm>
          <a:off x="15266043"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84582</xdr:rowOff>
    </xdr:from>
    <xdr:to>
      <xdr:col>32</xdr:col>
      <xdr:colOff>186689</xdr:colOff>
      <xdr:row>63</xdr:row>
      <xdr:rowOff>168707</xdr:rowOff>
    </xdr:to>
    <xdr:cxnSp macro="">
      <xdr:nvCxnSpPr>
        <xdr:cNvPr id="492" name="直線コネクタ 491"/>
        <xdr:cNvCxnSpPr/>
      </xdr:nvCxnSpPr>
      <xdr:spPr>
        <a:xfrm flipV="1">
          <a:off x="22160864" y="9857232"/>
          <a:ext cx="0"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1084</xdr:rowOff>
    </xdr:from>
    <xdr:ext cx="469744" cy="259045"/>
    <xdr:sp macro="" textlink="">
      <xdr:nvSpPr>
        <xdr:cNvPr id="493" name="【学校施設】&#10;一人当たり面積最小値テキスト"/>
        <xdr:cNvSpPr txBox="1"/>
      </xdr:nvSpPr>
      <xdr:spPr>
        <a:xfrm>
          <a:off x="22250400" y="109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63</xdr:row>
      <xdr:rowOff>168707</xdr:rowOff>
    </xdr:from>
    <xdr:to>
      <xdr:col>32</xdr:col>
      <xdr:colOff>276225</xdr:colOff>
      <xdr:row>63</xdr:row>
      <xdr:rowOff>168707</xdr:rowOff>
    </xdr:to>
    <xdr:cxnSp macro="">
      <xdr:nvCxnSpPr>
        <xdr:cNvPr id="494" name="直線コネクタ 493"/>
        <xdr:cNvCxnSpPr/>
      </xdr:nvCxnSpPr>
      <xdr:spPr>
        <a:xfrm>
          <a:off x="22072600" y="1097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31259</xdr:rowOff>
    </xdr:from>
    <xdr:ext cx="469744" cy="259045"/>
    <xdr:sp macro="" textlink="">
      <xdr:nvSpPr>
        <xdr:cNvPr id="495" name="【学校施設】&#10;一人当たり面積最大値テキスト"/>
        <xdr:cNvSpPr txBox="1"/>
      </xdr:nvSpPr>
      <xdr:spPr>
        <a:xfrm>
          <a:off x="22250400" y="963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57</xdr:row>
      <xdr:rowOff>84582</xdr:rowOff>
    </xdr:from>
    <xdr:to>
      <xdr:col>32</xdr:col>
      <xdr:colOff>276225</xdr:colOff>
      <xdr:row>57</xdr:row>
      <xdr:rowOff>84582</xdr:rowOff>
    </xdr:to>
    <xdr:cxnSp macro="">
      <xdr:nvCxnSpPr>
        <xdr:cNvPr id="496" name="直線コネクタ 495"/>
        <xdr:cNvCxnSpPr/>
      </xdr:nvCxnSpPr>
      <xdr:spPr>
        <a:xfrm>
          <a:off x="22072600" y="985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135653</xdr:rowOff>
    </xdr:from>
    <xdr:ext cx="469744" cy="259045"/>
    <xdr:sp macro="" textlink="">
      <xdr:nvSpPr>
        <xdr:cNvPr id="497" name="【学校施設】&#10;一人当たり面積平均値テキスト"/>
        <xdr:cNvSpPr txBox="1"/>
      </xdr:nvSpPr>
      <xdr:spPr>
        <a:xfrm>
          <a:off x="222504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157226</xdr:rowOff>
    </xdr:from>
    <xdr:to>
      <xdr:col>32</xdr:col>
      <xdr:colOff>238125</xdr:colOff>
      <xdr:row>60</xdr:row>
      <xdr:rowOff>87376</xdr:rowOff>
    </xdr:to>
    <xdr:sp macro="" textlink="">
      <xdr:nvSpPr>
        <xdr:cNvPr id="498" name="フローチャート : 判断 497"/>
        <xdr:cNvSpPr/>
      </xdr:nvSpPr>
      <xdr:spPr>
        <a:xfrm>
          <a:off x="22110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116992</xdr:rowOff>
    </xdr:from>
    <xdr:to>
      <xdr:col>31</xdr:col>
      <xdr:colOff>85725</xdr:colOff>
      <xdr:row>60</xdr:row>
      <xdr:rowOff>47142</xdr:rowOff>
    </xdr:to>
    <xdr:sp macro="" textlink="">
      <xdr:nvSpPr>
        <xdr:cNvPr id="499" name="フローチャート : 判断 498"/>
        <xdr:cNvSpPr/>
      </xdr:nvSpPr>
      <xdr:spPr>
        <a:xfrm>
          <a:off x="21272500" y="1023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116992</xdr:rowOff>
    </xdr:from>
    <xdr:to>
      <xdr:col>31</xdr:col>
      <xdr:colOff>85725</xdr:colOff>
      <xdr:row>56</xdr:row>
      <xdr:rowOff>47142</xdr:rowOff>
    </xdr:to>
    <xdr:sp macro="" textlink="">
      <xdr:nvSpPr>
        <xdr:cNvPr id="505" name="円/楕円 504"/>
        <xdr:cNvSpPr/>
      </xdr:nvSpPr>
      <xdr:spPr>
        <a:xfrm>
          <a:off x="21272500" y="95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38269</xdr:rowOff>
    </xdr:from>
    <xdr:ext cx="469744" cy="259045"/>
    <xdr:sp macro="" textlink="">
      <xdr:nvSpPr>
        <xdr:cNvPr id="506" name="n_1aveValue【学校施設】&#10;一人当たり面積"/>
        <xdr:cNvSpPr txBox="1"/>
      </xdr:nvSpPr>
      <xdr:spPr>
        <a:xfrm>
          <a:off x="21075727" y="103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63669</xdr:rowOff>
    </xdr:from>
    <xdr:ext cx="469744" cy="259045"/>
    <xdr:sp macro="" textlink="">
      <xdr:nvSpPr>
        <xdr:cNvPr id="507" name="n_1mainValue【学校施設】&#10;一人当たり面積"/>
        <xdr:cNvSpPr txBox="1"/>
      </xdr:nvSpPr>
      <xdr:spPr>
        <a:xfrm>
          <a:off x="21075727" y="932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8" name="テキスト ボックス 51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9" name="直線コネクタ 5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0" name="テキスト ボックス 5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1" name="直線コネクタ 5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2" name="テキスト ボックス 5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3" name="直線コネクタ 5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4" name="テキスト ボックス 5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5" name="直線コネクタ 5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6" name="テキスト ボックス 5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7" name="直線コネクタ 5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8" name="テキスト ボックス 52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0" name="テキスト ボックス 5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30480</xdr:rowOff>
    </xdr:from>
    <xdr:to>
      <xdr:col>23</xdr:col>
      <xdr:colOff>516889</xdr:colOff>
      <xdr:row>84</xdr:row>
      <xdr:rowOff>148589</xdr:rowOff>
    </xdr:to>
    <xdr:cxnSp macro="">
      <xdr:nvCxnSpPr>
        <xdr:cNvPr id="532" name="直線コネクタ 531"/>
        <xdr:cNvCxnSpPr/>
      </xdr:nvCxnSpPr>
      <xdr:spPr>
        <a:xfrm flipV="1">
          <a:off x="16318864" y="1323213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152416</xdr:rowOff>
    </xdr:from>
    <xdr:ext cx="405111" cy="259045"/>
    <xdr:sp macro="" textlink="">
      <xdr:nvSpPr>
        <xdr:cNvPr id="533" name="【児童館】&#10;有形固定資産減価償却率最小値テキスト"/>
        <xdr:cNvSpPr txBox="1"/>
      </xdr:nvSpPr>
      <xdr:spPr>
        <a:xfrm>
          <a:off x="164084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84</xdr:row>
      <xdr:rowOff>148589</xdr:rowOff>
    </xdr:from>
    <xdr:to>
      <xdr:col>23</xdr:col>
      <xdr:colOff>606425</xdr:colOff>
      <xdr:row>84</xdr:row>
      <xdr:rowOff>148589</xdr:rowOff>
    </xdr:to>
    <xdr:cxnSp macro="">
      <xdr:nvCxnSpPr>
        <xdr:cNvPr id="534" name="直線コネクタ 533"/>
        <xdr:cNvCxnSpPr/>
      </xdr:nvCxnSpPr>
      <xdr:spPr>
        <a:xfrm>
          <a:off x="16230600" y="1455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148607</xdr:rowOff>
    </xdr:from>
    <xdr:ext cx="405111" cy="259045"/>
    <xdr:sp macro="" textlink="">
      <xdr:nvSpPr>
        <xdr:cNvPr id="535" name="【児童館】&#10;有形固定資産減価償却率最大値テキスト"/>
        <xdr:cNvSpPr txBox="1"/>
      </xdr:nvSpPr>
      <xdr:spPr>
        <a:xfrm>
          <a:off x="16408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30480</xdr:rowOff>
    </xdr:from>
    <xdr:to>
      <xdr:col>23</xdr:col>
      <xdr:colOff>606425</xdr:colOff>
      <xdr:row>77</xdr:row>
      <xdr:rowOff>30480</xdr:rowOff>
    </xdr:to>
    <xdr:cxnSp macro="">
      <xdr:nvCxnSpPr>
        <xdr:cNvPr id="536" name="直線コネクタ 535"/>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11447</xdr:rowOff>
    </xdr:from>
    <xdr:ext cx="405111" cy="259045"/>
    <xdr:sp macro="" textlink="">
      <xdr:nvSpPr>
        <xdr:cNvPr id="537" name="【児童館】&#10;有形固定資産減価償却率平均値テキスト"/>
        <xdr:cNvSpPr txBox="1"/>
      </xdr:nvSpPr>
      <xdr:spPr>
        <a:xfrm>
          <a:off x="16408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33020</xdr:rowOff>
    </xdr:from>
    <xdr:to>
      <xdr:col>23</xdr:col>
      <xdr:colOff>568325</xdr:colOff>
      <xdr:row>83</xdr:row>
      <xdr:rowOff>134620</xdr:rowOff>
    </xdr:to>
    <xdr:sp macro="" textlink="">
      <xdr:nvSpPr>
        <xdr:cNvPr id="538" name="フローチャート : 判断 537"/>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39" name="フローチャート : 判断 538"/>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166370</xdr:rowOff>
    </xdr:from>
    <xdr:to>
      <xdr:col>22</xdr:col>
      <xdr:colOff>415925</xdr:colOff>
      <xdr:row>85</xdr:row>
      <xdr:rowOff>96520</xdr:rowOff>
    </xdr:to>
    <xdr:sp macro="" textlink="">
      <xdr:nvSpPr>
        <xdr:cNvPr id="545" name="円/楕円 544"/>
        <xdr:cNvSpPr/>
      </xdr:nvSpPr>
      <xdr:spPr>
        <a:xfrm>
          <a:off x="15430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546" name="n_1aveValue【児童館】&#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87647</xdr:rowOff>
    </xdr:from>
    <xdr:ext cx="405111" cy="259045"/>
    <xdr:sp macro="" textlink="">
      <xdr:nvSpPr>
        <xdr:cNvPr id="547" name="n_1mainValue【児童館】&#10;有形固定資産減価償却率"/>
        <xdr:cNvSpPr txBox="1"/>
      </xdr:nvSpPr>
      <xdr:spPr>
        <a:xfrm>
          <a:off x="15266043"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8" name="直線コネクタ 5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9" name="テキスト ボックス 5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0" name="直線コネクタ 5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1" name="テキスト ボックス 5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2" name="直線コネクタ 5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3" name="テキスト ボックス 5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4" name="直線コネクタ 5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5" name="テキスト ボックス 5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69" name="直線コネクタ 568"/>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70"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71" name="直線コネクタ 570"/>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7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3" name="直線コネクタ 57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74"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75" name="フローチャート : 判断 574"/>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76" name="フローチャート : 判断 57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82" name="円/楕円 581"/>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8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84"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09" name="直線コネクタ 608"/>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0"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1" name="直線コネクタ 61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12"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14"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15" name="フローチャート : 判断 614"/>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16" name="フローチャート : 判断 615"/>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141605</xdr:rowOff>
    </xdr:from>
    <xdr:to>
      <xdr:col>22</xdr:col>
      <xdr:colOff>415925</xdr:colOff>
      <xdr:row>104</xdr:row>
      <xdr:rowOff>71755</xdr:rowOff>
    </xdr:to>
    <xdr:sp macro="" textlink="">
      <xdr:nvSpPr>
        <xdr:cNvPr id="622" name="円/楕円 621"/>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623"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88282</xdr:rowOff>
    </xdr:from>
    <xdr:ext cx="405111" cy="259045"/>
    <xdr:sp macro="" textlink="">
      <xdr:nvSpPr>
        <xdr:cNvPr id="624" name="n_1mainValue【公民館】&#10;有形固定資産減価償却率"/>
        <xdr:cNvSpPr txBox="1"/>
      </xdr:nvSpPr>
      <xdr:spPr>
        <a:xfrm>
          <a:off x="15266043"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5" name="直線コネクタ 6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6" name="テキスト ボックス 6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7" name="直線コネクタ 6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8" name="テキスト ボックス 6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9" name="直線コネクタ 6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0" name="テキスト ボックス 6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1" name="直線コネクタ 6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2" name="テキスト ボックス 6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158496</xdr:rowOff>
    </xdr:from>
    <xdr:to>
      <xdr:col>32</xdr:col>
      <xdr:colOff>186689</xdr:colOff>
      <xdr:row>108</xdr:row>
      <xdr:rowOff>57913</xdr:rowOff>
    </xdr:to>
    <xdr:cxnSp macro="">
      <xdr:nvCxnSpPr>
        <xdr:cNvPr id="646" name="直線コネクタ 645"/>
        <xdr:cNvCxnSpPr/>
      </xdr:nvCxnSpPr>
      <xdr:spPr>
        <a:xfrm flipV="1">
          <a:off x="22160864" y="17817846"/>
          <a:ext cx="0" cy="75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61740</xdr:rowOff>
    </xdr:from>
    <xdr:ext cx="469744" cy="259045"/>
    <xdr:sp macro="" textlink="">
      <xdr:nvSpPr>
        <xdr:cNvPr id="647" name="【公民館】&#10;一人当たり面積最小値テキスト"/>
        <xdr:cNvSpPr txBox="1"/>
      </xdr:nvSpPr>
      <xdr:spPr>
        <a:xfrm>
          <a:off x="222504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57913</xdr:rowOff>
    </xdr:from>
    <xdr:to>
      <xdr:col>32</xdr:col>
      <xdr:colOff>276225</xdr:colOff>
      <xdr:row>108</xdr:row>
      <xdr:rowOff>57913</xdr:rowOff>
    </xdr:to>
    <xdr:cxnSp macro="">
      <xdr:nvCxnSpPr>
        <xdr:cNvPr id="648" name="直線コネクタ 647"/>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105173</xdr:rowOff>
    </xdr:from>
    <xdr:ext cx="469744" cy="259045"/>
    <xdr:sp macro="" textlink="">
      <xdr:nvSpPr>
        <xdr:cNvPr id="649" name="【公民館】&#10;一人当たり面積最大値テキスト"/>
        <xdr:cNvSpPr txBox="1"/>
      </xdr:nvSpPr>
      <xdr:spPr>
        <a:xfrm>
          <a:off x="22250400" y="1759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103</xdr:row>
      <xdr:rowOff>158496</xdr:rowOff>
    </xdr:from>
    <xdr:to>
      <xdr:col>32</xdr:col>
      <xdr:colOff>276225</xdr:colOff>
      <xdr:row>103</xdr:row>
      <xdr:rowOff>158496</xdr:rowOff>
    </xdr:to>
    <xdr:cxnSp macro="">
      <xdr:nvCxnSpPr>
        <xdr:cNvPr id="650" name="直線コネクタ 649"/>
        <xdr:cNvCxnSpPr/>
      </xdr:nvCxnSpPr>
      <xdr:spPr>
        <a:xfrm>
          <a:off x="22072600" y="1781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76979</xdr:rowOff>
    </xdr:from>
    <xdr:ext cx="469744" cy="259045"/>
    <xdr:sp macro="" textlink="">
      <xdr:nvSpPr>
        <xdr:cNvPr id="651" name="【公民館】&#10;一人当たり面積平均値テキスト"/>
        <xdr:cNvSpPr txBox="1"/>
      </xdr:nvSpPr>
      <xdr:spPr>
        <a:xfrm>
          <a:off x="22250400" y="1825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98552</xdr:rowOff>
    </xdr:from>
    <xdr:to>
      <xdr:col>32</xdr:col>
      <xdr:colOff>238125</xdr:colOff>
      <xdr:row>107</xdr:row>
      <xdr:rowOff>28702</xdr:rowOff>
    </xdr:to>
    <xdr:sp macro="" textlink="">
      <xdr:nvSpPr>
        <xdr:cNvPr id="652" name="フローチャート : 判断 651"/>
        <xdr:cNvSpPr/>
      </xdr:nvSpPr>
      <xdr:spPr>
        <a:xfrm>
          <a:off x="221107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75692</xdr:rowOff>
    </xdr:from>
    <xdr:to>
      <xdr:col>31</xdr:col>
      <xdr:colOff>85725</xdr:colOff>
      <xdr:row>107</xdr:row>
      <xdr:rowOff>5842</xdr:rowOff>
    </xdr:to>
    <xdr:sp macro="" textlink="">
      <xdr:nvSpPr>
        <xdr:cNvPr id="653" name="フローチャート : 判断 652"/>
        <xdr:cNvSpPr/>
      </xdr:nvSpPr>
      <xdr:spPr>
        <a:xfrm>
          <a:off x="21272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52832</xdr:rowOff>
    </xdr:from>
    <xdr:to>
      <xdr:col>31</xdr:col>
      <xdr:colOff>85725</xdr:colOff>
      <xdr:row>100</xdr:row>
      <xdr:rowOff>154432</xdr:rowOff>
    </xdr:to>
    <xdr:sp macro="" textlink="">
      <xdr:nvSpPr>
        <xdr:cNvPr id="659" name="円/楕円 658"/>
        <xdr:cNvSpPr/>
      </xdr:nvSpPr>
      <xdr:spPr>
        <a:xfrm>
          <a:off x="2127250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168419</xdr:rowOff>
    </xdr:from>
    <xdr:ext cx="469744" cy="259045"/>
    <xdr:sp macro="" textlink="">
      <xdr:nvSpPr>
        <xdr:cNvPr id="660" name="n_1aveValue【公民館】&#10;一人当たり面積"/>
        <xdr:cNvSpPr txBox="1"/>
      </xdr:nvSpPr>
      <xdr:spPr>
        <a:xfrm>
          <a:off x="210757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170959</xdr:rowOff>
    </xdr:from>
    <xdr:ext cx="469744" cy="259045"/>
    <xdr:sp macro="" textlink="">
      <xdr:nvSpPr>
        <xdr:cNvPr id="661" name="n_1mainValue【公民館】&#10;一人当たり面積"/>
        <xdr:cNvSpPr txBox="1"/>
      </xdr:nvSpPr>
      <xdr:spPr>
        <a:xfrm>
          <a:off x="21075727" y="1697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類似団体と比較して特に有形固定資産減価償却率が高くなっている施設は、道路であり、その他の施設については類似団体と近い率となっている。道路については</a:t>
          </a:r>
          <a:r>
            <a:rPr kumimoji="1" lang="ja-JP" altLang="en-US" sz="1300">
              <a:solidFill>
                <a:schemeClr val="dk1"/>
              </a:solidFill>
              <a:effectLst/>
              <a:latin typeface="+mn-lt"/>
              <a:ea typeface="+mn-ea"/>
              <a:cs typeface="+mn-cs"/>
            </a:rPr>
            <a:t>老朽化しているものが多く</a:t>
          </a:r>
          <a:r>
            <a:rPr kumimoji="1" lang="ja-JP" altLang="ja-JP" sz="1300">
              <a:solidFill>
                <a:schemeClr val="dk1"/>
              </a:solidFill>
              <a:effectLst/>
              <a:latin typeface="+mn-lt"/>
              <a:ea typeface="+mn-ea"/>
              <a:cs typeface="+mn-cs"/>
            </a:rPr>
            <a:t>、公共施設等総合管理計画に基づき、定期的な点検・診断を行い、適正な維持管理・修繕を行っていく。</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一人当たり有形固定資産（償却資産）額と一人当たり面積については、橋りょう・トンネル、公営住宅、港湾・漁港、学校施設、公民館が類似団体より高くなっている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これは９市町村による合併で、各地区に同種・同機能の施設が数多くあることが考えられる。公営住宅や港湾・漁港については、需要状況や人口動向等を勘案し、それに見合った縮減・</a:t>
          </a:r>
          <a:r>
            <a:rPr kumimoji="1" lang="ja-JP" altLang="en-US" sz="1300">
              <a:solidFill>
                <a:schemeClr val="dk1"/>
              </a:solidFill>
              <a:effectLst/>
              <a:latin typeface="+mn-lt"/>
              <a:ea typeface="+mn-ea"/>
              <a:cs typeface="+mn-cs"/>
            </a:rPr>
            <a:t>集約化も検討するため、今後減少する可能性もある。学校施設、特に小学校については、統廃合が進んだことにより、休廃校となっている施設も増加しているため、除却や地区・民間の利用可能な施設は、転用、貸付け、譲渡や売却等を行い、有効活用を推進していく。そのため今後は一人当たり面積が減少していく可能性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73,925
73,580
903.11
44,219,493
43,168,940
787,926
26,581,648
52,566,684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27305</xdr:rowOff>
    </xdr:from>
    <xdr:to>
      <xdr:col>5</xdr:col>
      <xdr:colOff>409575</xdr:colOff>
      <xdr:row>36</xdr:row>
      <xdr:rowOff>128905</xdr:rowOff>
    </xdr:to>
    <xdr:sp macro="" textlink="">
      <xdr:nvSpPr>
        <xdr:cNvPr id="71" name="円/楕円 70"/>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145432</xdr:rowOff>
    </xdr:from>
    <xdr:ext cx="405111" cy="259045"/>
    <xdr:sp macro="" textlink="">
      <xdr:nvSpPr>
        <xdr:cNvPr id="72" name="n_1mainValue【図書館】&#10;有形固定資産減価償却率"/>
        <xdr:cNvSpPr txBox="1"/>
      </xdr:nvSpPr>
      <xdr:spPr>
        <a:xfrm>
          <a:off x="3582043"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71120</xdr:rowOff>
    </xdr:from>
    <xdr:to>
      <xdr:col>14</xdr:col>
      <xdr:colOff>79375</xdr:colOff>
      <xdr:row>39</xdr:row>
      <xdr:rowOff>1270</xdr:rowOff>
    </xdr:to>
    <xdr:sp macro="" textlink="">
      <xdr:nvSpPr>
        <xdr:cNvPr id="108" name="円/楕円 107"/>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163847</xdr:rowOff>
    </xdr:from>
    <xdr:ext cx="469744" cy="259045"/>
    <xdr:sp macro="" textlink="">
      <xdr:nvSpPr>
        <xdr:cNvPr id="109" name="n_1mainValue【図書館】&#10;一人当たり面積"/>
        <xdr:cNvSpPr txBox="1"/>
      </xdr:nvSpPr>
      <xdr:spPr>
        <a:xfrm>
          <a:off x="9391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33782</xdr:rowOff>
    </xdr:from>
    <xdr:to>
      <xdr:col>5</xdr:col>
      <xdr:colOff>409575</xdr:colOff>
      <xdr:row>56</xdr:row>
      <xdr:rowOff>135382</xdr:rowOff>
    </xdr:to>
    <xdr:sp macro="" textlink="">
      <xdr:nvSpPr>
        <xdr:cNvPr id="146" name="円/楕円 145"/>
        <xdr:cNvSpPr/>
      </xdr:nvSpPr>
      <xdr:spPr>
        <a:xfrm>
          <a:off x="3746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151909</xdr:rowOff>
    </xdr:from>
    <xdr:ext cx="405111" cy="259045"/>
    <xdr:sp macro="" textlink="">
      <xdr:nvSpPr>
        <xdr:cNvPr id="147" name="n_1mainValue【体育館・プール】&#10;有形固定資産減価償却率"/>
        <xdr:cNvSpPr txBox="1"/>
      </xdr:nvSpPr>
      <xdr:spPr>
        <a:xfrm>
          <a:off x="3582043"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9" name="テキスト ボックス 15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1" name="テキスト ボックス 16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3" name="テキスト ボックス 16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5" name="テキスト ボックス 16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7" name="テキスト ボックス 16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9" name="テキスト ボックス 16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81643</xdr:rowOff>
    </xdr:from>
    <xdr:to>
      <xdr:col>15</xdr:col>
      <xdr:colOff>180340</xdr:colOff>
      <xdr:row>63</xdr:row>
      <xdr:rowOff>106135</xdr:rowOff>
    </xdr:to>
    <xdr:cxnSp macro="">
      <xdr:nvCxnSpPr>
        <xdr:cNvPr id="173" name="直線コネクタ 172"/>
        <xdr:cNvCxnSpPr/>
      </xdr:nvCxnSpPr>
      <xdr:spPr>
        <a:xfrm flipV="1">
          <a:off x="10476865" y="10025743"/>
          <a:ext cx="0" cy="881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109962</xdr:rowOff>
    </xdr:from>
    <xdr:ext cx="469744" cy="259045"/>
    <xdr:sp macro="" textlink="">
      <xdr:nvSpPr>
        <xdr:cNvPr id="174" name="【体育館・プール】&#10;一人当たり面積最小値テキスト"/>
        <xdr:cNvSpPr txBox="1"/>
      </xdr:nvSpPr>
      <xdr:spPr>
        <a:xfrm>
          <a:off x="105664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63</xdr:row>
      <xdr:rowOff>106135</xdr:rowOff>
    </xdr:from>
    <xdr:to>
      <xdr:col>15</xdr:col>
      <xdr:colOff>269875</xdr:colOff>
      <xdr:row>63</xdr:row>
      <xdr:rowOff>106135</xdr:rowOff>
    </xdr:to>
    <xdr:cxnSp macro="">
      <xdr:nvCxnSpPr>
        <xdr:cNvPr id="175" name="直線コネクタ 174"/>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28320</xdr:rowOff>
    </xdr:from>
    <xdr:ext cx="469744" cy="259045"/>
    <xdr:sp macro="" textlink="">
      <xdr:nvSpPr>
        <xdr:cNvPr id="176" name="【体育館・プール】&#10;一人当たり面積最大値テキスト"/>
        <xdr:cNvSpPr txBox="1"/>
      </xdr:nvSpPr>
      <xdr:spPr>
        <a:xfrm>
          <a:off x="10566400" y="98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58</xdr:row>
      <xdr:rowOff>81643</xdr:rowOff>
    </xdr:from>
    <xdr:to>
      <xdr:col>15</xdr:col>
      <xdr:colOff>269875</xdr:colOff>
      <xdr:row>58</xdr:row>
      <xdr:rowOff>81643</xdr:rowOff>
    </xdr:to>
    <xdr:cxnSp macro="">
      <xdr:nvCxnSpPr>
        <xdr:cNvPr id="177" name="直線コネクタ 176"/>
        <xdr:cNvCxnSpPr/>
      </xdr:nvCxnSpPr>
      <xdr:spPr>
        <a:xfrm>
          <a:off x="10388600" y="1002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149696</xdr:rowOff>
    </xdr:from>
    <xdr:ext cx="469744" cy="259045"/>
    <xdr:sp macro="" textlink="">
      <xdr:nvSpPr>
        <xdr:cNvPr id="178" name="【体育館・プール】&#10;一人当たり面積平均値テキスト"/>
        <xdr:cNvSpPr txBox="1"/>
      </xdr:nvSpPr>
      <xdr:spPr>
        <a:xfrm>
          <a:off x="10566400" y="1043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171269</xdr:rowOff>
    </xdr:from>
    <xdr:to>
      <xdr:col>15</xdr:col>
      <xdr:colOff>231775</xdr:colOff>
      <xdr:row>61</xdr:row>
      <xdr:rowOff>101419</xdr:rowOff>
    </xdr:to>
    <xdr:sp macro="" textlink="">
      <xdr:nvSpPr>
        <xdr:cNvPr id="179" name="フローチャート : 判断 178"/>
        <xdr:cNvSpPr/>
      </xdr:nvSpPr>
      <xdr:spPr>
        <a:xfrm>
          <a:off x="104267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141877</xdr:rowOff>
    </xdr:from>
    <xdr:to>
      <xdr:col>14</xdr:col>
      <xdr:colOff>79375</xdr:colOff>
      <xdr:row>61</xdr:row>
      <xdr:rowOff>72027</xdr:rowOff>
    </xdr:to>
    <xdr:sp macro="" textlink="">
      <xdr:nvSpPr>
        <xdr:cNvPr id="180" name="フローチャート : 判断 179"/>
        <xdr:cNvSpPr/>
      </xdr:nvSpPr>
      <xdr:spPr>
        <a:xfrm>
          <a:off x="9588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63154</xdr:rowOff>
    </xdr:from>
    <xdr:ext cx="469744" cy="259045"/>
    <xdr:sp macro="" textlink="">
      <xdr:nvSpPr>
        <xdr:cNvPr id="181" name="n_1aveValue【体育館・プール】&#10;一人当たり面積"/>
        <xdr:cNvSpPr txBox="1"/>
      </xdr:nvSpPr>
      <xdr:spPr>
        <a:xfrm>
          <a:off x="93917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55335</xdr:rowOff>
    </xdr:from>
    <xdr:to>
      <xdr:col>14</xdr:col>
      <xdr:colOff>79375</xdr:colOff>
      <xdr:row>55</xdr:row>
      <xdr:rowOff>156935</xdr:rowOff>
    </xdr:to>
    <xdr:sp macro="" textlink="">
      <xdr:nvSpPr>
        <xdr:cNvPr id="187" name="円/楕円 186"/>
        <xdr:cNvSpPr/>
      </xdr:nvSpPr>
      <xdr:spPr>
        <a:xfrm>
          <a:off x="9588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2012</xdr:rowOff>
    </xdr:from>
    <xdr:ext cx="469744" cy="259045"/>
    <xdr:sp macro="" textlink="">
      <xdr:nvSpPr>
        <xdr:cNvPr id="188" name="n_1mainValue【体育館・プール】&#10;一人当たり面積"/>
        <xdr:cNvSpPr txBox="1"/>
      </xdr:nvSpPr>
      <xdr:spPr>
        <a:xfrm>
          <a:off x="9391727" y="926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1" name="直線コネクタ 210"/>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12"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13" name="直線コネクタ 212"/>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4"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5" name="直線コネクタ 214"/>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6"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7" name="フローチャート : 判断 216"/>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8" name="フローチャート : 判断 217"/>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9"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12446</xdr:rowOff>
    </xdr:from>
    <xdr:to>
      <xdr:col>5</xdr:col>
      <xdr:colOff>409575</xdr:colOff>
      <xdr:row>82</xdr:row>
      <xdr:rowOff>114046</xdr:rowOff>
    </xdr:to>
    <xdr:sp macro="" textlink="">
      <xdr:nvSpPr>
        <xdr:cNvPr id="225" name="円/楕円 224"/>
        <xdr:cNvSpPr/>
      </xdr:nvSpPr>
      <xdr:spPr>
        <a:xfrm>
          <a:off x="3746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130573</xdr:rowOff>
    </xdr:from>
    <xdr:ext cx="405111" cy="259045"/>
    <xdr:sp macro="" textlink="">
      <xdr:nvSpPr>
        <xdr:cNvPr id="226" name="n_1mainValue【福祉施設】&#10;有形固定資産減価償却率"/>
        <xdr:cNvSpPr txBox="1"/>
      </xdr:nvSpPr>
      <xdr:spPr>
        <a:xfrm>
          <a:off x="3582043" y="1384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49530</xdr:rowOff>
    </xdr:from>
    <xdr:to>
      <xdr:col>15</xdr:col>
      <xdr:colOff>180340</xdr:colOff>
      <xdr:row>86</xdr:row>
      <xdr:rowOff>72389</xdr:rowOff>
    </xdr:to>
    <xdr:cxnSp macro="">
      <xdr:nvCxnSpPr>
        <xdr:cNvPr id="250" name="直線コネクタ 249"/>
        <xdr:cNvCxnSpPr/>
      </xdr:nvCxnSpPr>
      <xdr:spPr>
        <a:xfrm flipV="1">
          <a:off x="10476865" y="14451330"/>
          <a:ext cx="0" cy="36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1" name="【福祉施設】&#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2" name="直線コネクタ 251"/>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167657</xdr:rowOff>
    </xdr:from>
    <xdr:ext cx="469744" cy="259045"/>
    <xdr:sp macro="" textlink="">
      <xdr:nvSpPr>
        <xdr:cNvPr id="253" name="【福祉施設】&#10;一人当たり面積最大値テキスト"/>
        <xdr:cNvSpPr txBox="1"/>
      </xdr:nvSpPr>
      <xdr:spPr>
        <a:xfrm>
          <a:off x="10566400"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84</xdr:row>
      <xdr:rowOff>49530</xdr:rowOff>
    </xdr:from>
    <xdr:to>
      <xdr:col>15</xdr:col>
      <xdr:colOff>269875</xdr:colOff>
      <xdr:row>84</xdr:row>
      <xdr:rowOff>49530</xdr:rowOff>
    </xdr:to>
    <xdr:cxnSp macro="">
      <xdr:nvCxnSpPr>
        <xdr:cNvPr id="254" name="直線コネクタ 253"/>
        <xdr:cNvCxnSpPr/>
      </xdr:nvCxnSpPr>
      <xdr:spPr>
        <a:xfrm>
          <a:off x="10388600" y="1445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161941</xdr:rowOff>
    </xdr:from>
    <xdr:ext cx="469744" cy="259045"/>
    <xdr:sp macro="" textlink="">
      <xdr:nvSpPr>
        <xdr:cNvPr id="255" name="【福祉施設】&#10;一人当たり面積平均値テキスト"/>
        <xdr:cNvSpPr txBox="1"/>
      </xdr:nvSpPr>
      <xdr:spPr>
        <a:xfrm>
          <a:off x="10566400" y="1456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12064</xdr:rowOff>
    </xdr:from>
    <xdr:to>
      <xdr:col>15</xdr:col>
      <xdr:colOff>231775</xdr:colOff>
      <xdr:row>85</xdr:row>
      <xdr:rowOff>113664</xdr:rowOff>
    </xdr:to>
    <xdr:sp macro="" textlink="">
      <xdr:nvSpPr>
        <xdr:cNvPr id="256" name="フローチャート : 判断 255"/>
        <xdr:cNvSpPr/>
      </xdr:nvSpPr>
      <xdr:spPr>
        <a:xfrm>
          <a:off x="10426700" y="1458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67311</xdr:rowOff>
    </xdr:from>
    <xdr:to>
      <xdr:col>14</xdr:col>
      <xdr:colOff>79375</xdr:colOff>
      <xdr:row>85</xdr:row>
      <xdr:rowOff>168911</xdr:rowOff>
    </xdr:to>
    <xdr:sp macro="" textlink="">
      <xdr:nvSpPr>
        <xdr:cNvPr id="257" name="フローチャート : 判断 256"/>
        <xdr:cNvSpPr/>
      </xdr:nvSpPr>
      <xdr:spPr>
        <a:xfrm>
          <a:off x="9588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160038</xdr:rowOff>
    </xdr:from>
    <xdr:ext cx="469744" cy="259045"/>
    <xdr:sp macro="" textlink="">
      <xdr:nvSpPr>
        <xdr:cNvPr id="258" name="n_1ave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170180</xdr:rowOff>
    </xdr:from>
    <xdr:to>
      <xdr:col>14</xdr:col>
      <xdr:colOff>79375</xdr:colOff>
      <xdr:row>79</xdr:row>
      <xdr:rowOff>100330</xdr:rowOff>
    </xdr:to>
    <xdr:sp macro="" textlink="">
      <xdr:nvSpPr>
        <xdr:cNvPr id="264" name="円/楕円 263"/>
        <xdr:cNvSpPr/>
      </xdr:nvSpPr>
      <xdr:spPr>
        <a:xfrm>
          <a:off x="958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116857</xdr:rowOff>
    </xdr:from>
    <xdr:ext cx="469744" cy="259045"/>
    <xdr:sp macro="" textlink="">
      <xdr:nvSpPr>
        <xdr:cNvPr id="265" name="n_1mainValue【福祉施設】&#10;一人当たり面積"/>
        <xdr:cNvSpPr txBox="1"/>
      </xdr:nvSpPr>
      <xdr:spPr>
        <a:xfrm>
          <a:off x="9391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8" name="直線コネクタ 287"/>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9"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90" name="直線コネクタ 289"/>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91"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92" name="直線コネクタ 291"/>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93"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4" name="フローチャート : 判断 293"/>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5" name="フローチャート : 判断 294"/>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52088</xdr:rowOff>
    </xdr:from>
    <xdr:ext cx="405111" cy="259045"/>
    <xdr:sp macro="" textlink="">
      <xdr:nvSpPr>
        <xdr:cNvPr id="296"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36830</xdr:rowOff>
    </xdr:from>
    <xdr:to>
      <xdr:col>5</xdr:col>
      <xdr:colOff>409575</xdr:colOff>
      <xdr:row>107</xdr:row>
      <xdr:rowOff>138430</xdr:rowOff>
    </xdr:to>
    <xdr:sp macro="" textlink="">
      <xdr:nvSpPr>
        <xdr:cNvPr id="302" name="円/楕円 301"/>
        <xdr:cNvSpPr/>
      </xdr:nvSpPr>
      <xdr:spPr>
        <a:xfrm>
          <a:off x="3746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129557</xdr:rowOff>
    </xdr:from>
    <xdr:ext cx="405111" cy="259045"/>
    <xdr:sp macro="" textlink="">
      <xdr:nvSpPr>
        <xdr:cNvPr id="303" name="n_1mainValue【市民会館】&#10;有形固定資産減価償却率"/>
        <xdr:cNvSpPr txBox="1"/>
      </xdr:nvSpPr>
      <xdr:spPr>
        <a:xfrm>
          <a:off x="3582043"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4" name="テキスト ボックス 31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5" name="直線コネクタ 3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6" name="テキスト ボックス 3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7" name="直線コネクタ 3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8" name="テキスト ボックス 3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1" name="直線コネクタ 3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2" name="テキスト ボックス 3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3" name="直線コネクタ 3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4" name="テキスト ボックス 3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8" name="直線コネクタ 327"/>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9"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0" name="直線コネクタ 329"/>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31"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32" name="直線コネクタ 331"/>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33"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4" name="フローチャート : 判断 333"/>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5" name="フローチャート : 判断 334"/>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6"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170180</xdr:rowOff>
    </xdr:from>
    <xdr:to>
      <xdr:col>14</xdr:col>
      <xdr:colOff>79375</xdr:colOff>
      <xdr:row>109</xdr:row>
      <xdr:rowOff>100330</xdr:rowOff>
    </xdr:to>
    <xdr:sp macro="" textlink="">
      <xdr:nvSpPr>
        <xdr:cNvPr id="342" name="円/楕円 341"/>
        <xdr:cNvSpPr/>
      </xdr:nvSpPr>
      <xdr:spPr>
        <a:xfrm>
          <a:off x="9588500" y="186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91457</xdr:rowOff>
    </xdr:from>
    <xdr:ext cx="469744" cy="259045"/>
    <xdr:sp macro="" textlink="">
      <xdr:nvSpPr>
        <xdr:cNvPr id="343" name="n_1mainValue【市民会館】&#10;一人当たり面積"/>
        <xdr:cNvSpPr txBox="1"/>
      </xdr:nvSpPr>
      <xdr:spPr>
        <a:xfrm>
          <a:off x="9391727" y="187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4" name="テキスト ボックス 35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2" name="テキスト ボックス 36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66" name="直線コネクタ 365"/>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7"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8" name="直線コネクタ 36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9"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70" name="直線コネクタ 369"/>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71"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72" name="フローチャート : 判断 371"/>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73" name="フローチャート : 判断 372"/>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13225</xdr:rowOff>
    </xdr:from>
    <xdr:ext cx="405111" cy="259045"/>
    <xdr:sp macro="" textlink="">
      <xdr:nvSpPr>
        <xdr:cNvPr id="374"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107696</xdr:rowOff>
    </xdr:from>
    <xdr:to>
      <xdr:col>22</xdr:col>
      <xdr:colOff>415925</xdr:colOff>
      <xdr:row>41</xdr:row>
      <xdr:rowOff>37846</xdr:rowOff>
    </xdr:to>
    <xdr:sp macro="" textlink="">
      <xdr:nvSpPr>
        <xdr:cNvPr id="380" name="円/楕円 379"/>
        <xdr:cNvSpPr/>
      </xdr:nvSpPr>
      <xdr:spPr>
        <a:xfrm>
          <a:off x="15430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81" name="n_1mainValue【一般廃棄物処理施設】&#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3" name="テキスト ボックス 3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5" name="テキスト ボックス 39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9" name="テキスト ボックス 3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1" name="テキスト ボックス 4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5" name="直線コネクタ 404"/>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6"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7" name="直線コネクタ 406"/>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8"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9" name="直線コネクタ 408"/>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10"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11" name="フローチャート : 判断 410"/>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2" name="フローチャート : 判断 411"/>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413"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54234</xdr:rowOff>
    </xdr:from>
    <xdr:to>
      <xdr:col>31</xdr:col>
      <xdr:colOff>85725</xdr:colOff>
      <xdr:row>38</xdr:row>
      <xdr:rowOff>155834</xdr:rowOff>
    </xdr:to>
    <xdr:sp macro="" textlink="">
      <xdr:nvSpPr>
        <xdr:cNvPr id="419" name="円/楕円 418"/>
        <xdr:cNvSpPr/>
      </xdr:nvSpPr>
      <xdr:spPr>
        <a:xfrm>
          <a:off x="21272500" y="65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911</xdr:rowOff>
    </xdr:from>
    <xdr:ext cx="534377" cy="259045"/>
    <xdr:sp macro="" textlink="">
      <xdr:nvSpPr>
        <xdr:cNvPr id="420" name="n_1mainValue【一般廃棄物処理施設】&#10;一人当たり有形固定資産（償却資産）額"/>
        <xdr:cNvSpPr txBox="1"/>
      </xdr:nvSpPr>
      <xdr:spPr>
        <a:xfrm>
          <a:off x="21043411" y="63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2" name="直線コネクタ 43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3" name="テキスト ボックス 43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4" name="直線コネクタ 43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5" name="テキスト ボックス 43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6" name="直線コネクタ 43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7" name="テキスト ボックス 43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8" name="直線コネクタ 43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9" name="テキスト ボックス 43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43" name="直線コネクタ 442"/>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4"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5" name="直線コネクタ 444"/>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6"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7" name="直線コネクタ 446"/>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8"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9" name="フローチャート : 判断 448"/>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50" name="フローチャート : 判断 449"/>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451"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143510</xdr:rowOff>
    </xdr:from>
    <xdr:to>
      <xdr:col>22</xdr:col>
      <xdr:colOff>415925</xdr:colOff>
      <xdr:row>61</xdr:row>
      <xdr:rowOff>73660</xdr:rowOff>
    </xdr:to>
    <xdr:sp macro="" textlink="">
      <xdr:nvSpPr>
        <xdr:cNvPr id="457" name="円/楕円 456"/>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64787</xdr:rowOff>
    </xdr:from>
    <xdr:ext cx="405111" cy="259045"/>
    <xdr:sp macro="" textlink="">
      <xdr:nvSpPr>
        <xdr:cNvPr id="458" name="n_1mainValue【保健センター・保健所】&#10;有形固定資産減価償却率"/>
        <xdr:cNvSpPr txBox="1"/>
      </xdr:nvSpPr>
      <xdr:spPr>
        <a:xfrm>
          <a:off x="15266043"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9" name="直線コネクタ 4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0" name="テキスト ボックス 4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1" name="直線コネクタ 4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2" name="テキスト ボックス 4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3" name="直線コネクタ 4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4" name="テキスト ボックス 4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5" name="直線コネクタ 4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6" name="テキスト ボックス 4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80" name="直線コネクタ 479"/>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81"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82" name="直線コネクタ 481"/>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83"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84" name="直線コネクタ 483"/>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85"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6" name="フローチャート : 判断 485"/>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87" name="フローチャート : 判断 486"/>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488"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164084</xdr:rowOff>
    </xdr:from>
    <xdr:to>
      <xdr:col>31</xdr:col>
      <xdr:colOff>85725</xdr:colOff>
      <xdr:row>55</xdr:row>
      <xdr:rowOff>94234</xdr:rowOff>
    </xdr:to>
    <xdr:sp macro="" textlink="">
      <xdr:nvSpPr>
        <xdr:cNvPr id="494" name="円/楕円 493"/>
        <xdr:cNvSpPr/>
      </xdr:nvSpPr>
      <xdr:spPr>
        <a:xfrm>
          <a:off x="21272500" y="9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110761</xdr:rowOff>
    </xdr:from>
    <xdr:ext cx="469744" cy="259045"/>
    <xdr:sp macro="" textlink="">
      <xdr:nvSpPr>
        <xdr:cNvPr id="495" name="n_1mainValue【保健センター・保健所】&#10;一人当たり面積"/>
        <xdr:cNvSpPr txBox="1"/>
      </xdr:nvSpPr>
      <xdr:spPr>
        <a:xfrm>
          <a:off x="21075727" y="9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6" name="テキスト ボックス 5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6" name="テキスト ボックス 5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8" name="テキスト ボックス 5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20" name="直線コネクタ 519"/>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21"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22" name="直線コネクタ 521"/>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23"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4" name="直線コネクタ 523"/>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5"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6" name="フローチャート : 判断 525"/>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7" name="フローチャート : 判断 5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528"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59689</xdr:rowOff>
    </xdr:from>
    <xdr:to>
      <xdr:col>22</xdr:col>
      <xdr:colOff>415925</xdr:colOff>
      <xdr:row>81</xdr:row>
      <xdr:rowOff>161289</xdr:rowOff>
    </xdr:to>
    <xdr:sp macro="" textlink="">
      <xdr:nvSpPr>
        <xdr:cNvPr id="534" name="円/楕円 533"/>
        <xdr:cNvSpPr/>
      </xdr:nvSpPr>
      <xdr:spPr>
        <a:xfrm>
          <a:off x="15430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152416</xdr:rowOff>
    </xdr:from>
    <xdr:ext cx="405111" cy="259045"/>
    <xdr:sp macro="" textlink="">
      <xdr:nvSpPr>
        <xdr:cNvPr id="535" name="n_1mainValue【消防施設】&#10;有形固定資産減価償却率"/>
        <xdr:cNvSpPr txBox="1"/>
      </xdr:nvSpPr>
      <xdr:spPr>
        <a:xfrm>
          <a:off x="15266043"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61" name="直線コネクタ 560"/>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3" name="直線コネクタ 56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4"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5" name="直線コネクタ 56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6"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7" name="フローチャート : 判断 566"/>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8" name="フローチャート : 判断 567"/>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69"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575" name="円/楕円 574"/>
        <xdr:cNvSpPr/>
      </xdr:nvSpPr>
      <xdr:spPr>
        <a:xfrm>
          <a:off x="21272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72770</xdr:rowOff>
    </xdr:from>
    <xdr:ext cx="469744" cy="259045"/>
    <xdr:sp macro="" textlink="">
      <xdr:nvSpPr>
        <xdr:cNvPr id="576" name="n_1mainValue【消防施設】&#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8" name="テキスト ボックス 5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6" name="テキスト ボックス 5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00" name="直線コネクタ 599"/>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01"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02" name="直線コネクタ 601"/>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03"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4" name="直線コネクタ 603"/>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5"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6" name="フローチャート : 判断 605"/>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7" name="フローチャート : 判断 606"/>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608"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38736</xdr:rowOff>
    </xdr:from>
    <xdr:to>
      <xdr:col>22</xdr:col>
      <xdr:colOff>415925</xdr:colOff>
      <xdr:row>104</xdr:row>
      <xdr:rowOff>140336</xdr:rowOff>
    </xdr:to>
    <xdr:sp macro="" textlink="">
      <xdr:nvSpPr>
        <xdr:cNvPr id="614" name="円/楕円 613"/>
        <xdr:cNvSpPr/>
      </xdr:nvSpPr>
      <xdr:spPr>
        <a:xfrm>
          <a:off x="15430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131463</xdr:rowOff>
    </xdr:from>
    <xdr:ext cx="405111" cy="259045"/>
    <xdr:sp macro="" textlink="">
      <xdr:nvSpPr>
        <xdr:cNvPr id="615" name="n_1mainValue【庁舎】&#10;有形固定資産減価償却率"/>
        <xdr:cNvSpPr txBox="1"/>
      </xdr:nvSpPr>
      <xdr:spPr>
        <a:xfrm>
          <a:off x="15266043"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6" name="テキスト ボックス 6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140970</xdr:rowOff>
    </xdr:from>
    <xdr:to>
      <xdr:col>32</xdr:col>
      <xdr:colOff>186689</xdr:colOff>
      <xdr:row>108</xdr:row>
      <xdr:rowOff>68580</xdr:rowOff>
    </xdr:to>
    <xdr:cxnSp macro="">
      <xdr:nvCxnSpPr>
        <xdr:cNvPr id="640" name="直線コネクタ 639"/>
        <xdr:cNvCxnSpPr/>
      </xdr:nvCxnSpPr>
      <xdr:spPr>
        <a:xfrm flipV="1">
          <a:off x="22160864" y="174574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72407</xdr:rowOff>
    </xdr:from>
    <xdr:ext cx="469744" cy="259045"/>
    <xdr:sp macro="" textlink="">
      <xdr:nvSpPr>
        <xdr:cNvPr id="641" name="【庁舎】&#10;一人当たり面積最小値テキスト"/>
        <xdr:cNvSpPr txBox="1"/>
      </xdr:nvSpPr>
      <xdr:spPr>
        <a:xfrm>
          <a:off x="222504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108</xdr:row>
      <xdr:rowOff>68580</xdr:rowOff>
    </xdr:from>
    <xdr:to>
      <xdr:col>32</xdr:col>
      <xdr:colOff>276225</xdr:colOff>
      <xdr:row>108</xdr:row>
      <xdr:rowOff>68580</xdr:rowOff>
    </xdr:to>
    <xdr:cxnSp macro="">
      <xdr:nvCxnSpPr>
        <xdr:cNvPr id="642" name="直線コネクタ 641"/>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87647</xdr:rowOff>
    </xdr:from>
    <xdr:ext cx="469744" cy="259045"/>
    <xdr:sp macro="" textlink="">
      <xdr:nvSpPr>
        <xdr:cNvPr id="643" name="【庁舎】&#10;一人当たり面積最大値テキスト"/>
        <xdr:cNvSpPr txBox="1"/>
      </xdr:nvSpPr>
      <xdr:spPr>
        <a:xfrm>
          <a:off x="22250400" y="1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101</xdr:row>
      <xdr:rowOff>140970</xdr:rowOff>
    </xdr:from>
    <xdr:to>
      <xdr:col>32</xdr:col>
      <xdr:colOff>276225</xdr:colOff>
      <xdr:row>101</xdr:row>
      <xdr:rowOff>140970</xdr:rowOff>
    </xdr:to>
    <xdr:cxnSp macro="">
      <xdr:nvCxnSpPr>
        <xdr:cNvPr id="644" name="直線コネクタ 643"/>
        <xdr:cNvCxnSpPr/>
      </xdr:nvCxnSpPr>
      <xdr:spPr>
        <a:xfrm>
          <a:off x="22072600" y="1745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45"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46" name="フローチャート : 判断 64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120650</xdr:rowOff>
    </xdr:from>
    <xdr:to>
      <xdr:col>31</xdr:col>
      <xdr:colOff>85725</xdr:colOff>
      <xdr:row>106</xdr:row>
      <xdr:rowOff>50800</xdr:rowOff>
    </xdr:to>
    <xdr:sp macro="" textlink="">
      <xdr:nvSpPr>
        <xdr:cNvPr id="647" name="フローチャート : 判断 646"/>
        <xdr:cNvSpPr/>
      </xdr:nvSpPr>
      <xdr:spPr>
        <a:xfrm>
          <a:off x="2127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41927</xdr:rowOff>
    </xdr:from>
    <xdr:ext cx="469744" cy="259045"/>
    <xdr:sp macro="" textlink="">
      <xdr:nvSpPr>
        <xdr:cNvPr id="648" name="n_1ave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6350</xdr:rowOff>
    </xdr:from>
    <xdr:to>
      <xdr:col>31</xdr:col>
      <xdr:colOff>85725</xdr:colOff>
      <xdr:row>100</xdr:row>
      <xdr:rowOff>107950</xdr:rowOff>
    </xdr:to>
    <xdr:sp macro="" textlink="">
      <xdr:nvSpPr>
        <xdr:cNvPr id="654" name="円/楕円 653"/>
        <xdr:cNvSpPr/>
      </xdr:nvSpPr>
      <xdr:spPr>
        <a:xfrm>
          <a:off x="21272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124477</xdr:rowOff>
    </xdr:from>
    <xdr:ext cx="469744" cy="259045"/>
    <xdr:sp macro="" textlink="">
      <xdr:nvSpPr>
        <xdr:cNvPr id="655" name="n_1mainValue【庁舎】&#10;一人当たり面積"/>
        <xdr:cNvSpPr txBox="1"/>
      </xdr:nvSpPr>
      <xdr:spPr>
        <a:xfrm>
          <a:off x="2107572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図書館、体育館・プールであり、特に低くなっている施設は、市民会館である。図書館については、建設から３５年以上経過しており、適宜、修繕を行っているが老朽化が進んでいるため、公共施設等総合管理計画に基づき、定期的な点検、適正な維持管理に取り組んでいく。体育館・プールについては、総合運動公園を本市におけるスポーツ交流の拠点として、長寿命化計画に基づく修繕・更新を進めているが、建設後２０年又は３０年以上経過し老朽化が進んでいる体育館が各地区に数多くあるため有形固定資産減価償却率が高くなっている。各地区に体育館は地域の実情や利用状況を勘案して今後のあり方を検討していく予定である。市民会館については、建設から約２０年程度のものが多いため類似団体より低くなっている。</a:t>
          </a:r>
          <a:endParaRPr kumimoji="1" lang="en-US" altLang="ja-JP" sz="1300">
            <a:latin typeface="ＭＳ Ｐゴシック"/>
          </a:endParaRPr>
        </a:p>
        <a:p>
          <a:r>
            <a:rPr kumimoji="1" lang="ja-JP" altLang="en-US" sz="1300">
              <a:latin typeface="ＭＳ Ｐゴシック"/>
            </a:rPr>
            <a:t>一人当たり面積は、体育館・プール、福祉施設、保健センター・保健所、庁舎が類似団体と比較して特に高くなっている。これらの要因としては、９市町村による合併後も各地区にそれぞれの施設が残っていることが考えられる。どの施設も利用状況や地域の実情を勘案しながら施設の統廃合等を検討するため、その結果によっては今後一人当たり面積は減少していく可能性が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73,925
73,580
903.11
44,219,493
43,168,940
787,926
26,581,648
52,566,684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市内に中心となる産業が無いことなどにより、主たる自主財源である税収が乏しく、また広大な市域を抱えていることにより行政経費が嵩むなど、財政基盤が弱く、財政力指数は類似団体の平均を大きく下回っている。投資的経費の抑制、定員の管理、給与の適正化、組織機構の見直し等により歳出の削減を行うと同時に、自主財源の根幹をなす市税の徴収強化を中心とする歳入の確保にも努める。</a:t>
          </a:r>
          <a:endParaRPr lang="ja-JP" altLang="ja-JP" sz="1400">
            <a:effectLst/>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上回る数値である。依然として人件費及び公債費が主たる要因となっている。扶助費の減少は見込まれないため、今後も投資的経費の見直しによる新発債の抑制、定員管理、給与の適正化、組織機構の見直し等歳出の削減に努め、起債の償還方法についても十分な検討を行う。</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65</xdr:row>
      <xdr:rowOff>125306</xdr:rowOff>
    </xdr:to>
    <xdr:cxnSp macro="">
      <xdr:nvCxnSpPr>
        <xdr:cNvPr id="131" name="直線コネクタ 130"/>
        <xdr:cNvCxnSpPr/>
      </xdr:nvCxnSpPr>
      <xdr:spPr>
        <a:xfrm>
          <a:off x="4114800" y="1105238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64</xdr:row>
      <xdr:rowOff>168063</xdr:rowOff>
    </xdr:to>
    <xdr:cxnSp macro="">
      <xdr:nvCxnSpPr>
        <xdr:cNvPr id="134" name="直線コネクタ 133"/>
        <xdr:cNvCxnSpPr/>
      </xdr:nvCxnSpPr>
      <xdr:spPr>
        <a:xfrm flipV="1">
          <a:off x="3225800" y="110523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64</xdr:row>
      <xdr:rowOff>168063</xdr:rowOff>
    </xdr:to>
    <xdr:cxnSp macro="">
      <xdr:nvCxnSpPr>
        <xdr:cNvPr id="137" name="直線コネクタ 136"/>
        <xdr:cNvCxnSpPr/>
      </xdr:nvCxnSpPr>
      <xdr:spPr>
        <a:xfrm>
          <a:off x="2336800" y="10690437"/>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63</xdr:row>
      <xdr:rowOff>90170</xdr:rowOff>
    </xdr:to>
    <xdr:cxnSp macro="">
      <xdr:nvCxnSpPr>
        <xdr:cNvPr id="140" name="直線コネクタ 139"/>
        <xdr:cNvCxnSpPr/>
      </xdr:nvCxnSpPr>
      <xdr:spPr>
        <a:xfrm flipV="1">
          <a:off x="1447800" y="106904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74506</xdr:rowOff>
    </xdr:from>
    <xdr:to>
      <xdr:col>7</xdr:col>
      <xdr:colOff>203200</xdr:colOff>
      <xdr:row>66</xdr:row>
      <xdr:rowOff>4656</xdr:rowOff>
    </xdr:to>
    <xdr:sp macro="" textlink="">
      <xdr:nvSpPr>
        <xdr:cNvPr id="150" name="円/楕円 149"/>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46583</xdr:rowOff>
    </xdr:from>
    <xdr:ext cx="762000" cy="259045"/>
    <xdr:sp macro="" textlink="">
      <xdr:nvSpPr>
        <xdr:cNvPr id="151" name="財政構造の弾力性該当値テキスト"/>
        <xdr:cNvSpPr txBox="1"/>
      </xdr:nvSpPr>
      <xdr:spPr>
        <a:xfrm>
          <a:off x="5041900" y="111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2" name="円/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3" name="テキスト ボックス 152"/>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4" name="円/楕円 153"/>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5" name="テキスト ボックス 154"/>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9" name="テキスト ボックス 158"/>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て高い数値となっている。人件費については、類似団体中で職員数が比較的多いことなどが要因となっている。物件費については、各種施設等の維持管理に当たるものが主であり、近年増加傾向にある。</a:t>
          </a:r>
          <a:endParaRPr lang="ja-JP" altLang="ja-JP" sz="1400">
            <a:effectLst/>
          </a:endParaRPr>
        </a:p>
        <a:p>
          <a:r>
            <a:rPr kumimoji="1" lang="ja-JP" altLang="ja-JP" sz="1100">
              <a:solidFill>
                <a:schemeClr val="dk1"/>
              </a:solidFill>
              <a:effectLst/>
              <a:latin typeface="+mn-lt"/>
              <a:ea typeface="+mn-ea"/>
              <a:cs typeface="+mn-cs"/>
            </a:rPr>
            <a:t>　佐伯市は類似団体と比べて市域が特に広大で、行政コストが嵩みやすい部分はあるが、今後財政状況が厳しくなることが予想されるため、各経費について随時見直しを行い、コストカットに努める。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92246</xdr:rowOff>
    </xdr:from>
    <xdr:to>
      <xdr:col>7</xdr:col>
      <xdr:colOff>152400</xdr:colOff>
      <xdr:row>86</xdr:row>
      <xdr:rowOff>155997</xdr:rowOff>
    </xdr:to>
    <xdr:cxnSp macro="">
      <xdr:nvCxnSpPr>
        <xdr:cNvPr id="194" name="直線コネクタ 193"/>
        <xdr:cNvCxnSpPr/>
      </xdr:nvCxnSpPr>
      <xdr:spPr>
        <a:xfrm>
          <a:off x="4114800" y="14836946"/>
          <a:ext cx="838200" cy="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92246</xdr:rowOff>
    </xdr:from>
    <xdr:to>
      <xdr:col>6</xdr:col>
      <xdr:colOff>0</xdr:colOff>
      <xdr:row>86</xdr:row>
      <xdr:rowOff>92487</xdr:rowOff>
    </xdr:to>
    <xdr:cxnSp macro="">
      <xdr:nvCxnSpPr>
        <xdr:cNvPr id="197" name="直線コネクタ 196"/>
        <xdr:cNvCxnSpPr/>
      </xdr:nvCxnSpPr>
      <xdr:spPr>
        <a:xfrm flipV="1">
          <a:off x="3225800" y="1483694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3246</xdr:rowOff>
    </xdr:from>
    <xdr:to>
      <xdr:col>4</xdr:col>
      <xdr:colOff>482600</xdr:colOff>
      <xdr:row>86</xdr:row>
      <xdr:rowOff>92487</xdr:rowOff>
    </xdr:to>
    <xdr:cxnSp macro="">
      <xdr:nvCxnSpPr>
        <xdr:cNvPr id="200" name="直線コネクタ 199"/>
        <xdr:cNvCxnSpPr/>
      </xdr:nvCxnSpPr>
      <xdr:spPr>
        <a:xfrm>
          <a:off x="2336800" y="14747946"/>
          <a:ext cx="889000" cy="8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3246</xdr:rowOff>
    </xdr:from>
    <xdr:to>
      <xdr:col>3</xdr:col>
      <xdr:colOff>279400</xdr:colOff>
      <xdr:row>86</xdr:row>
      <xdr:rowOff>11812</xdr:rowOff>
    </xdr:to>
    <xdr:cxnSp macro="">
      <xdr:nvCxnSpPr>
        <xdr:cNvPr id="203" name="直線コネクタ 202"/>
        <xdr:cNvCxnSpPr/>
      </xdr:nvCxnSpPr>
      <xdr:spPr>
        <a:xfrm flipV="1">
          <a:off x="1447800" y="14747946"/>
          <a:ext cx="8890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105197</xdr:rowOff>
    </xdr:from>
    <xdr:to>
      <xdr:col>7</xdr:col>
      <xdr:colOff>203200</xdr:colOff>
      <xdr:row>87</xdr:row>
      <xdr:rowOff>35347</xdr:rowOff>
    </xdr:to>
    <xdr:sp macro="" textlink="">
      <xdr:nvSpPr>
        <xdr:cNvPr id="213" name="円/楕円 212"/>
        <xdr:cNvSpPr/>
      </xdr:nvSpPr>
      <xdr:spPr>
        <a:xfrm>
          <a:off x="4902200" y="14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77274</xdr:rowOff>
    </xdr:from>
    <xdr:ext cx="762000" cy="259045"/>
    <xdr:sp macro="" textlink="">
      <xdr:nvSpPr>
        <xdr:cNvPr id="214" name="人件費・物件費等の状況該当値テキスト"/>
        <xdr:cNvSpPr txBox="1"/>
      </xdr:nvSpPr>
      <xdr:spPr>
        <a:xfrm>
          <a:off x="5041900" y="1482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186,763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41446</xdr:rowOff>
    </xdr:from>
    <xdr:to>
      <xdr:col>6</xdr:col>
      <xdr:colOff>50800</xdr:colOff>
      <xdr:row>86</xdr:row>
      <xdr:rowOff>143046</xdr:rowOff>
    </xdr:to>
    <xdr:sp macro="" textlink="">
      <xdr:nvSpPr>
        <xdr:cNvPr id="215" name="円/楕円 214"/>
        <xdr:cNvSpPr/>
      </xdr:nvSpPr>
      <xdr:spPr>
        <a:xfrm>
          <a:off x="4064000" y="147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127823</xdr:rowOff>
    </xdr:from>
    <xdr:ext cx="736600" cy="259045"/>
    <xdr:sp macro="" textlink="">
      <xdr:nvSpPr>
        <xdr:cNvPr id="216" name="テキスト ボックス 215"/>
        <xdr:cNvSpPr txBox="1"/>
      </xdr:nvSpPr>
      <xdr:spPr>
        <a:xfrm>
          <a:off x="3733800" y="1487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178,837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41687</xdr:rowOff>
    </xdr:from>
    <xdr:to>
      <xdr:col>4</xdr:col>
      <xdr:colOff>533400</xdr:colOff>
      <xdr:row>86</xdr:row>
      <xdr:rowOff>143287</xdr:rowOff>
    </xdr:to>
    <xdr:sp macro="" textlink="">
      <xdr:nvSpPr>
        <xdr:cNvPr id="217" name="円/楕円 216"/>
        <xdr:cNvSpPr/>
      </xdr:nvSpPr>
      <xdr:spPr>
        <a:xfrm>
          <a:off x="3175000" y="1478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128064</xdr:rowOff>
    </xdr:from>
    <xdr:ext cx="762000" cy="259045"/>
    <xdr:sp macro="" textlink="">
      <xdr:nvSpPr>
        <xdr:cNvPr id="218" name="テキスト ボックス 217"/>
        <xdr:cNvSpPr txBox="1"/>
      </xdr:nvSpPr>
      <xdr:spPr>
        <a:xfrm>
          <a:off x="2844800" y="1487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178,867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123896</xdr:rowOff>
    </xdr:from>
    <xdr:to>
      <xdr:col>3</xdr:col>
      <xdr:colOff>330200</xdr:colOff>
      <xdr:row>86</xdr:row>
      <xdr:rowOff>54046</xdr:rowOff>
    </xdr:to>
    <xdr:sp macro="" textlink="">
      <xdr:nvSpPr>
        <xdr:cNvPr id="219" name="円/楕円 218"/>
        <xdr:cNvSpPr/>
      </xdr:nvSpPr>
      <xdr:spPr>
        <a:xfrm>
          <a:off x="2286000" y="146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38823</xdr:rowOff>
    </xdr:from>
    <xdr:ext cx="762000" cy="259045"/>
    <xdr:sp macro="" textlink="">
      <xdr:nvSpPr>
        <xdr:cNvPr id="220" name="テキスト ボックス 219"/>
        <xdr:cNvSpPr txBox="1"/>
      </xdr:nvSpPr>
      <xdr:spPr>
        <a:xfrm>
          <a:off x="1955800" y="1478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167,772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132462</xdr:rowOff>
    </xdr:from>
    <xdr:to>
      <xdr:col>2</xdr:col>
      <xdr:colOff>127000</xdr:colOff>
      <xdr:row>86</xdr:row>
      <xdr:rowOff>62612</xdr:rowOff>
    </xdr:to>
    <xdr:sp macro="" textlink="">
      <xdr:nvSpPr>
        <xdr:cNvPr id="221" name="円/楕円 220"/>
        <xdr:cNvSpPr/>
      </xdr:nvSpPr>
      <xdr:spPr>
        <a:xfrm>
          <a:off x="1397000" y="147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47389</xdr:rowOff>
    </xdr:from>
    <xdr:ext cx="762000" cy="259045"/>
    <xdr:sp macro="" textlink="">
      <xdr:nvSpPr>
        <xdr:cNvPr id="222" name="テキスト ボックス 221"/>
        <xdr:cNvSpPr txBox="1"/>
      </xdr:nvSpPr>
      <xdr:spPr>
        <a:xfrm>
          <a:off x="1066800" y="1479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年功的な体系であり、上位級の級別構成比が比較的高いため、類似団体平均を上回る数値になっている。平成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総務省からの要請による国家公務員の給与減額支給措置に準じた措置を行ったことにより相対的に指数が低下している。今後は級別構成比率の適正管理及び給料水準の見直しを図り、ラスパイレス指数が適正なものとな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112184</xdr:rowOff>
    </xdr:to>
    <xdr:cxnSp macro="">
      <xdr:nvCxnSpPr>
        <xdr:cNvPr id="256" name="直線コネクタ 255"/>
        <xdr:cNvCxnSpPr/>
      </xdr:nvCxnSpPr>
      <xdr:spPr>
        <a:xfrm flipV="1">
          <a:off x="16179800" y="146773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120227</xdr:rowOff>
    </xdr:to>
    <xdr:cxnSp macro="">
      <xdr:nvCxnSpPr>
        <xdr:cNvPr id="259" name="直線コネクタ 258"/>
        <xdr:cNvCxnSpPr/>
      </xdr:nvCxnSpPr>
      <xdr:spPr>
        <a:xfrm flipV="1">
          <a:off x="15290800" y="146854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28787</xdr:rowOff>
    </xdr:from>
    <xdr:to>
      <xdr:col>22</xdr:col>
      <xdr:colOff>203200</xdr:colOff>
      <xdr:row>85</xdr:row>
      <xdr:rowOff>120227</xdr:rowOff>
    </xdr:to>
    <xdr:cxnSp macro="">
      <xdr:nvCxnSpPr>
        <xdr:cNvPr id="262" name="直線コネクタ 261"/>
        <xdr:cNvCxnSpPr/>
      </xdr:nvCxnSpPr>
      <xdr:spPr>
        <a:xfrm>
          <a:off x="14401800" y="14259137"/>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28787</xdr:rowOff>
    </xdr:from>
    <xdr:to>
      <xdr:col>21</xdr:col>
      <xdr:colOff>0</xdr:colOff>
      <xdr:row>88</xdr:row>
      <xdr:rowOff>152823</xdr:rowOff>
    </xdr:to>
    <xdr:cxnSp macro="">
      <xdr:nvCxnSpPr>
        <xdr:cNvPr id="265" name="直線コネクタ 264"/>
        <xdr:cNvCxnSpPr/>
      </xdr:nvCxnSpPr>
      <xdr:spPr>
        <a:xfrm flipV="1">
          <a:off x="13512800" y="14259137"/>
          <a:ext cx="889000" cy="9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85954</xdr:rowOff>
    </xdr:from>
    <xdr:ext cx="762000" cy="259045"/>
    <xdr:sp macro="" textlink="">
      <xdr:nvSpPr>
        <xdr:cNvPr id="267" name="テキスト ボックス 266"/>
        <xdr:cNvSpPr txBox="1"/>
      </xdr:nvSpPr>
      <xdr:spPr>
        <a:xfrm>
          <a:off x="14020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5" name="円/楕円 274"/>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6"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7" name="円/楕円 276"/>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8" name="テキスト ボックス 277"/>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9" name="円/楕円 278"/>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80" name="テキスト ボックス 279"/>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149437</xdr:rowOff>
    </xdr:from>
    <xdr:to>
      <xdr:col>21</xdr:col>
      <xdr:colOff>50800</xdr:colOff>
      <xdr:row>83</xdr:row>
      <xdr:rowOff>79587</xdr:rowOff>
    </xdr:to>
    <xdr:sp macro="" textlink="">
      <xdr:nvSpPr>
        <xdr:cNvPr id="281" name="円/楕円 280"/>
        <xdr:cNvSpPr/>
      </xdr:nvSpPr>
      <xdr:spPr>
        <a:xfrm>
          <a:off x="14351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89764</xdr:rowOff>
    </xdr:from>
    <xdr:ext cx="762000" cy="259045"/>
    <xdr:sp macro="" textlink="">
      <xdr:nvSpPr>
        <xdr:cNvPr id="282" name="テキスト ボックス 281"/>
        <xdr:cNvSpPr txBox="1"/>
      </xdr:nvSpPr>
      <xdr:spPr>
        <a:xfrm>
          <a:off x="14020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3" name="円/楕円 282"/>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4" name="テキスト ボックス 283"/>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以降の行財政改革プランに基づき、合併により肥大化した組織のスリム化に取り組んできたが、類似団体平均を上回る数値である。９つの市町村の合併により誕生し、広大な市域を持つ当市において、定員管理は重要な課題であり、これまでも職員数は着実に減少している。今後も行政需要に見合った組織機構の見直しによる職員数の精査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29270</xdr:rowOff>
    </xdr:from>
    <xdr:to>
      <xdr:col>24</xdr:col>
      <xdr:colOff>558800</xdr:colOff>
      <xdr:row>63</xdr:row>
      <xdr:rowOff>41910</xdr:rowOff>
    </xdr:to>
    <xdr:cxnSp macro="">
      <xdr:nvCxnSpPr>
        <xdr:cNvPr id="321" name="直線コネクタ 320"/>
        <xdr:cNvCxnSpPr/>
      </xdr:nvCxnSpPr>
      <xdr:spPr>
        <a:xfrm>
          <a:off x="16179800" y="1083062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2"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21227</xdr:rowOff>
    </xdr:from>
    <xdr:to>
      <xdr:col>23</xdr:col>
      <xdr:colOff>406400</xdr:colOff>
      <xdr:row>63</xdr:row>
      <xdr:rowOff>29270</xdr:rowOff>
    </xdr:to>
    <xdr:cxnSp macro="">
      <xdr:nvCxnSpPr>
        <xdr:cNvPr id="324" name="直線コネクタ 323"/>
        <xdr:cNvCxnSpPr/>
      </xdr:nvCxnSpPr>
      <xdr:spPr>
        <a:xfrm>
          <a:off x="15290800" y="10822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6" name="テキスト ボックス 325"/>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21227</xdr:rowOff>
    </xdr:from>
    <xdr:to>
      <xdr:col>22</xdr:col>
      <xdr:colOff>203200</xdr:colOff>
      <xdr:row>63</xdr:row>
      <xdr:rowOff>28122</xdr:rowOff>
    </xdr:to>
    <xdr:cxnSp macro="">
      <xdr:nvCxnSpPr>
        <xdr:cNvPr id="327" name="直線コネクタ 326"/>
        <xdr:cNvCxnSpPr/>
      </xdr:nvCxnSpPr>
      <xdr:spPr>
        <a:xfrm flipV="1">
          <a:off x="14401800" y="108225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28122</xdr:rowOff>
    </xdr:from>
    <xdr:to>
      <xdr:col>21</xdr:col>
      <xdr:colOff>0</xdr:colOff>
      <xdr:row>63</xdr:row>
      <xdr:rowOff>51102</xdr:rowOff>
    </xdr:to>
    <xdr:cxnSp macro="">
      <xdr:nvCxnSpPr>
        <xdr:cNvPr id="330" name="直線コネクタ 329"/>
        <xdr:cNvCxnSpPr/>
      </xdr:nvCxnSpPr>
      <xdr:spPr>
        <a:xfrm flipV="1">
          <a:off x="13512800" y="1082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162560</xdr:rowOff>
    </xdr:from>
    <xdr:to>
      <xdr:col>24</xdr:col>
      <xdr:colOff>609600</xdr:colOff>
      <xdr:row>63</xdr:row>
      <xdr:rowOff>92710</xdr:rowOff>
    </xdr:to>
    <xdr:sp macro="" textlink="">
      <xdr:nvSpPr>
        <xdr:cNvPr id="340" name="円/楕円 339"/>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134637</xdr:rowOff>
    </xdr:from>
    <xdr:ext cx="762000" cy="259045"/>
    <xdr:sp macro="" textlink="">
      <xdr:nvSpPr>
        <xdr:cNvPr id="341"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149920</xdr:rowOff>
    </xdr:from>
    <xdr:to>
      <xdr:col>23</xdr:col>
      <xdr:colOff>457200</xdr:colOff>
      <xdr:row>63</xdr:row>
      <xdr:rowOff>80070</xdr:rowOff>
    </xdr:to>
    <xdr:sp macro="" textlink="">
      <xdr:nvSpPr>
        <xdr:cNvPr id="342" name="円/楕円 341"/>
        <xdr:cNvSpPr/>
      </xdr:nvSpPr>
      <xdr:spPr>
        <a:xfrm>
          <a:off x="161290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64847</xdr:rowOff>
    </xdr:from>
    <xdr:ext cx="736600" cy="259045"/>
    <xdr:sp macro="" textlink="">
      <xdr:nvSpPr>
        <xdr:cNvPr id="343" name="テキスト ボックス 342"/>
        <xdr:cNvSpPr txBox="1"/>
      </xdr:nvSpPr>
      <xdr:spPr>
        <a:xfrm>
          <a:off x="15798800" y="108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141877</xdr:rowOff>
    </xdr:from>
    <xdr:to>
      <xdr:col>22</xdr:col>
      <xdr:colOff>254000</xdr:colOff>
      <xdr:row>63</xdr:row>
      <xdr:rowOff>72027</xdr:rowOff>
    </xdr:to>
    <xdr:sp macro="" textlink="">
      <xdr:nvSpPr>
        <xdr:cNvPr id="344" name="円/楕円 343"/>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56804</xdr:rowOff>
    </xdr:from>
    <xdr:ext cx="762000" cy="259045"/>
    <xdr:sp macro="" textlink="">
      <xdr:nvSpPr>
        <xdr:cNvPr id="345" name="テキスト ボックス 344"/>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148772</xdr:rowOff>
    </xdr:from>
    <xdr:to>
      <xdr:col>21</xdr:col>
      <xdr:colOff>50800</xdr:colOff>
      <xdr:row>63</xdr:row>
      <xdr:rowOff>78922</xdr:rowOff>
    </xdr:to>
    <xdr:sp macro="" textlink="">
      <xdr:nvSpPr>
        <xdr:cNvPr id="346" name="円/楕円 345"/>
        <xdr:cNvSpPr/>
      </xdr:nvSpPr>
      <xdr:spPr>
        <a:xfrm>
          <a:off x="14351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47" name="テキスト ボックス 346"/>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302</xdr:rowOff>
    </xdr:from>
    <xdr:to>
      <xdr:col>19</xdr:col>
      <xdr:colOff>533400</xdr:colOff>
      <xdr:row>63</xdr:row>
      <xdr:rowOff>101902</xdr:rowOff>
    </xdr:to>
    <xdr:sp macro="" textlink="">
      <xdr:nvSpPr>
        <xdr:cNvPr id="348" name="円/楕円 347"/>
        <xdr:cNvSpPr/>
      </xdr:nvSpPr>
      <xdr:spPr>
        <a:xfrm>
          <a:off x="13462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86679</xdr:rowOff>
    </xdr:from>
    <xdr:ext cx="762000" cy="259045"/>
    <xdr:sp macro="" textlink="">
      <xdr:nvSpPr>
        <xdr:cNvPr id="349" name="テキスト ボックス 348"/>
        <xdr:cNvSpPr txBox="1"/>
      </xdr:nvSpPr>
      <xdr:spPr>
        <a:xfrm>
          <a:off x="13131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これまで地方債の新規発行を抑制し、元利償還金の抑制に努めてきた結果、実質公債費率は減少傾向に有り、平成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年度決算では類似団体比率</a:t>
          </a:r>
          <a:r>
            <a:rPr kumimoji="1" lang="ja-JP" altLang="en-US" sz="1100">
              <a:solidFill>
                <a:schemeClr val="dk1"/>
              </a:solidFill>
              <a:effectLst/>
              <a:latin typeface="+mn-lt"/>
              <a:ea typeface="+mn-ea"/>
              <a:cs typeface="+mn-cs"/>
            </a:rPr>
            <a:t>と同率となっている</a:t>
          </a:r>
          <a:r>
            <a:rPr kumimoji="1" lang="ja-JP" altLang="ja-JP" sz="1100">
              <a:solidFill>
                <a:schemeClr val="dk1"/>
              </a:solidFill>
              <a:effectLst/>
              <a:latin typeface="+mn-lt"/>
              <a:ea typeface="+mn-ea"/>
              <a:cs typeface="+mn-cs"/>
            </a:rPr>
            <a:t>。今後も起債（残高）の適正管理に努める。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52070</xdr:rowOff>
    </xdr:to>
    <xdr:cxnSp macro="">
      <xdr:nvCxnSpPr>
        <xdr:cNvPr id="381" name="直線コネクタ 380"/>
        <xdr:cNvCxnSpPr/>
      </xdr:nvCxnSpPr>
      <xdr:spPr>
        <a:xfrm flipV="1">
          <a:off x="16179800" y="70525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2"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42</xdr:row>
      <xdr:rowOff>6096</xdr:rowOff>
    </xdr:to>
    <xdr:cxnSp macro="">
      <xdr:nvCxnSpPr>
        <xdr:cNvPr id="384" name="直線コネクタ 383"/>
        <xdr:cNvCxnSpPr/>
      </xdr:nvCxnSpPr>
      <xdr:spPr>
        <a:xfrm flipV="1">
          <a:off x="15290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131572</xdr:rowOff>
    </xdr:to>
    <xdr:cxnSp macro="">
      <xdr:nvCxnSpPr>
        <xdr:cNvPr id="387" name="直線コネクタ 386"/>
        <xdr:cNvCxnSpPr/>
      </xdr:nvCxnSpPr>
      <xdr:spPr>
        <a:xfrm flipV="1">
          <a:off x="14401800" y="72069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89" name="テキスト ボックス 38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46990</xdr:rowOff>
    </xdr:to>
    <xdr:cxnSp macro="">
      <xdr:nvCxnSpPr>
        <xdr:cNvPr id="390" name="直線コネクタ 389"/>
        <xdr:cNvCxnSpPr/>
      </xdr:nvCxnSpPr>
      <xdr:spPr>
        <a:xfrm flipV="1">
          <a:off x="13512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2" name="テキスト ボックス 39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4" name="テキスト ボックス 393"/>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400" name="円/楕円 399"/>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115841</xdr:rowOff>
    </xdr:from>
    <xdr:ext cx="762000" cy="259045"/>
    <xdr:sp macro="" textlink="">
      <xdr:nvSpPr>
        <xdr:cNvPr id="401"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2" name="円/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403" name="テキスト ボックス 402"/>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4" name="円/楕円 403"/>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5" name="テキスト ボックス 404"/>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6" name="円/楕円 405"/>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7" name="テキスト ボックス 406"/>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8" name="円/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財政調整基金の取崩しにより基金が減額になっているが、</a:t>
          </a:r>
          <a:r>
            <a:rPr kumimoji="1" lang="ja-JP" altLang="ja-JP" sz="1100">
              <a:solidFill>
                <a:schemeClr val="dk1"/>
              </a:solidFill>
              <a:effectLst/>
              <a:latin typeface="+mn-lt"/>
              <a:ea typeface="+mn-ea"/>
              <a:cs typeface="+mn-cs"/>
            </a:rPr>
            <a:t>新発債の抑制による地方債現在高の減額</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、類似団体平均と比べ良好な数値になっている。今後も公債費削減に向けて事業の見直しや償還方式等についての検討等を行う。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14605</xdr:rowOff>
    </xdr:from>
    <xdr:to>
      <xdr:col>22</xdr:col>
      <xdr:colOff>203200</xdr:colOff>
      <xdr:row>14</xdr:row>
      <xdr:rowOff>86191</xdr:rowOff>
    </xdr:to>
    <xdr:cxnSp macro="">
      <xdr:nvCxnSpPr>
        <xdr:cNvPr id="443" name="直線コネクタ 442"/>
        <xdr:cNvCxnSpPr/>
      </xdr:nvCxnSpPr>
      <xdr:spPr>
        <a:xfrm flipV="1">
          <a:off x="14401800" y="2414905"/>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86191</xdr:rowOff>
    </xdr:from>
    <xdr:to>
      <xdr:col>21</xdr:col>
      <xdr:colOff>0</xdr:colOff>
      <xdr:row>15</xdr:row>
      <xdr:rowOff>24934</xdr:rowOff>
    </xdr:to>
    <xdr:cxnSp macro="">
      <xdr:nvCxnSpPr>
        <xdr:cNvPr id="446" name="直線コネクタ 445"/>
        <xdr:cNvCxnSpPr/>
      </xdr:nvCxnSpPr>
      <xdr:spPr>
        <a:xfrm flipV="1">
          <a:off x="13512800" y="2486491"/>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8" name="テキスト ボックス 447"/>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9" name="フローチャート : 判断 44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0" name="テキスト ボックス 449"/>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1" name="フローチャート : 判断 45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2" name="テキスト ボックス 451"/>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3" name="フローチャート : 判断 45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4" name="テキスト ボックス 453"/>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135255</xdr:rowOff>
    </xdr:from>
    <xdr:to>
      <xdr:col>22</xdr:col>
      <xdr:colOff>254000</xdr:colOff>
      <xdr:row>14</xdr:row>
      <xdr:rowOff>65405</xdr:rowOff>
    </xdr:to>
    <xdr:sp macro="" textlink="">
      <xdr:nvSpPr>
        <xdr:cNvPr id="460" name="円/楕円 459"/>
        <xdr:cNvSpPr/>
      </xdr:nvSpPr>
      <xdr:spPr>
        <a:xfrm>
          <a:off x="15240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75582</xdr:rowOff>
    </xdr:from>
    <xdr:ext cx="762000" cy="259045"/>
    <xdr:sp macro="" textlink="">
      <xdr:nvSpPr>
        <xdr:cNvPr id="461" name="テキスト ボックス 460"/>
        <xdr:cNvSpPr txBox="1"/>
      </xdr:nvSpPr>
      <xdr:spPr>
        <a:xfrm>
          <a:off x="14909800" y="2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35391</xdr:rowOff>
    </xdr:from>
    <xdr:to>
      <xdr:col>21</xdr:col>
      <xdr:colOff>50800</xdr:colOff>
      <xdr:row>14</xdr:row>
      <xdr:rowOff>136991</xdr:rowOff>
    </xdr:to>
    <xdr:sp macro="" textlink="">
      <xdr:nvSpPr>
        <xdr:cNvPr id="462" name="円/楕円 461"/>
        <xdr:cNvSpPr/>
      </xdr:nvSpPr>
      <xdr:spPr>
        <a:xfrm>
          <a:off x="14351000" y="24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147168</xdr:rowOff>
    </xdr:from>
    <xdr:ext cx="762000" cy="259045"/>
    <xdr:sp macro="" textlink="">
      <xdr:nvSpPr>
        <xdr:cNvPr id="463" name="テキスト ボックス 462"/>
        <xdr:cNvSpPr txBox="1"/>
      </xdr:nvSpPr>
      <xdr:spPr>
        <a:xfrm>
          <a:off x="14020800" y="220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145584</xdr:rowOff>
    </xdr:from>
    <xdr:to>
      <xdr:col>19</xdr:col>
      <xdr:colOff>533400</xdr:colOff>
      <xdr:row>15</xdr:row>
      <xdr:rowOff>75734</xdr:rowOff>
    </xdr:to>
    <xdr:sp macro="" textlink="">
      <xdr:nvSpPr>
        <xdr:cNvPr id="464" name="円/楕円 463"/>
        <xdr:cNvSpPr/>
      </xdr:nvSpPr>
      <xdr:spPr>
        <a:xfrm>
          <a:off x="13462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85911</xdr:rowOff>
    </xdr:from>
    <xdr:ext cx="762000" cy="259045"/>
    <xdr:sp macro="" textlink="">
      <xdr:nvSpPr>
        <xdr:cNvPr id="465" name="テキスト ボックス 464"/>
        <xdr:cNvSpPr txBox="1"/>
      </xdr:nvSpPr>
      <xdr:spPr>
        <a:xfrm>
          <a:off x="13131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73,925
73,580
903.11
44,219,493
43,168,940
787,926
26,581,648
52,566,684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市町村が合併して誕生した市であるため、類似団体に比べて職員数が多く、人件費にかかる経常収支比率は類似団体平均を上回っている。職員数の削減、給与制度の見直し、各種手当ての見直し等による総人件費の抑制を行ってきたが、依然高い水準である。今後は組織機構の見直しによる業務量の精査及び適正な職員配置等により一層の促成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12700</xdr:rowOff>
    </xdr:to>
    <xdr:cxnSp macro="">
      <xdr:nvCxnSpPr>
        <xdr:cNvPr id="66" name="直線コネクタ 65"/>
        <xdr:cNvCxnSpPr/>
      </xdr:nvCxnSpPr>
      <xdr:spPr>
        <a:xfrm>
          <a:off x="3987800" y="6520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20320</xdr:rowOff>
    </xdr:to>
    <xdr:cxnSp macro="">
      <xdr:nvCxnSpPr>
        <xdr:cNvPr id="69" name="直線コネクタ 68"/>
        <xdr:cNvCxnSpPr/>
      </xdr:nvCxnSpPr>
      <xdr:spPr>
        <a:xfrm flipV="1">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38</xdr:row>
      <xdr:rowOff>20320</xdr:rowOff>
    </xdr:to>
    <xdr:cxnSp macro="">
      <xdr:nvCxnSpPr>
        <xdr:cNvPr id="72" name="直線コネクタ 71"/>
        <xdr:cNvCxnSpPr/>
      </xdr:nvCxnSpPr>
      <xdr:spPr>
        <a:xfrm>
          <a:off x="2209800" y="6405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35560</xdr:rowOff>
    </xdr:to>
    <xdr:cxnSp macro="">
      <xdr:nvCxnSpPr>
        <xdr:cNvPr id="75" name="直線コネクタ 74"/>
        <xdr:cNvCxnSpPr/>
      </xdr:nvCxnSpPr>
      <xdr:spPr>
        <a:xfrm flipV="1">
          <a:off x="1320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9" name="円/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物件費が上昇傾向にあるのは、各種施設の維持管理等の経費が嵩んでいることが主たる要因である。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今後は施設の統廃合や民間への委託について十分な検討を行い、事務の効率化による経費の削減に努める。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97609</xdr:rowOff>
    </xdr:from>
    <xdr:to>
      <xdr:col>24</xdr:col>
      <xdr:colOff>31750</xdr:colOff>
      <xdr:row>16</xdr:row>
      <xdr:rowOff>136797</xdr:rowOff>
    </xdr:to>
    <xdr:cxnSp macro="">
      <xdr:nvCxnSpPr>
        <xdr:cNvPr id="129" name="直線コネクタ 128"/>
        <xdr:cNvCxnSpPr/>
      </xdr:nvCxnSpPr>
      <xdr:spPr>
        <a:xfrm>
          <a:off x="15671800" y="28408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97609</xdr:rowOff>
    </xdr:to>
    <xdr:cxnSp macro="">
      <xdr:nvCxnSpPr>
        <xdr:cNvPr id="132" name="直線コネクタ 131"/>
        <xdr:cNvCxnSpPr/>
      </xdr:nvCxnSpPr>
      <xdr:spPr>
        <a:xfrm>
          <a:off x="14782800" y="28016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16</xdr:row>
      <xdr:rowOff>58420</xdr:rowOff>
    </xdr:to>
    <xdr:cxnSp macro="">
      <xdr:nvCxnSpPr>
        <xdr:cNvPr id="135" name="直線コネクタ 134"/>
        <xdr:cNvCxnSpPr/>
      </xdr:nvCxnSpPr>
      <xdr:spPr>
        <a:xfrm>
          <a:off x="13893800" y="27036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105773</xdr:rowOff>
    </xdr:from>
    <xdr:to>
      <xdr:col>20</xdr:col>
      <xdr:colOff>158750</xdr:colOff>
      <xdr:row>15</xdr:row>
      <xdr:rowOff>131899</xdr:rowOff>
    </xdr:to>
    <xdr:cxnSp macro="">
      <xdr:nvCxnSpPr>
        <xdr:cNvPr id="138" name="直線コネクタ 137"/>
        <xdr:cNvCxnSpPr/>
      </xdr:nvCxnSpPr>
      <xdr:spPr>
        <a:xfrm>
          <a:off x="13004800" y="2677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85997</xdr:rowOff>
    </xdr:from>
    <xdr:to>
      <xdr:col>24</xdr:col>
      <xdr:colOff>82550</xdr:colOff>
      <xdr:row>17</xdr:row>
      <xdr:rowOff>16147</xdr:rowOff>
    </xdr:to>
    <xdr:sp macro="" textlink="">
      <xdr:nvSpPr>
        <xdr:cNvPr id="148" name="円/楕円 147"/>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58074</xdr:rowOff>
    </xdr:from>
    <xdr:ext cx="762000" cy="259045"/>
    <xdr:sp macro="" textlink="">
      <xdr:nvSpPr>
        <xdr:cNvPr id="149" name="物件費該当値テキスト"/>
        <xdr:cNvSpPr txBox="1"/>
      </xdr:nvSpPr>
      <xdr:spPr>
        <a:xfrm>
          <a:off x="16598900" y="28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46809</xdr:rowOff>
    </xdr:from>
    <xdr:to>
      <xdr:col>22</xdr:col>
      <xdr:colOff>615950</xdr:colOff>
      <xdr:row>16</xdr:row>
      <xdr:rowOff>148409</xdr:rowOff>
    </xdr:to>
    <xdr:sp macro="" textlink="">
      <xdr:nvSpPr>
        <xdr:cNvPr id="150" name="円/楕円 149"/>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133186</xdr:rowOff>
    </xdr:from>
    <xdr:ext cx="736600" cy="259045"/>
    <xdr:sp macro="" textlink="">
      <xdr:nvSpPr>
        <xdr:cNvPr id="151" name="テキスト ボックス 150"/>
        <xdr:cNvSpPr txBox="1"/>
      </xdr:nvSpPr>
      <xdr:spPr>
        <a:xfrm>
          <a:off x="15290800" y="287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2" name="円/楕円 15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53" name="テキスト ボックス 15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4" name="円/楕円 153"/>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5" name="テキスト ボックス 154"/>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54973</xdr:rowOff>
    </xdr:from>
    <xdr:to>
      <xdr:col>19</xdr:col>
      <xdr:colOff>6350</xdr:colOff>
      <xdr:row>15</xdr:row>
      <xdr:rowOff>156573</xdr:rowOff>
    </xdr:to>
    <xdr:sp macro="" textlink="">
      <xdr:nvSpPr>
        <xdr:cNvPr id="156" name="円/楕円 155"/>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166750</xdr:rowOff>
    </xdr:from>
    <xdr:ext cx="762000" cy="259045"/>
    <xdr:sp macro="" textlink="">
      <xdr:nvSpPr>
        <xdr:cNvPr id="157" name="テキスト ボックス 156"/>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類似団体平均を下回っているが、生活保護費の負担が大きい。</a:t>
          </a:r>
          <a:r>
            <a:rPr kumimoji="1" lang="ja-JP" altLang="en-US" sz="1100">
              <a:solidFill>
                <a:schemeClr val="dk1"/>
              </a:solidFill>
              <a:effectLst/>
              <a:latin typeface="+mn-lt"/>
              <a:ea typeface="+mn-ea"/>
              <a:cs typeface="+mn-cs"/>
            </a:rPr>
            <a:t>減額傾向ではあるが、引き続き</a:t>
          </a:r>
          <a:r>
            <a:rPr kumimoji="1" lang="ja-JP" altLang="ja-JP" sz="1100">
              <a:solidFill>
                <a:schemeClr val="dk1"/>
              </a:solidFill>
              <a:effectLst/>
              <a:latin typeface="+mn-lt"/>
              <a:ea typeface="+mn-ea"/>
              <a:cs typeface="+mn-cs"/>
            </a:rPr>
            <a:t>資格審査等の適正化、就労支援、医療扶助抑制のためのレセプト点検の強化、ジェネリック医薬品の活用などにより扶助費の抑制に努める。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153670</xdr:rowOff>
    </xdr:from>
    <xdr:to>
      <xdr:col>7</xdr:col>
      <xdr:colOff>15875</xdr:colOff>
      <xdr:row>54</xdr:row>
      <xdr:rowOff>5080</xdr:rowOff>
    </xdr:to>
    <xdr:cxnSp macro="">
      <xdr:nvCxnSpPr>
        <xdr:cNvPr id="190" name="直線コネクタ 189"/>
        <xdr:cNvCxnSpPr/>
      </xdr:nvCxnSpPr>
      <xdr:spPr>
        <a:xfrm>
          <a:off x="3987800" y="924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153670</xdr:rowOff>
    </xdr:from>
    <xdr:to>
      <xdr:col>5</xdr:col>
      <xdr:colOff>549275</xdr:colOff>
      <xdr:row>53</xdr:row>
      <xdr:rowOff>161290</xdr:rowOff>
    </xdr:to>
    <xdr:cxnSp macro="">
      <xdr:nvCxnSpPr>
        <xdr:cNvPr id="193" name="直線コネクタ 192"/>
        <xdr:cNvCxnSpPr/>
      </xdr:nvCxnSpPr>
      <xdr:spPr>
        <a:xfrm flipV="1">
          <a:off x="3098800" y="9240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123190</xdr:rowOff>
    </xdr:from>
    <xdr:to>
      <xdr:col>4</xdr:col>
      <xdr:colOff>346075</xdr:colOff>
      <xdr:row>53</xdr:row>
      <xdr:rowOff>161290</xdr:rowOff>
    </xdr:to>
    <xdr:cxnSp macro="">
      <xdr:nvCxnSpPr>
        <xdr:cNvPr id="196" name="直線コネクタ 195"/>
        <xdr:cNvCxnSpPr/>
      </xdr:nvCxnSpPr>
      <xdr:spPr>
        <a:xfrm>
          <a:off x="2209800" y="9210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123190</xdr:rowOff>
    </xdr:from>
    <xdr:to>
      <xdr:col>3</xdr:col>
      <xdr:colOff>142875</xdr:colOff>
      <xdr:row>53</xdr:row>
      <xdr:rowOff>138430</xdr:rowOff>
    </xdr:to>
    <xdr:cxnSp macro="">
      <xdr:nvCxnSpPr>
        <xdr:cNvPr id="199" name="直線コネクタ 198"/>
        <xdr:cNvCxnSpPr/>
      </xdr:nvCxnSpPr>
      <xdr:spPr>
        <a:xfrm flipV="1">
          <a:off x="1320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125730</xdr:rowOff>
    </xdr:from>
    <xdr:to>
      <xdr:col>7</xdr:col>
      <xdr:colOff>66675</xdr:colOff>
      <xdr:row>54</xdr:row>
      <xdr:rowOff>55880</xdr:rowOff>
    </xdr:to>
    <xdr:sp macro="" textlink="">
      <xdr:nvSpPr>
        <xdr:cNvPr id="209" name="円/楕円 208"/>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34307</xdr:rowOff>
    </xdr:from>
    <xdr:ext cx="762000" cy="259045"/>
    <xdr:sp macro="" textlink="">
      <xdr:nvSpPr>
        <xdr:cNvPr id="210" name="扶助費該当値テキスト"/>
        <xdr:cNvSpPr txBox="1"/>
      </xdr:nvSpPr>
      <xdr:spPr>
        <a:xfrm>
          <a:off x="4914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102870</xdr:rowOff>
    </xdr:from>
    <xdr:to>
      <xdr:col>5</xdr:col>
      <xdr:colOff>600075</xdr:colOff>
      <xdr:row>54</xdr:row>
      <xdr:rowOff>33020</xdr:rowOff>
    </xdr:to>
    <xdr:sp macro="" textlink="">
      <xdr:nvSpPr>
        <xdr:cNvPr id="211" name="円/楕円 210"/>
        <xdr:cNvSpPr/>
      </xdr:nvSpPr>
      <xdr:spPr>
        <a:xfrm>
          <a:off x="3937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43197</xdr:rowOff>
    </xdr:from>
    <xdr:ext cx="736600" cy="259045"/>
    <xdr:sp macro="" textlink="">
      <xdr:nvSpPr>
        <xdr:cNvPr id="212" name="テキスト ボックス 211"/>
        <xdr:cNvSpPr txBox="1"/>
      </xdr:nvSpPr>
      <xdr:spPr>
        <a:xfrm>
          <a:off x="3606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13" name="円/楕円 21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14" name="テキスト ボックス 21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72390</xdr:rowOff>
    </xdr:from>
    <xdr:to>
      <xdr:col>3</xdr:col>
      <xdr:colOff>193675</xdr:colOff>
      <xdr:row>54</xdr:row>
      <xdr:rowOff>2540</xdr:rowOff>
    </xdr:to>
    <xdr:sp macro="" textlink="">
      <xdr:nvSpPr>
        <xdr:cNvPr id="215" name="円/楕円 214"/>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12717</xdr:rowOff>
    </xdr:from>
    <xdr:ext cx="762000" cy="259045"/>
    <xdr:sp macro="" textlink="">
      <xdr:nvSpPr>
        <xdr:cNvPr id="216" name="テキスト ボックス 215"/>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17" name="円/楕円 216"/>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18" name="テキスト ボックス 217"/>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今後は国民健康保険事業、後期高齢者医療事業、介護保険事業の給付費増加に伴う繰出金の増加や、市が保有する施設の老朽化に伴う維持補修費の増加が見込まれる。今後は、繰出金については保険税（保険料）の適正化により普通会計の負担を減らすよう努め、維持補修費については計画的な執行による経費の平準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39370</xdr:rowOff>
    </xdr:to>
    <xdr:cxnSp macro="">
      <xdr:nvCxnSpPr>
        <xdr:cNvPr id="251" name="直線コネクタ 250"/>
        <xdr:cNvCxnSpPr/>
      </xdr:nvCxnSpPr>
      <xdr:spPr>
        <a:xfrm>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157480</xdr:rowOff>
    </xdr:to>
    <xdr:cxnSp macro="">
      <xdr:nvCxnSpPr>
        <xdr:cNvPr id="254" name="直線コネクタ 253"/>
        <xdr:cNvCxnSpPr/>
      </xdr:nvCxnSpPr>
      <xdr:spPr>
        <a:xfrm>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134620</xdr:rowOff>
    </xdr:to>
    <xdr:cxnSp macro="">
      <xdr:nvCxnSpPr>
        <xdr:cNvPr id="257" name="直線コネクタ 256"/>
        <xdr:cNvCxnSpPr/>
      </xdr:nvCxnSpPr>
      <xdr:spPr>
        <a:xfrm>
          <a:off x="13893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88900</xdr:rowOff>
    </xdr:to>
    <xdr:cxnSp macro="">
      <xdr:nvCxnSpPr>
        <xdr:cNvPr id="260" name="直線コネクタ 259"/>
        <xdr:cNvCxnSpPr/>
      </xdr:nvCxnSpPr>
      <xdr:spPr>
        <a:xfrm>
          <a:off x="13004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5" name="テキスト ボックス 274"/>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類似団体平均に比べて低い数値となっており、第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行財政改革推進プランに掲げた「各種補助金の見直し」に一定の成果が出たといえる。合併時のそれぞれの地域事情等により未調整の補助金等もあるため、今後も行政サービスの公平性、公益性及び透明性、費用対効果の観点から、見直しが必要な補助金についての是正を行う。</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81280</xdr:rowOff>
    </xdr:from>
    <xdr:to>
      <xdr:col>24</xdr:col>
      <xdr:colOff>31750</xdr:colOff>
      <xdr:row>35</xdr:row>
      <xdr:rowOff>109855</xdr:rowOff>
    </xdr:to>
    <xdr:cxnSp macro="">
      <xdr:nvCxnSpPr>
        <xdr:cNvPr id="307" name="直線コネクタ 306"/>
        <xdr:cNvCxnSpPr/>
      </xdr:nvCxnSpPr>
      <xdr:spPr>
        <a:xfrm flipV="1">
          <a:off x="15671800" y="60820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86995</xdr:rowOff>
    </xdr:from>
    <xdr:to>
      <xdr:col>22</xdr:col>
      <xdr:colOff>565150</xdr:colOff>
      <xdr:row>35</xdr:row>
      <xdr:rowOff>109855</xdr:rowOff>
    </xdr:to>
    <xdr:cxnSp macro="">
      <xdr:nvCxnSpPr>
        <xdr:cNvPr id="310" name="直線コネクタ 309"/>
        <xdr:cNvCxnSpPr/>
      </xdr:nvCxnSpPr>
      <xdr:spPr>
        <a:xfrm>
          <a:off x="14782800" y="6087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86995</xdr:rowOff>
    </xdr:to>
    <xdr:cxnSp macro="">
      <xdr:nvCxnSpPr>
        <xdr:cNvPr id="313" name="直線コネクタ 312"/>
        <xdr:cNvCxnSpPr/>
      </xdr:nvCxnSpPr>
      <xdr:spPr>
        <a:xfrm>
          <a:off x="13893800" y="6047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75565</xdr:rowOff>
    </xdr:to>
    <xdr:cxnSp macro="">
      <xdr:nvCxnSpPr>
        <xdr:cNvPr id="316" name="直線コネクタ 315"/>
        <xdr:cNvCxnSpPr/>
      </xdr:nvCxnSpPr>
      <xdr:spPr>
        <a:xfrm flipV="1">
          <a:off x="13004800" y="6047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30480</xdr:rowOff>
    </xdr:from>
    <xdr:to>
      <xdr:col>24</xdr:col>
      <xdr:colOff>82550</xdr:colOff>
      <xdr:row>35</xdr:row>
      <xdr:rowOff>132080</xdr:rowOff>
    </xdr:to>
    <xdr:sp macro="" textlink="">
      <xdr:nvSpPr>
        <xdr:cNvPr id="326" name="円/楕円 325"/>
        <xdr:cNvSpPr/>
      </xdr:nvSpPr>
      <xdr:spPr>
        <a:xfrm>
          <a:off x="16459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47007</xdr:rowOff>
    </xdr:from>
    <xdr:ext cx="762000" cy="259045"/>
    <xdr:sp macro="" textlink="">
      <xdr:nvSpPr>
        <xdr:cNvPr id="327" name="補助費等該当値テキスト"/>
        <xdr:cNvSpPr txBox="1"/>
      </xdr:nvSpPr>
      <xdr:spPr>
        <a:xfrm>
          <a:off x="165989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59055</xdr:rowOff>
    </xdr:from>
    <xdr:to>
      <xdr:col>22</xdr:col>
      <xdr:colOff>615950</xdr:colOff>
      <xdr:row>35</xdr:row>
      <xdr:rowOff>160655</xdr:rowOff>
    </xdr:to>
    <xdr:sp macro="" textlink="">
      <xdr:nvSpPr>
        <xdr:cNvPr id="328" name="円/楕円 327"/>
        <xdr:cNvSpPr/>
      </xdr:nvSpPr>
      <xdr:spPr>
        <a:xfrm>
          <a:off x="15621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170832</xdr:rowOff>
    </xdr:from>
    <xdr:ext cx="736600" cy="259045"/>
    <xdr:sp macro="" textlink="">
      <xdr:nvSpPr>
        <xdr:cNvPr id="329" name="テキスト ボックス 328"/>
        <xdr:cNvSpPr txBox="1"/>
      </xdr:nvSpPr>
      <xdr:spPr>
        <a:xfrm>
          <a:off x="15290800" y="582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36195</xdr:rowOff>
    </xdr:from>
    <xdr:to>
      <xdr:col>21</xdr:col>
      <xdr:colOff>412750</xdr:colOff>
      <xdr:row>35</xdr:row>
      <xdr:rowOff>137795</xdr:rowOff>
    </xdr:to>
    <xdr:sp macro="" textlink="">
      <xdr:nvSpPr>
        <xdr:cNvPr id="330" name="円/楕円 329"/>
        <xdr:cNvSpPr/>
      </xdr:nvSpPr>
      <xdr:spPr>
        <a:xfrm>
          <a:off x="14732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147972</xdr:rowOff>
    </xdr:from>
    <xdr:ext cx="762000" cy="259045"/>
    <xdr:sp macro="" textlink="">
      <xdr:nvSpPr>
        <xdr:cNvPr id="331" name="テキスト ボックス 330"/>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2" name="円/楕円 33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3" name="テキスト ボックス 33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24765</xdr:rowOff>
    </xdr:from>
    <xdr:to>
      <xdr:col>19</xdr:col>
      <xdr:colOff>6350</xdr:colOff>
      <xdr:row>35</xdr:row>
      <xdr:rowOff>126365</xdr:rowOff>
    </xdr:to>
    <xdr:sp macro="" textlink="">
      <xdr:nvSpPr>
        <xdr:cNvPr id="334" name="円/楕円 333"/>
        <xdr:cNvSpPr/>
      </xdr:nvSpPr>
      <xdr:spPr>
        <a:xfrm>
          <a:off x="12954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136542</xdr:rowOff>
    </xdr:from>
    <xdr:ext cx="762000" cy="259045"/>
    <xdr:sp macro="" textlink="">
      <xdr:nvSpPr>
        <xdr:cNvPr id="335" name="テキスト ボックス 334"/>
        <xdr:cNvSpPr txBox="1"/>
      </xdr:nvSpPr>
      <xdr:spPr>
        <a:xfrm>
          <a:off x="12623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合併市町村の地方債を引き継いでいるため公債費の負担は非常に重いものとなっている。公債費のピークは平成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年度であったと見られるが、普通交付税の合併算定替の加算額が引き下げられ、非常に厳しい財政運営が求められるため、地方債の新規発行を伴う普通建設事業の抑制に努める。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97608</xdr:rowOff>
    </xdr:from>
    <xdr:to>
      <xdr:col>7</xdr:col>
      <xdr:colOff>15875</xdr:colOff>
      <xdr:row>81</xdr:row>
      <xdr:rowOff>24130</xdr:rowOff>
    </xdr:to>
    <xdr:cxnSp macro="">
      <xdr:nvCxnSpPr>
        <xdr:cNvPr id="370" name="直線コネクタ 369"/>
        <xdr:cNvCxnSpPr/>
      </xdr:nvCxnSpPr>
      <xdr:spPr>
        <a:xfrm>
          <a:off x="3987800" y="1381360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97608</xdr:rowOff>
    </xdr:from>
    <xdr:to>
      <xdr:col>5</xdr:col>
      <xdr:colOff>549275</xdr:colOff>
      <xdr:row>81</xdr:row>
      <xdr:rowOff>63319</xdr:rowOff>
    </xdr:to>
    <xdr:cxnSp macro="">
      <xdr:nvCxnSpPr>
        <xdr:cNvPr id="373" name="直線コネクタ 372"/>
        <xdr:cNvCxnSpPr/>
      </xdr:nvCxnSpPr>
      <xdr:spPr>
        <a:xfrm flipV="1">
          <a:off x="3098800" y="1381360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24130</xdr:rowOff>
    </xdr:from>
    <xdr:to>
      <xdr:col>4</xdr:col>
      <xdr:colOff>346075</xdr:colOff>
      <xdr:row>81</xdr:row>
      <xdr:rowOff>63319</xdr:rowOff>
    </xdr:to>
    <xdr:cxnSp macro="">
      <xdr:nvCxnSpPr>
        <xdr:cNvPr id="376" name="直線コネクタ 375"/>
        <xdr:cNvCxnSpPr/>
      </xdr:nvCxnSpPr>
      <xdr:spPr>
        <a:xfrm>
          <a:off x="2209800" y="139115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63319</xdr:rowOff>
    </xdr:to>
    <xdr:cxnSp macro="">
      <xdr:nvCxnSpPr>
        <xdr:cNvPr id="379" name="直線コネクタ 378"/>
        <xdr:cNvCxnSpPr/>
      </xdr:nvCxnSpPr>
      <xdr:spPr>
        <a:xfrm flipV="1">
          <a:off x="1320800" y="139115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144780</xdr:rowOff>
    </xdr:from>
    <xdr:to>
      <xdr:col>7</xdr:col>
      <xdr:colOff>66675</xdr:colOff>
      <xdr:row>81</xdr:row>
      <xdr:rowOff>74930</xdr:rowOff>
    </xdr:to>
    <xdr:sp macro="" textlink="">
      <xdr:nvSpPr>
        <xdr:cNvPr id="389" name="円/楕円 388"/>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53357</xdr:rowOff>
    </xdr:from>
    <xdr:ext cx="762000" cy="259045"/>
    <xdr:sp macro="" textlink="">
      <xdr:nvSpPr>
        <xdr:cNvPr id="390" name="公債費該当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46808</xdr:rowOff>
    </xdr:from>
    <xdr:to>
      <xdr:col>5</xdr:col>
      <xdr:colOff>600075</xdr:colOff>
      <xdr:row>80</xdr:row>
      <xdr:rowOff>148408</xdr:rowOff>
    </xdr:to>
    <xdr:sp macro="" textlink="">
      <xdr:nvSpPr>
        <xdr:cNvPr id="391" name="円/楕円 390"/>
        <xdr:cNvSpPr/>
      </xdr:nvSpPr>
      <xdr:spPr>
        <a:xfrm>
          <a:off x="3937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133185</xdr:rowOff>
    </xdr:from>
    <xdr:ext cx="736600" cy="259045"/>
    <xdr:sp macro="" textlink="">
      <xdr:nvSpPr>
        <xdr:cNvPr id="392" name="テキスト ボックス 391"/>
        <xdr:cNvSpPr txBox="1"/>
      </xdr:nvSpPr>
      <xdr:spPr>
        <a:xfrm>
          <a:off x="3606800" y="1384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12519</xdr:rowOff>
    </xdr:from>
    <xdr:to>
      <xdr:col>4</xdr:col>
      <xdr:colOff>396875</xdr:colOff>
      <xdr:row>81</xdr:row>
      <xdr:rowOff>114119</xdr:rowOff>
    </xdr:to>
    <xdr:sp macro="" textlink="">
      <xdr:nvSpPr>
        <xdr:cNvPr id="393" name="円/楕円 392"/>
        <xdr:cNvSpPr/>
      </xdr:nvSpPr>
      <xdr:spPr>
        <a:xfrm>
          <a:off x="3048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98896</xdr:rowOff>
    </xdr:from>
    <xdr:ext cx="762000" cy="259045"/>
    <xdr:sp macro="" textlink="">
      <xdr:nvSpPr>
        <xdr:cNvPr id="394" name="テキスト ボックス 393"/>
        <xdr:cNvSpPr txBox="1"/>
      </xdr:nvSpPr>
      <xdr:spPr>
        <a:xfrm>
          <a:off x="2717800" y="1398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144780</xdr:rowOff>
    </xdr:from>
    <xdr:to>
      <xdr:col>3</xdr:col>
      <xdr:colOff>193675</xdr:colOff>
      <xdr:row>81</xdr:row>
      <xdr:rowOff>74930</xdr:rowOff>
    </xdr:to>
    <xdr:sp macro="" textlink="">
      <xdr:nvSpPr>
        <xdr:cNvPr id="395" name="円/楕円 394"/>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59707</xdr:rowOff>
    </xdr:from>
    <xdr:ext cx="762000" cy="259045"/>
    <xdr:sp macro="" textlink="">
      <xdr:nvSpPr>
        <xdr:cNvPr id="396" name="テキスト ボックス 395"/>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12519</xdr:rowOff>
    </xdr:from>
    <xdr:to>
      <xdr:col>1</xdr:col>
      <xdr:colOff>676275</xdr:colOff>
      <xdr:row>81</xdr:row>
      <xdr:rowOff>114119</xdr:rowOff>
    </xdr:to>
    <xdr:sp macro="" textlink="">
      <xdr:nvSpPr>
        <xdr:cNvPr id="397" name="円/楕円 396"/>
        <xdr:cNvSpPr/>
      </xdr:nvSpPr>
      <xdr:spPr>
        <a:xfrm>
          <a:off x="1270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98896</xdr:rowOff>
    </xdr:from>
    <xdr:ext cx="762000" cy="259045"/>
    <xdr:sp macro="" textlink="">
      <xdr:nvSpPr>
        <xdr:cNvPr id="398" name="テキスト ボックス 397"/>
        <xdr:cNvSpPr txBox="1"/>
      </xdr:nvSpPr>
      <xdr:spPr>
        <a:xfrm>
          <a:off x="939800" y="1398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高齢化による扶助費の増加、人口減少及び合併算定替の加算額の引き下げによる普通交付税の減少等の要因により将来的に経常収支比率の悪化が懸念される。今後は定員管理、給与の適正化等の総人件費の抑制、組織機構の見直しによる経費削減、補助金等の見直し、市税等の自主財源の確保等を行い、財政の健全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75</xdr:row>
      <xdr:rowOff>120142</xdr:rowOff>
    </xdr:to>
    <xdr:cxnSp macro="">
      <xdr:nvCxnSpPr>
        <xdr:cNvPr id="429" name="直線コネクタ 428"/>
        <xdr:cNvCxnSpPr/>
      </xdr:nvCxnSpPr>
      <xdr:spPr>
        <a:xfrm>
          <a:off x="15671800" y="12924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19558</xdr:rowOff>
    </xdr:from>
    <xdr:to>
      <xdr:col>22</xdr:col>
      <xdr:colOff>565150</xdr:colOff>
      <xdr:row>75</xdr:row>
      <xdr:rowOff>65278</xdr:rowOff>
    </xdr:to>
    <xdr:cxnSp macro="">
      <xdr:nvCxnSpPr>
        <xdr:cNvPr id="432" name="直線コネクタ 431"/>
        <xdr:cNvCxnSpPr/>
      </xdr:nvCxnSpPr>
      <xdr:spPr>
        <a:xfrm>
          <a:off x="14782800" y="12878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133858</xdr:rowOff>
    </xdr:from>
    <xdr:to>
      <xdr:col>21</xdr:col>
      <xdr:colOff>361950</xdr:colOff>
      <xdr:row>75</xdr:row>
      <xdr:rowOff>19558</xdr:rowOff>
    </xdr:to>
    <xdr:cxnSp macro="">
      <xdr:nvCxnSpPr>
        <xdr:cNvPr id="435" name="直線コネクタ 434"/>
        <xdr:cNvCxnSpPr/>
      </xdr:nvCxnSpPr>
      <xdr:spPr>
        <a:xfrm>
          <a:off x="13893800" y="126497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133858</xdr:rowOff>
    </xdr:from>
    <xdr:to>
      <xdr:col>20</xdr:col>
      <xdr:colOff>158750</xdr:colOff>
      <xdr:row>74</xdr:row>
      <xdr:rowOff>49276</xdr:rowOff>
    </xdr:to>
    <xdr:cxnSp macro="">
      <xdr:nvCxnSpPr>
        <xdr:cNvPr id="438" name="直線コネクタ 437"/>
        <xdr:cNvCxnSpPr/>
      </xdr:nvCxnSpPr>
      <xdr:spPr>
        <a:xfrm flipV="1">
          <a:off x="13004800" y="126497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69342</xdr:rowOff>
    </xdr:from>
    <xdr:to>
      <xdr:col>24</xdr:col>
      <xdr:colOff>82550</xdr:colOff>
      <xdr:row>75</xdr:row>
      <xdr:rowOff>170942</xdr:rowOff>
    </xdr:to>
    <xdr:sp macro="" textlink="">
      <xdr:nvSpPr>
        <xdr:cNvPr id="448" name="円/楕円 447"/>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85869</xdr:rowOff>
    </xdr:from>
    <xdr:ext cx="762000" cy="259045"/>
    <xdr:sp macro="" textlink="">
      <xdr:nvSpPr>
        <xdr:cNvPr id="449"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xdr:rowOff>
    </xdr:from>
    <xdr:to>
      <xdr:col>22</xdr:col>
      <xdr:colOff>615950</xdr:colOff>
      <xdr:row>75</xdr:row>
      <xdr:rowOff>116078</xdr:rowOff>
    </xdr:to>
    <xdr:sp macro="" textlink="">
      <xdr:nvSpPr>
        <xdr:cNvPr id="450" name="円/楕円 449"/>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126255</xdr:rowOff>
    </xdr:from>
    <xdr:ext cx="736600" cy="259045"/>
    <xdr:sp macro="" textlink="">
      <xdr:nvSpPr>
        <xdr:cNvPr id="451" name="テキスト ボックス 450"/>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140208</xdr:rowOff>
    </xdr:from>
    <xdr:to>
      <xdr:col>21</xdr:col>
      <xdr:colOff>412750</xdr:colOff>
      <xdr:row>75</xdr:row>
      <xdr:rowOff>70358</xdr:rowOff>
    </xdr:to>
    <xdr:sp macro="" textlink="">
      <xdr:nvSpPr>
        <xdr:cNvPr id="452" name="円/楕円 451"/>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80535</xdr:rowOff>
    </xdr:from>
    <xdr:ext cx="762000" cy="259045"/>
    <xdr:sp macro="" textlink="">
      <xdr:nvSpPr>
        <xdr:cNvPr id="453" name="テキスト ボックス 452"/>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83058</xdr:rowOff>
    </xdr:from>
    <xdr:to>
      <xdr:col>20</xdr:col>
      <xdr:colOff>209550</xdr:colOff>
      <xdr:row>74</xdr:row>
      <xdr:rowOff>13208</xdr:rowOff>
    </xdr:to>
    <xdr:sp macro="" textlink="">
      <xdr:nvSpPr>
        <xdr:cNvPr id="454" name="円/楕円 453"/>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23385</xdr:rowOff>
    </xdr:from>
    <xdr:ext cx="762000" cy="259045"/>
    <xdr:sp macro="" textlink="">
      <xdr:nvSpPr>
        <xdr:cNvPr id="455" name="テキスト ボックス 454"/>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6" name="円/楕円 455"/>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7" name="テキスト ボックス 456"/>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大分県佐伯市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145756</xdr:rowOff>
    </xdr:from>
    <xdr:to>
      <xdr:col>4</xdr:col>
      <xdr:colOff>1117600</xdr:colOff>
      <xdr:row>14</xdr:row>
      <xdr:rowOff>151292</xdr:rowOff>
    </xdr:to>
    <xdr:cxnSp macro="">
      <xdr:nvCxnSpPr>
        <xdr:cNvPr id="52" name="直線コネクタ 51"/>
        <xdr:cNvCxnSpPr/>
      </xdr:nvCxnSpPr>
      <xdr:spPr bwMode="auto">
        <a:xfrm>
          <a:off x="5003800" y="2593681"/>
          <a:ext cx="6477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110601</xdr:rowOff>
    </xdr:from>
    <xdr:to>
      <xdr:col>4</xdr:col>
      <xdr:colOff>469900</xdr:colOff>
      <xdr:row>14</xdr:row>
      <xdr:rowOff>145756</xdr:rowOff>
    </xdr:to>
    <xdr:cxnSp macro="">
      <xdr:nvCxnSpPr>
        <xdr:cNvPr id="55" name="直線コネクタ 54"/>
        <xdr:cNvCxnSpPr/>
      </xdr:nvCxnSpPr>
      <xdr:spPr bwMode="auto">
        <a:xfrm>
          <a:off x="4305300" y="2558526"/>
          <a:ext cx="698500" cy="35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110601</xdr:rowOff>
    </xdr:from>
    <xdr:to>
      <xdr:col>3</xdr:col>
      <xdr:colOff>904875</xdr:colOff>
      <xdr:row>14</xdr:row>
      <xdr:rowOff>165628</xdr:rowOff>
    </xdr:to>
    <xdr:cxnSp macro="">
      <xdr:nvCxnSpPr>
        <xdr:cNvPr id="58" name="直線コネクタ 57"/>
        <xdr:cNvCxnSpPr/>
      </xdr:nvCxnSpPr>
      <xdr:spPr bwMode="auto">
        <a:xfrm flipV="1">
          <a:off x="3606800" y="2558526"/>
          <a:ext cx="698500" cy="5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108494</xdr:rowOff>
    </xdr:from>
    <xdr:to>
      <xdr:col>3</xdr:col>
      <xdr:colOff>206375</xdr:colOff>
      <xdr:row>14</xdr:row>
      <xdr:rowOff>165628</xdr:rowOff>
    </xdr:to>
    <xdr:cxnSp macro="">
      <xdr:nvCxnSpPr>
        <xdr:cNvPr id="61" name="直線コネクタ 60"/>
        <xdr:cNvCxnSpPr/>
      </xdr:nvCxnSpPr>
      <xdr:spPr bwMode="auto">
        <a:xfrm>
          <a:off x="2908300" y="2556419"/>
          <a:ext cx="698500" cy="5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100492</xdr:rowOff>
    </xdr:from>
    <xdr:to>
      <xdr:col>5</xdr:col>
      <xdr:colOff>34925</xdr:colOff>
      <xdr:row>15</xdr:row>
      <xdr:rowOff>30642</xdr:rowOff>
    </xdr:to>
    <xdr:sp macro="" textlink="">
      <xdr:nvSpPr>
        <xdr:cNvPr id="71" name="円/楕円 70"/>
        <xdr:cNvSpPr/>
      </xdr:nvSpPr>
      <xdr:spPr bwMode="auto">
        <a:xfrm>
          <a:off x="5600700" y="254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117019</xdr:rowOff>
    </xdr:from>
    <xdr:ext cx="762000" cy="259045"/>
    <xdr:sp macro="" textlink="">
      <xdr:nvSpPr>
        <xdr:cNvPr id="72" name="人口1人当たり決算額の推移該当値テキスト130"/>
        <xdr:cNvSpPr txBox="1"/>
      </xdr:nvSpPr>
      <xdr:spPr>
        <a:xfrm>
          <a:off x="5740400" y="23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101,929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94956</xdr:rowOff>
    </xdr:from>
    <xdr:to>
      <xdr:col>4</xdr:col>
      <xdr:colOff>520700</xdr:colOff>
      <xdr:row>15</xdr:row>
      <xdr:rowOff>25106</xdr:rowOff>
    </xdr:to>
    <xdr:sp macro="" textlink="">
      <xdr:nvSpPr>
        <xdr:cNvPr id="73" name="円/楕円 72"/>
        <xdr:cNvSpPr/>
      </xdr:nvSpPr>
      <xdr:spPr bwMode="auto">
        <a:xfrm>
          <a:off x="4953000" y="254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35283</xdr:rowOff>
    </xdr:from>
    <xdr:ext cx="736600" cy="259045"/>
    <xdr:sp macro="" textlink="">
      <xdr:nvSpPr>
        <xdr:cNvPr id="74" name="テキスト ボックス 73"/>
        <xdr:cNvSpPr txBox="1"/>
      </xdr:nvSpPr>
      <xdr:spPr>
        <a:xfrm>
          <a:off x="4622800" y="231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59801</xdr:rowOff>
    </xdr:from>
    <xdr:to>
      <xdr:col>3</xdr:col>
      <xdr:colOff>955675</xdr:colOff>
      <xdr:row>14</xdr:row>
      <xdr:rowOff>161401</xdr:rowOff>
    </xdr:to>
    <xdr:sp macro="" textlink="">
      <xdr:nvSpPr>
        <xdr:cNvPr id="75" name="円/楕円 74"/>
        <xdr:cNvSpPr/>
      </xdr:nvSpPr>
      <xdr:spPr bwMode="auto">
        <a:xfrm>
          <a:off x="4254500" y="250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128</xdr:rowOff>
    </xdr:from>
    <xdr:ext cx="762000" cy="259045"/>
    <xdr:sp macro="" textlink="">
      <xdr:nvSpPr>
        <xdr:cNvPr id="76" name="テキスト ボックス 75"/>
        <xdr:cNvSpPr txBox="1"/>
      </xdr:nvSpPr>
      <xdr:spPr>
        <a:xfrm>
          <a:off x="3924300" y="2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104,421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114828</xdr:rowOff>
    </xdr:from>
    <xdr:to>
      <xdr:col>3</xdr:col>
      <xdr:colOff>257175</xdr:colOff>
      <xdr:row>15</xdr:row>
      <xdr:rowOff>44978</xdr:rowOff>
    </xdr:to>
    <xdr:sp macro="" textlink="">
      <xdr:nvSpPr>
        <xdr:cNvPr id="77" name="円/楕円 76"/>
        <xdr:cNvSpPr/>
      </xdr:nvSpPr>
      <xdr:spPr bwMode="auto">
        <a:xfrm>
          <a:off x="3556000" y="256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55155</xdr:rowOff>
    </xdr:from>
    <xdr:ext cx="762000" cy="259045"/>
    <xdr:sp macro="" textlink="">
      <xdr:nvSpPr>
        <xdr:cNvPr id="78" name="テキスト ボックス 77"/>
        <xdr:cNvSpPr txBox="1"/>
      </xdr:nvSpPr>
      <xdr:spPr>
        <a:xfrm>
          <a:off x="3225800" y="233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57694</xdr:rowOff>
    </xdr:from>
    <xdr:to>
      <xdr:col>2</xdr:col>
      <xdr:colOff>692150</xdr:colOff>
      <xdr:row>14</xdr:row>
      <xdr:rowOff>159294</xdr:rowOff>
    </xdr:to>
    <xdr:sp macro="" textlink="">
      <xdr:nvSpPr>
        <xdr:cNvPr id="79" name="円/楕円 78"/>
        <xdr:cNvSpPr/>
      </xdr:nvSpPr>
      <xdr:spPr bwMode="auto">
        <a:xfrm>
          <a:off x="2857500" y="250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169471</xdr:rowOff>
    </xdr:from>
    <xdr:ext cx="762000" cy="259045"/>
    <xdr:sp macro="" textlink="">
      <xdr:nvSpPr>
        <xdr:cNvPr id="80" name="テキスト ボックス 79"/>
        <xdr:cNvSpPr txBox="1"/>
      </xdr:nvSpPr>
      <xdr:spPr>
        <a:xfrm>
          <a:off x="2527300" y="227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320556</xdr:rowOff>
    </xdr:from>
    <xdr:to>
      <xdr:col>4</xdr:col>
      <xdr:colOff>1117600</xdr:colOff>
      <xdr:row>36</xdr:row>
      <xdr:rowOff>65667</xdr:rowOff>
    </xdr:to>
    <xdr:cxnSp macro="">
      <xdr:nvCxnSpPr>
        <xdr:cNvPr id="112" name="直線コネクタ 111"/>
        <xdr:cNvCxnSpPr/>
      </xdr:nvCxnSpPr>
      <xdr:spPr bwMode="auto">
        <a:xfrm flipV="1">
          <a:off x="5003800" y="6930906"/>
          <a:ext cx="6477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301765</xdr:rowOff>
    </xdr:from>
    <xdr:to>
      <xdr:col>4</xdr:col>
      <xdr:colOff>469900</xdr:colOff>
      <xdr:row>36</xdr:row>
      <xdr:rowOff>65667</xdr:rowOff>
    </xdr:to>
    <xdr:cxnSp macro="">
      <xdr:nvCxnSpPr>
        <xdr:cNvPr id="115" name="直線コネクタ 114"/>
        <xdr:cNvCxnSpPr/>
      </xdr:nvCxnSpPr>
      <xdr:spPr bwMode="auto">
        <a:xfrm>
          <a:off x="4305300" y="6912115"/>
          <a:ext cx="698500" cy="10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250855</xdr:rowOff>
    </xdr:from>
    <xdr:to>
      <xdr:col>3</xdr:col>
      <xdr:colOff>904875</xdr:colOff>
      <xdr:row>35</xdr:row>
      <xdr:rowOff>301765</xdr:rowOff>
    </xdr:to>
    <xdr:cxnSp macro="">
      <xdr:nvCxnSpPr>
        <xdr:cNvPr id="118" name="直線コネクタ 117"/>
        <xdr:cNvCxnSpPr/>
      </xdr:nvCxnSpPr>
      <xdr:spPr bwMode="auto">
        <a:xfrm>
          <a:off x="3606800" y="6861205"/>
          <a:ext cx="698500" cy="5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168994</xdr:rowOff>
    </xdr:from>
    <xdr:to>
      <xdr:col>3</xdr:col>
      <xdr:colOff>206375</xdr:colOff>
      <xdr:row>35</xdr:row>
      <xdr:rowOff>250855</xdr:rowOff>
    </xdr:to>
    <xdr:cxnSp macro="">
      <xdr:nvCxnSpPr>
        <xdr:cNvPr id="121" name="直線コネクタ 120"/>
        <xdr:cNvCxnSpPr/>
      </xdr:nvCxnSpPr>
      <xdr:spPr bwMode="auto">
        <a:xfrm>
          <a:off x="2908300" y="6779344"/>
          <a:ext cx="698500" cy="8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269756</xdr:rowOff>
    </xdr:from>
    <xdr:to>
      <xdr:col>5</xdr:col>
      <xdr:colOff>34925</xdr:colOff>
      <xdr:row>36</xdr:row>
      <xdr:rowOff>28456</xdr:rowOff>
    </xdr:to>
    <xdr:sp macro="" textlink="">
      <xdr:nvSpPr>
        <xdr:cNvPr id="131" name="円/楕円 130"/>
        <xdr:cNvSpPr/>
      </xdr:nvSpPr>
      <xdr:spPr bwMode="auto">
        <a:xfrm>
          <a:off x="5600700" y="68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114833</xdr:rowOff>
    </xdr:from>
    <xdr:ext cx="762000" cy="259045"/>
    <xdr:sp macro="" textlink="">
      <xdr:nvSpPr>
        <xdr:cNvPr id="132" name="人口1人当たり決算額の推移該当値テキスト445"/>
        <xdr:cNvSpPr txBox="1"/>
      </xdr:nvSpPr>
      <xdr:spPr>
        <a:xfrm>
          <a:off x="5740400" y="672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14867</xdr:rowOff>
    </xdr:from>
    <xdr:to>
      <xdr:col>4</xdr:col>
      <xdr:colOff>520700</xdr:colOff>
      <xdr:row>36</xdr:row>
      <xdr:rowOff>116467</xdr:rowOff>
    </xdr:to>
    <xdr:sp macro="" textlink="">
      <xdr:nvSpPr>
        <xdr:cNvPr id="133" name="円/楕円 132"/>
        <xdr:cNvSpPr/>
      </xdr:nvSpPr>
      <xdr:spPr bwMode="auto">
        <a:xfrm>
          <a:off x="4953000" y="696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126644</xdr:rowOff>
    </xdr:from>
    <xdr:ext cx="736600" cy="259045"/>
    <xdr:sp macro="" textlink="">
      <xdr:nvSpPr>
        <xdr:cNvPr id="134" name="テキスト ボックス 133"/>
        <xdr:cNvSpPr txBox="1"/>
      </xdr:nvSpPr>
      <xdr:spPr>
        <a:xfrm>
          <a:off x="4622800" y="673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250965</xdr:rowOff>
    </xdr:from>
    <xdr:to>
      <xdr:col>3</xdr:col>
      <xdr:colOff>955675</xdr:colOff>
      <xdr:row>36</xdr:row>
      <xdr:rowOff>9665</xdr:rowOff>
    </xdr:to>
    <xdr:sp macro="" textlink="">
      <xdr:nvSpPr>
        <xdr:cNvPr id="135" name="円/楕円 134"/>
        <xdr:cNvSpPr/>
      </xdr:nvSpPr>
      <xdr:spPr bwMode="auto">
        <a:xfrm>
          <a:off x="4254500" y="686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19842</xdr:rowOff>
    </xdr:from>
    <xdr:ext cx="762000" cy="259045"/>
    <xdr:sp macro="" textlink="">
      <xdr:nvSpPr>
        <xdr:cNvPr id="136" name="テキスト ボックス 135"/>
        <xdr:cNvSpPr txBox="1"/>
      </xdr:nvSpPr>
      <xdr:spPr>
        <a:xfrm>
          <a:off x="3924300" y="663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200055</xdr:rowOff>
    </xdr:from>
    <xdr:to>
      <xdr:col>3</xdr:col>
      <xdr:colOff>257175</xdr:colOff>
      <xdr:row>35</xdr:row>
      <xdr:rowOff>301655</xdr:rowOff>
    </xdr:to>
    <xdr:sp macro="" textlink="">
      <xdr:nvSpPr>
        <xdr:cNvPr id="137" name="円/楕円 136"/>
        <xdr:cNvSpPr/>
      </xdr:nvSpPr>
      <xdr:spPr bwMode="auto">
        <a:xfrm>
          <a:off x="3556000" y="681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311832</xdr:rowOff>
    </xdr:from>
    <xdr:ext cx="762000" cy="259045"/>
    <xdr:sp macro="" textlink="">
      <xdr:nvSpPr>
        <xdr:cNvPr id="138" name="テキスト ボックス 137"/>
        <xdr:cNvSpPr txBox="1"/>
      </xdr:nvSpPr>
      <xdr:spPr>
        <a:xfrm>
          <a:off x="3225800" y="65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118194</xdr:rowOff>
    </xdr:from>
    <xdr:to>
      <xdr:col>2</xdr:col>
      <xdr:colOff>692150</xdr:colOff>
      <xdr:row>35</xdr:row>
      <xdr:rowOff>219794</xdr:rowOff>
    </xdr:to>
    <xdr:sp macro="" textlink="">
      <xdr:nvSpPr>
        <xdr:cNvPr id="139" name="円/楕円 138"/>
        <xdr:cNvSpPr/>
      </xdr:nvSpPr>
      <xdr:spPr bwMode="auto">
        <a:xfrm>
          <a:off x="2857500" y="672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229971</xdr:rowOff>
    </xdr:from>
    <xdr:ext cx="762000" cy="259045"/>
    <xdr:sp macro="" textlink="">
      <xdr:nvSpPr>
        <xdr:cNvPr id="140" name="テキスト ボックス 139"/>
        <xdr:cNvSpPr txBox="1"/>
      </xdr:nvSpPr>
      <xdr:spPr>
        <a:xfrm>
          <a:off x="2527300" y="64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73,925
73,580
903.11
44,219,493
43,168,940
787,926
26,581,648
52,566,684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133947</xdr:rowOff>
    </xdr:from>
    <xdr:to>
      <xdr:col>6</xdr:col>
      <xdr:colOff>511175</xdr:colOff>
      <xdr:row>32</xdr:row>
      <xdr:rowOff>42793</xdr:rowOff>
    </xdr:to>
    <xdr:cxnSp macro="">
      <xdr:nvCxnSpPr>
        <xdr:cNvPr id="61" name="直線コネクタ 60"/>
        <xdr:cNvCxnSpPr/>
      </xdr:nvCxnSpPr>
      <xdr:spPr>
        <a:xfrm>
          <a:off x="3797300" y="5448897"/>
          <a:ext cx="8382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133947</xdr:rowOff>
    </xdr:from>
    <xdr:to>
      <xdr:col>5</xdr:col>
      <xdr:colOff>358775</xdr:colOff>
      <xdr:row>31</xdr:row>
      <xdr:rowOff>153835</xdr:rowOff>
    </xdr:to>
    <xdr:cxnSp macro="">
      <xdr:nvCxnSpPr>
        <xdr:cNvPr id="64" name="直線コネクタ 63"/>
        <xdr:cNvCxnSpPr/>
      </xdr:nvCxnSpPr>
      <xdr:spPr>
        <a:xfrm flipV="1">
          <a:off x="2908300" y="544889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132080</xdr:rowOff>
    </xdr:from>
    <xdr:to>
      <xdr:col>4</xdr:col>
      <xdr:colOff>155575</xdr:colOff>
      <xdr:row>31</xdr:row>
      <xdr:rowOff>153835</xdr:rowOff>
    </xdr:to>
    <xdr:cxnSp macro="">
      <xdr:nvCxnSpPr>
        <xdr:cNvPr id="67" name="直線コネクタ 66"/>
        <xdr:cNvCxnSpPr/>
      </xdr:nvCxnSpPr>
      <xdr:spPr>
        <a:xfrm>
          <a:off x="2019300" y="5447030"/>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31934</xdr:rowOff>
    </xdr:from>
    <xdr:to>
      <xdr:col>2</xdr:col>
      <xdr:colOff>638175</xdr:colOff>
      <xdr:row>31</xdr:row>
      <xdr:rowOff>132080</xdr:rowOff>
    </xdr:to>
    <xdr:cxnSp macro="">
      <xdr:nvCxnSpPr>
        <xdr:cNvPr id="70" name="直線コネクタ 69"/>
        <xdr:cNvCxnSpPr/>
      </xdr:nvCxnSpPr>
      <xdr:spPr>
        <a:xfrm>
          <a:off x="1130300" y="5346884"/>
          <a:ext cx="889000" cy="10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163443</xdr:rowOff>
    </xdr:from>
    <xdr:to>
      <xdr:col>6</xdr:col>
      <xdr:colOff>561975</xdr:colOff>
      <xdr:row>32</xdr:row>
      <xdr:rowOff>93593</xdr:rowOff>
    </xdr:to>
    <xdr:sp macro="" textlink="">
      <xdr:nvSpPr>
        <xdr:cNvPr id="80" name="円/楕円 79"/>
        <xdr:cNvSpPr/>
      </xdr:nvSpPr>
      <xdr:spPr>
        <a:xfrm>
          <a:off x="4584700" y="54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14870</xdr:rowOff>
    </xdr:from>
    <xdr:ext cx="599010" cy="259045"/>
    <xdr:sp macro="" textlink="">
      <xdr:nvSpPr>
        <xdr:cNvPr id="81" name="人件費該当値テキスト"/>
        <xdr:cNvSpPr txBox="1"/>
      </xdr:nvSpPr>
      <xdr:spPr>
        <a:xfrm>
          <a:off x="4686300" y="53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103,087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83147</xdr:rowOff>
    </xdr:from>
    <xdr:to>
      <xdr:col>5</xdr:col>
      <xdr:colOff>409575</xdr:colOff>
      <xdr:row>32</xdr:row>
      <xdr:rowOff>13297</xdr:rowOff>
    </xdr:to>
    <xdr:sp macro="" textlink="">
      <xdr:nvSpPr>
        <xdr:cNvPr id="82" name="円/楕円 81"/>
        <xdr:cNvSpPr/>
      </xdr:nvSpPr>
      <xdr:spPr>
        <a:xfrm>
          <a:off x="3746500" y="53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29824</xdr:rowOff>
    </xdr:from>
    <xdr:ext cx="599010" cy="259045"/>
    <xdr:sp macro="" textlink="">
      <xdr:nvSpPr>
        <xdr:cNvPr id="83" name="テキスト ボックス 82"/>
        <xdr:cNvSpPr txBox="1"/>
      </xdr:nvSpPr>
      <xdr:spPr>
        <a:xfrm>
          <a:off x="3497794" y="517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103035</xdr:rowOff>
    </xdr:from>
    <xdr:to>
      <xdr:col>4</xdr:col>
      <xdr:colOff>206375</xdr:colOff>
      <xdr:row>32</xdr:row>
      <xdr:rowOff>33185</xdr:rowOff>
    </xdr:to>
    <xdr:sp macro="" textlink="">
      <xdr:nvSpPr>
        <xdr:cNvPr id="84" name="円/楕円 83"/>
        <xdr:cNvSpPr/>
      </xdr:nvSpPr>
      <xdr:spPr>
        <a:xfrm>
          <a:off x="2857500" y="54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49712</xdr:rowOff>
    </xdr:from>
    <xdr:ext cx="599010" cy="259045"/>
    <xdr:sp macro="" textlink="">
      <xdr:nvSpPr>
        <xdr:cNvPr id="85" name="テキスト ボックス 84"/>
        <xdr:cNvSpPr txBox="1"/>
      </xdr:nvSpPr>
      <xdr:spPr>
        <a:xfrm>
          <a:off x="2608794" y="519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106,258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81280</xdr:rowOff>
    </xdr:from>
    <xdr:to>
      <xdr:col>3</xdr:col>
      <xdr:colOff>3175</xdr:colOff>
      <xdr:row>32</xdr:row>
      <xdr:rowOff>11430</xdr:rowOff>
    </xdr:to>
    <xdr:sp macro="" textlink="">
      <xdr:nvSpPr>
        <xdr:cNvPr id="86" name="円/楕円 85"/>
        <xdr:cNvSpPr/>
      </xdr:nvSpPr>
      <xdr:spPr>
        <a:xfrm>
          <a:off x="1968500" y="53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27957</xdr:rowOff>
    </xdr:from>
    <xdr:ext cx="599010" cy="259045"/>
    <xdr:sp macro="" textlink="">
      <xdr:nvSpPr>
        <xdr:cNvPr id="87" name="テキスト ボックス 86"/>
        <xdr:cNvSpPr txBox="1"/>
      </xdr:nvSpPr>
      <xdr:spPr>
        <a:xfrm>
          <a:off x="1719794" y="517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152584</xdr:rowOff>
    </xdr:from>
    <xdr:to>
      <xdr:col>1</xdr:col>
      <xdr:colOff>485775</xdr:colOff>
      <xdr:row>31</xdr:row>
      <xdr:rowOff>82734</xdr:rowOff>
    </xdr:to>
    <xdr:sp macro="" textlink="">
      <xdr:nvSpPr>
        <xdr:cNvPr id="88" name="円/楕円 87"/>
        <xdr:cNvSpPr/>
      </xdr:nvSpPr>
      <xdr:spPr>
        <a:xfrm>
          <a:off x="1079500" y="52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99261</xdr:rowOff>
    </xdr:from>
    <xdr:ext cx="599010" cy="259045"/>
    <xdr:sp macro="" textlink="">
      <xdr:nvSpPr>
        <xdr:cNvPr id="89" name="テキスト ボックス 88"/>
        <xdr:cNvSpPr txBox="1"/>
      </xdr:nvSpPr>
      <xdr:spPr>
        <a:xfrm>
          <a:off x="830794" y="507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68115</xdr:rowOff>
    </xdr:from>
    <xdr:to>
      <xdr:col>6</xdr:col>
      <xdr:colOff>511175</xdr:colOff>
      <xdr:row>54</xdr:row>
      <xdr:rowOff>28404</xdr:rowOff>
    </xdr:to>
    <xdr:cxnSp macro="">
      <xdr:nvCxnSpPr>
        <xdr:cNvPr id="121" name="直線コネクタ 120"/>
        <xdr:cNvCxnSpPr/>
      </xdr:nvCxnSpPr>
      <xdr:spPr>
        <a:xfrm flipV="1">
          <a:off x="3797300" y="9154965"/>
          <a:ext cx="838200" cy="1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28404</xdr:rowOff>
    </xdr:from>
    <xdr:to>
      <xdr:col>5</xdr:col>
      <xdr:colOff>358775</xdr:colOff>
      <xdr:row>54</xdr:row>
      <xdr:rowOff>65470</xdr:rowOff>
    </xdr:to>
    <xdr:cxnSp macro="">
      <xdr:nvCxnSpPr>
        <xdr:cNvPr id="124" name="直線コネクタ 123"/>
        <xdr:cNvCxnSpPr/>
      </xdr:nvCxnSpPr>
      <xdr:spPr>
        <a:xfrm flipV="1">
          <a:off x="2908300" y="9286704"/>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65470</xdr:rowOff>
    </xdr:from>
    <xdr:to>
      <xdr:col>4</xdr:col>
      <xdr:colOff>155575</xdr:colOff>
      <xdr:row>55</xdr:row>
      <xdr:rowOff>13578</xdr:rowOff>
    </xdr:to>
    <xdr:cxnSp macro="">
      <xdr:nvCxnSpPr>
        <xdr:cNvPr id="127" name="直線コネクタ 126"/>
        <xdr:cNvCxnSpPr/>
      </xdr:nvCxnSpPr>
      <xdr:spPr>
        <a:xfrm flipV="1">
          <a:off x="2019300" y="9323770"/>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13578</xdr:rowOff>
    </xdr:from>
    <xdr:to>
      <xdr:col>2</xdr:col>
      <xdr:colOff>638175</xdr:colOff>
      <xdr:row>55</xdr:row>
      <xdr:rowOff>37598</xdr:rowOff>
    </xdr:to>
    <xdr:cxnSp macro="">
      <xdr:nvCxnSpPr>
        <xdr:cNvPr id="130" name="直線コネクタ 129"/>
        <xdr:cNvCxnSpPr/>
      </xdr:nvCxnSpPr>
      <xdr:spPr>
        <a:xfrm flipV="1">
          <a:off x="1130300" y="9443328"/>
          <a:ext cx="889000" cy="2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17315</xdr:rowOff>
    </xdr:from>
    <xdr:to>
      <xdr:col>6</xdr:col>
      <xdr:colOff>561975</xdr:colOff>
      <xdr:row>53</xdr:row>
      <xdr:rowOff>118915</xdr:rowOff>
    </xdr:to>
    <xdr:sp macro="" textlink="">
      <xdr:nvSpPr>
        <xdr:cNvPr id="140" name="円/楕円 139"/>
        <xdr:cNvSpPr/>
      </xdr:nvSpPr>
      <xdr:spPr>
        <a:xfrm>
          <a:off x="4584700" y="91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40192</xdr:rowOff>
    </xdr:from>
    <xdr:ext cx="534377" cy="259045"/>
    <xdr:sp macro="" textlink="">
      <xdr:nvSpPr>
        <xdr:cNvPr id="141" name="物件費該当値テキスト"/>
        <xdr:cNvSpPr txBox="1"/>
      </xdr:nvSpPr>
      <xdr:spPr>
        <a:xfrm>
          <a:off x="4686300" y="8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84,884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149054</xdr:rowOff>
    </xdr:from>
    <xdr:to>
      <xdr:col>5</xdr:col>
      <xdr:colOff>409575</xdr:colOff>
      <xdr:row>54</xdr:row>
      <xdr:rowOff>79204</xdr:rowOff>
    </xdr:to>
    <xdr:sp macro="" textlink="">
      <xdr:nvSpPr>
        <xdr:cNvPr id="142" name="円/楕円 141"/>
        <xdr:cNvSpPr/>
      </xdr:nvSpPr>
      <xdr:spPr>
        <a:xfrm>
          <a:off x="3746500" y="92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95731</xdr:rowOff>
    </xdr:from>
    <xdr:ext cx="534377" cy="259045"/>
    <xdr:sp macro="" textlink="">
      <xdr:nvSpPr>
        <xdr:cNvPr id="143" name="テキスト ボックス 142"/>
        <xdr:cNvSpPr txBox="1"/>
      </xdr:nvSpPr>
      <xdr:spPr>
        <a:xfrm>
          <a:off x="3530111" y="90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14670</xdr:rowOff>
    </xdr:from>
    <xdr:to>
      <xdr:col>4</xdr:col>
      <xdr:colOff>206375</xdr:colOff>
      <xdr:row>54</xdr:row>
      <xdr:rowOff>116270</xdr:rowOff>
    </xdr:to>
    <xdr:sp macro="" textlink="">
      <xdr:nvSpPr>
        <xdr:cNvPr id="144" name="円/楕円 143"/>
        <xdr:cNvSpPr/>
      </xdr:nvSpPr>
      <xdr:spPr>
        <a:xfrm>
          <a:off x="2857500" y="92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132797</xdr:rowOff>
    </xdr:from>
    <xdr:ext cx="534377" cy="259045"/>
    <xdr:sp macro="" textlink="">
      <xdr:nvSpPr>
        <xdr:cNvPr id="145" name="テキスト ボックス 144"/>
        <xdr:cNvSpPr txBox="1"/>
      </xdr:nvSpPr>
      <xdr:spPr>
        <a:xfrm>
          <a:off x="2641111" y="90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134228</xdr:rowOff>
    </xdr:from>
    <xdr:to>
      <xdr:col>3</xdr:col>
      <xdr:colOff>3175</xdr:colOff>
      <xdr:row>55</xdr:row>
      <xdr:rowOff>64378</xdr:rowOff>
    </xdr:to>
    <xdr:sp macro="" textlink="">
      <xdr:nvSpPr>
        <xdr:cNvPr id="146" name="円/楕円 145"/>
        <xdr:cNvSpPr/>
      </xdr:nvSpPr>
      <xdr:spPr>
        <a:xfrm>
          <a:off x="1968500" y="93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80905</xdr:rowOff>
    </xdr:from>
    <xdr:ext cx="534377" cy="259045"/>
    <xdr:sp macro="" textlink="">
      <xdr:nvSpPr>
        <xdr:cNvPr id="147" name="テキスト ボックス 146"/>
        <xdr:cNvSpPr txBox="1"/>
      </xdr:nvSpPr>
      <xdr:spPr>
        <a:xfrm>
          <a:off x="1752111" y="91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158248</xdr:rowOff>
    </xdr:from>
    <xdr:to>
      <xdr:col>1</xdr:col>
      <xdr:colOff>485775</xdr:colOff>
      <xdr:row>55</xdr:row>
      <xdr:rowOff>88398</xdr:rowOff>
    </xdr:to>
    <xdr:sp macro="" textlink="">
      <xdr:nvSpPr>
        <xdr:cNvPr id="148" name="円/楕円 147"/>
        <xdr:cNvSpPr/>
      </xdr:nvSpPr>
      <xdr:spPr>
        <a:xfrm>
          <a:off x="1079500" y="9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104925</xdr:rowOff>
    </xdr:from>
    <xdr:ext cx="534377" cy="259045"/>
    <xdr:sp macro="" textlink="">
      <xdr:nvSpPr>
        <xdr:cNvPr id="149" name="テキスト ボックス 148"/>
        <xdr:cNvSpPr txBox="1"/>
      </xdr:nvSpPr>
      <xdr:spPr>
        <a:xfrm>
          <a:off x="863111" y="91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155637</xdr:rowOff>
    </xdr:from>
    <xdr:to>
      <xdr:col>6</xdr:col>
      <xdr:colOff>511175</xdr:colOff>
      <xdr:row>78</xdr:row>
      <xdr:rowOff>17529</xdr:rowOff>
    </xdr:to>
    <xdr:cxnSp macro="">
      <xdr:nvCxnSpPr>
        <xdr:cNvPr id="180" name="直線コネクタ 179"/>
        <xdr:cNvCxnSpPr/>
      </xdr:nvCxnSpPr>
      <xdr:spPr>
        <a:xfrm flipV="1">
          <a:off x="3797300" y="13357287"/>
          <a:ext cx="8382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17529</xdr:rowOff>
    </xdr:from>
    <xdr:to>
      <xdr:col>5</xdr:col>
      <xdr:colOff>358775</xdr:colOff>
      <xdr:row>78</xdr:row>
      <xdr:rowOff>19619</xdr:rowOff>
    </xdr:to>
    <xdr:cxnSp macro="">
      <xdr:nvCxnSpPr>
        <xdr:cNvPr id="183" name="直線コネクタ 182"/>
        <xdr:cNvCxnSpPr/>
      </xdr:nvCxnSpPr>
      <xdr:spPr>
        <a:xfrm flipV="1">
          <a:off x="2908300" y="13390629"/>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19619</xdr:rowOff>
    </xdr:from>
    <xdr:to>
      <xdr:col>4</xdr:col>
      <xdr:colOff>155575</xdr:colOff>
      <xdr:row>78</xdr:row>
      <xdr:rowOff>52408</xdr:rowOff>
    </xdr:to>
    <xdr:cxnSp macro="">
      <xdr:nvCxnSpPr>
        <xdr:cNvPr id="186" name="直線コネクタ 185"/>
        <xdr:cNvCxnSpPr/>
      </xdr:nvCxnSpPr>
      <xdr:spPr>
        <a:xfrm flipV="1">
          <a:off x="2019300" y="13392719"/>
          <a:ext cx="8890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52408</xdr:rowOff>
    </xdr:from>
    <xdr:to>
      <xdr:col>2</xdr:col>
      <xdr:colOff>638175</xdr:colOff>
      <xdr:row>78</xdr:row>
      <xdr:rowOff>87122</xdr:rowOff>
    </xdr:to>
    <xdr:cxnSp macro="">
      <xdr:nvCxnSpPr>
        <xdr:cNvPr id="189" name="直線コネクタ 188"/>
        <xdr:cNvCxnSpPr/>
      </xdr:nvCxnSpPr>
      <xdr:spPr>
        <a:xfrm flipV="1">
          <a:off x="1130300" y="13425508"/>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104837</xdr:rowOff>
    </xdr:from>
    <xdr:to>
      <xdr:col>6</xdr:col>
      <xdr:colOff>561975</xdr:colOff>
      <xdr:row>78</xdr:row>
      <xdr:rowOff>34987</xdr:rowOff>
    </xdr:to>
    <xdr:sp macro="" textlink="">
      <xdr:nvSpPr>
        <xdr:cNvPr id="199" name="円/楕円 198"/>
        <xdr:cNvSpPr/>
      </xdr:nvSpPr>
      <xdr:spPr>
        <a:xfrm>
          <a:off x="4584700" y="133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127714</xdr:rowOff>
    </xdr:from>
    <xdr:ext cx="469744" cy="259045"/>
    <xdr:sp macro="" textlink="">
      <xdr:nvSpPr>
        <xdr:cNvPr id="200" name="維持補修費該当値テキスト"/>
        <xdr:cNvSpPr txBox="1"/>
      </xdr:nvSpPr>
      <xdr:spPr>
        <a:xfrm>
          <a:off x="4686300" y="1315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138179</xdr:rowOff>
    </xdr:from>
    <xdr:to>
      <xdr:col>5</xdr:col>
      <xdr:colOff>409575</xdr:colOff>
      <xdr:row>78</xdr:row>
      <xdr:rowOff>68329</xdr:rowOff>
    </xdr:to>
    <xdr:sp macro="" textlink="">
      <xdr:nvSpPr>
        <xdr:cNvPr id="201" name="円/楕円 200"/>
        <xdr:cNvSpPr/>
      </xdr:nvSpPr>
      <xdr:spPr>
        <a:xfrm>
          <a:off x="37465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84856</xdr:rowOff>
    </xdr:from>
    <xdr:ext cx="469744" cy="259045"/>
    <xdr:sp macro="" textlink="">
      <xdr:nvSpPr>
        <xdr:cNvPr id="202" name="テキスト ボックス 201"/>
        <xdr:cNvSpPr txBox="1"/>
      </xdr:nvSpPr>
      <xdr:spPr>
        <a:xfrm>
          <a:off x="3562427" y="1311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140269</xdr:rowOff>
    </xdr:from>
    <xdr:to>
      <xdr:col>4</xdr:col>
      <xdr:colOff>206375</xdr:colOff>
      <xdr:row>78</xdr:row>
      <xdr:rowOff>70419</xdr:rowOff>
    </xdr:to>
    <xdr:sp macro="" textlink="">
      <xdr:nvSpPr>
        <xdr:cNvPr id="203" name="円/楕円 202"/>
        <xdr:cNvSpPr/>
      </xdr:nvSpPr>
      <xdr:spPr>
        <a:xfrm>
          <a:off x="2857500" y="133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86946</xdr:rowOff>
    </xdr:from>
    <xdr:ext cx="469744" cy="259045"/>
    <xdr:sp macro="" textlink="">
      <xdr:nvSpPr>
        <xdr:cNvPr id="204" name="テキスト ボックス 203"/>
        <xdr:cNvSpPr txBox="1"/>
      </xdr:nvSpPr>
      <xdr:spPr>
        <a:xfrm>
          <a:off x="2673427" y="1311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1608</xdr:rowOff>
    </xdr:from>
    <xdr:to>
      <xdr:col>3</xdr:col>
      <xdr:colOff>3175</xdr:colOff>
      <xdr:row>78</xdr:row>
      <xdr:rowOff>103208</xdr:rowOff>
    </xdr:to>
    <xdr:sp macro="" textlink="">
      <xdr:nvSpPr>
        <xdr:cNvPr id="205" name="円/楕円 204"/>
        <xdr:cNvSpPr/>
      </xdr:nvSpPr>
      <xdr:spPr>
        <a:xfrm>
          <a:off x="1968500" y="13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119735</xdr:rowOff>
    </xdr:from>
    <xdr:ext cx="469744" cy="259045"/>
    <xdr:sp macro="" textlink="">
      <xdr:nvSpPr>
        <xdr:cNvPr id="206" name="テキスト ボックス 205"/>
        <xdr:cNvSpPr txBox="1"/>
      </xdr:nvSpPr>
      <xdr:spPr>
        <a:xfrm>
          <a:off x="1784427" y="1314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36322</xdr:rowOff>
    </xdr:from>
    <xdr:to>
      <xdr:col>1</xdr:col>
      <xdr:colOff>485775</xdr:colOff>
      <xdr:row>78</xdr:row>
      <xdr:rowOff>137922</xdr:rowOff>
    </xdr:to>
    <xdr:sp macro="" textlink="">
      <xdr:nvSpPr>
        <xdr:cNvPr id="207" name="円/楕円 206"/>
        <xdr:cNvSpPr/>
      </xdr:nvSpPr>
      <xdr:spPr>
        <a:xfrm>
          <a:off x="1079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154449</xdr:rowOff>
    </xdr:from>
    <xdr:ext cx="469744" cy="259045"/>
    <xdr:sp macro="" textlink="">
      <xdr:nvSpPr>
        <xdr:cNvPr id="208" name="テキスト ボックス 207"/>
        <xdr:cNvSpPr txBox="1"/>
      </xdr:nvSpPr>
      <xdr:spPr>
        <a:xfrm>
          <a:off x="895427" y="131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83480</xdr:rowOff>
    </xdr:from>
    <xdr:to>
      <xdr:col>6</xdr:col>
      <xdr:colOff>511175</xdr:colOff>
      <xdr:row>95</xdr:row>
      <xdr:rowOff>166446</xdr:rowOff>
    </xdr:to>
    <xdr:cxnSp macro="">
      <xdr:nvCxnSpPr>
        <xdr:cNvPr id="240" name="直線コネクタ 239"/>
        <xdr:cNvCxnSpPr/>
      </xdr:nvCxnSpPr>
      <xdr:spPr>
        <a:xfrm flipV="1">
          <a:off x="3797300" y="16371230"/>
          <a:ext cx="8382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166446</xdr:rowOff>
    </xdr:from>
    <xdr:to>
      <xdr:col>5</xdr:col>
      <xdr:colOff>358775</xdr:colOff>
      <xdr:row>96</xdr:row>
      <xdr:rowOff>16109</xdr:rowOff>
    </xdr:to>
    <xdr:cxnSp macro="">
      <xdr:nvCxnSpPr>
        <xdr:cNvPr id="243" name="直線コネクタ 242"/>
        <xdr:cNvCxnSpPr/>
      </xdr:nvCxnSpPr>
      <xdr:spPr>
        <a:xfrm flipV="1">
          <a:off x="2908300" y="16454196"/>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16109</xdr:rowOff>
    </xdr:from>
    <xdr:to>
      <xdr:col>4</xdr:col>
      <xdr:colOff>155575</xdr:colOff>
      <xdr:row>96</xdr:row>
      <xdr:rowOff>144664</xdr:rowOff>
    </xdr:to>
    <xdr:cxnSp macro="">
      <xdr:nvCxnSpPr>
        <xdr:cNvPr id="246" name="直線コネクタ 245"/>
        <xdr:cNvCxnSpPr/>
      </xdr:nvCxnSpPr>
      <xdr:spPr>
        <a:xfrm flipV="1">
          <a:off x="2019300" y="16475309"/>
          <a:ext cx="889000" cy="1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144664</xdr:rowOff>
    </xdr:from>
    <xdr:to>
      <xdr:col>2</xdr:col>
      <xdr:colOff>638175</xdr:colOff>
      <xdr:row>96</xdr:row>
      <xdr:rowOff>152910</xdr:rowOff>
    </xdr:to>
    <xdr:cxnSp macro="">
      <xdr:nvCxnSpPr>
        <xdr:cNvPr id="249" name="直線コネクタ 248"/>
        <xdr:cNvCxnSpPr/>
      </xdr:nvCxnSpPr>
      <xdr:spPr>
        <a:xfrm flipV="1">
          <a:off x="1130300" y="16603864"/>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32680</xdr:rowOff>
    </xdr:from>
    <xdr:to>
      <xdr:col>6</xdr:col>
      <xdr:colOff>561975</xdr:colOff>
      <xdr:row>95</xdr:row>
      <xdr:rowOff>134280</xdr:rowOff>
    </xdr:to>
    <xdr:sp macro="" textlink="">
      <xdr:nvSpPr>
        <xdr:cNvPr id="259" name="円/楕円 258"/>
        <xdr:cNvSpPr/>
      </xdr:nvSpPr>
      <xdr:spPr>
        <a:xfrm>
          <a:off x="4584700" y="163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55557</xdr:rowOff>
    </xdr:from>
    <xdr:ext cx="599010" cy="259045"/>
    <xdr:sp macro="" textlink="">
      <xdr:nvSpPr>
        <xdr:cNvPr id="260" name="扶助費該当値テキスト"/>
        <xdr:cNvSpPr txBox="1"/>
      </xdr:nvSpPr>
      <xdr:spPr>
        <a:xfrm>
          <a:off x="4686300" y="1617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115646</xdr:rowOff>
    </xdr:from>
    <xdr:to>
      <xdr:col>5</xdr:col>
      <xdr:colOff>409575</xdr:colOff>
      <xdr:row>96</xdr:row>
      <xdr:rowOff>45796</xdr:rowOff>
    </xdr:to>
    <xdr:sp macro="" textlink="">
      <xdr:nvSpPr>
        <xdr:cNvPr id="261" name="円/楕円 260"/>
        <xdr:cNvSpPr/>
      </xdr:nvSpPr>
      <xdr:spPr>
        <a:xfrm>
          <a:off x="37465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62323</xdr:rowOff>
    </xdr:from>
    <xdr:ext cx="534377" cy="259045"/>
    <xdr:sp macro="" textlink="">
      <xdr:nvSpPr>
        <xdr:cNvPr id="262" name="テキスト ボックス 261"/>
        <xdr:cNvSpPr txBox="1"/>
      </xdr:nvSpPr>
      <xdr:spPr>
        <a:xfrm>
          <a:off x="3530111" y="161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136759</xdr:rowOff>
    </xdr:from>
    <xdr:to>
      <xdr:col>4</xdr:col>
      <xdr:colOff>206375</xdr:colOff>
      <xdr:row>96</xdr:row>
      <xdr:rowOff>66909</xdr:rowOff>
    </xdr:to>
    <xdr:sp macro="" textlink="">
      <xdr:nvSpPr>
        <xdr:cNvPr id="263" name="円/楕円 262"/>
        <xdr:cNvSpPr/>
      </xdr:nvSpPr>
      <xdr:spPr>
        <a:xfrm>
          <a:off x="2857500" y="16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83436</xdr:rowOff>
    </xdr:from>
    <xdr:ext cx="534377" cy="259045"/>
    <xdr:sp macro="" textlink="">
      <xdr:nvSpPr>
        <xdr:cNvPr id="264" name="テキスト ボックス 263"/>
        <xdr:cNvSpPr txBox="1"/>
      </xdr:nvSpPr>
      <xdr:spPr>
        <a:xfrm>
          <a:off x="2641111" y="161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93864</xdr:rowOff>
    </xdr:from>
    <xdr:to>
      <xdr:col>3</xdr:col>
      <xdr:colOff>3175</xdr:colOff>
      <xdr:row>97</xdr:row>
      <xdr:rowOff>24014</xdr:rowOff>
    </xdr:to>
    <xdr:sp macro="" textlink="">
      <xdr:nvSpPr>
        <xdr:cNvPr id="265" name="円/楕円 264"/>
        <xdr:cNvSpPr/>
      </xdr:nvSpPr>
      <xdr:spPr>
        <a:xfrm>
          <a:off x="1968500" y="165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40541</xdr:rowOff>
    </xdr:from>
    <xdr:ext cx="534377" cy="259045"/>
    <xdr:sp macro="" textlink="">
      <xdr:nvSpPr>
        <xdr:cNvPr id="266" name="テキスト ボックス 265"/>
        <xdr:cNvSpPr txBox="1"/>
      </xdr:nvSpPr>
      <xdr:spPr>
        <a:xfrm>
          <a:off x="1752111" y="163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102110</xdr:rowOff>
    </xdr:from>
    <xdr:to>
      <xdr:col>1</xdr:col>
      <xdr:colOff>485775</xdr:colOff>
      <xdr:row>97</xdr:row>
      <xdr:rowOff>32260</xdr:rowOff>
    </xdr:to>
    <xdr:sp macro="" textlink="">
      <xdr:nvSpPr>
        <xdr:cNvPr id="267" name="円/楕円 266"/>
        <xdr:cNvSpPr/>
      </xdr:nvSpPr>
      <xdr:spPr>
        <a:xfrm>
          <a:off x="1079500" y="165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48787</xdr:rowOff>
    </xdr:from>
    <xdr:ext cx="534377" cy="259045"/>
    <xdr:sp macro="" textlink="">
      <xdr:nvSpPr>
        <xdr:cNvPr id="268" name="テキスト ボックス 267"/>
        <xdr:cNvSpPr txBox="1"/>
      </xdr:nvSpPr>
      <xdr:spPr>
        <a:xfrm>
          <a:off x="863111" y="1633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3442</xdr:rowOff>
    </xdr:from>
    <xdr:to>
      <xdr:col>15</xdr:col>
      <xdr:colOff>180975</xdr:colOff>
      <xdr:row>37</xdr:row>
      <xdr:rowOff>70942</xdr:rowOff>
    </xdr:to>
    <xdr:cxnSp macro="">
      <xdr:nvCxnSpPr>
        <xdr:cNvPr id="297" name="直線コネクタ 296"/>
        <xdr:cNvCxnSpPr/>
      </xdr:nvCxnSpPr>
      <xdr:spPr>
        <a:xfrm>
          <a:off x="9639300" y="6347092"/>
          <a:ext cx="838200" cy="6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3442</xdr:rowOff>
    </xdr:from>
    <xdr:to>
      <xdr:col>14</xdr:col>
      <xdr:colOff>28575</xdr:colOff>
      <xdr:row>37</xdr:row>
      <xdr:rowOff>81191</xdr:rowOff>
    </xdr:to>
    <xdr:cxnSp macro="">
      <xdr:nvCxnSpPr>
        <xdr:cNvPr id="300" name="直線コネクタ 299"/>
        <xdr:cNvCxnSpPr/>
      </xdr:nvCxnSpPr>
      <xdr:spPr>
        <a:xfrm flipV="1">
          <a:off x="8750300" y="6347092"/>
          <a:ext cx="889000" cy="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81191</xdr:rowOff>
    </xdr:from>
    <xdr:to>
      <xdr:col>12</xdr:col>
      <xdr:colOff>511175</xdr:colOff>
      <xdr:row>37</xdr:row>
      <xdr:rowOff>107429</xdr:rowOff>
    </xdr:to>
    <xdr:cxnSp macro="">
      <xdr:nvCxnSpPr>
        <xdr:cNvPr id="303" name="直線コネクタ 302"/>
        <xdr:cNvCxnSpPr/>
      </xdr:nvCxnSpPr>
      <xdr:spPr>
        <a:xfrm flipV="1">
          <a:off x="7861300" y="6424841"/>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107429</xdr:rowOff>
    </xdr:from>
    <xdr:to>
      <xdr:col>11</xdr:col>
      <xdr:colOff>307975</xdr:colOff>
      <xdr:row>37</xdr:row>
      <xdr:rowOff>123228</xdr:rowOff>
    </xdr:to>
    <xdr:cxnSp macro="">
      <xdr:nvCxnSpPr>
        <xdr:cNvPr id="306" name="直線コネクタ 305"/>
        <xdr:cNvCxnSpPr/>
      </xdr:nvCxnSpPr>
      <xdr:spPr>
        <a:xfrm flipV="1">
          <a:off x="6972300" y="6451079"/>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20142</xdr:rowOff>
    </xdr:from>
    <xdr:to>
      <xdr:col>15</xdr:col>
      <xdr:colOff>231775</xdr:colOff>
      <xdr:row>37</xdr:row>
      <xdr:rowOff>121742</xdr:rowOff>
    </xdr:to>
    <xdr:sp macro="" textlink="">
      <xdr:nvSpPr>
        <xdr:cNvPr id="316" name="円/楕円 315"/>
        <xdr:cNvSpPr/>
      </xdr:nvSpPr>
      <xdr:spPr>
        <a:xfrm>
          <a:off x="10426700" y="63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106519</xdr:rowOff>
    </xdr:from>
    <xdr:ext cx="534377" cy="259045"/>
    <xdr:sp macro="" textlink="">
      <xdr:nvSpPr>
        <xdr:cNvPr id="317" name="補助費等該当値テキスト"/>
        <xdr:cNvSpPr txBox="1"/>
      </xdr:nvSpPr>
      <xdr:spPr>
        <a:xfrm>
          <a:off x="10528300" y="62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124092</xdr:rowOff>
    </xdr:from>
    <xdr:to>
      <xdr:col>14</xdr:col>
      <xdr:colOff>79375</xdr:colOff>
      <xdr:row>37</xdr:row>
      <xdr:rowOff>54242</xdr:rowOff>
    </xdr:to>
    <xdr:sp macro="" textlink="">
      <xdr:nvSpPr>
        <xdr:cNvPr id="318" name="円/楕円 317"/>
        <xdr:cNvSpPr/>
      </xdr:nvSpPr>
      <xdr:spPr>
        <a:xfrm>
          <a:off x="9588500" y="62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45369</xdr:rowOff>
    </xdr:from>
    <xdr:ext cx="534377" cy="259045"/>
    <xdr:sp macro="" textlink="">
      <xdr:nvSpPr>
        <xdr:cNvPr id="319" name="テキスト ボックス 318"/>
        <xdr:cNvSpPr txBox="1"/>
      </xdr:nvSpPr>
      <xdr:spPr>
        <a:xfrm>
          <a:off x="9372111" y="63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30391</xdr:rowOff>
    </xdr:from>
    <xdr:to>
      <xdr:col>12</xdr:col>
      <xdr:colOff>561975</xdr:colOff>
      <xdr:row>37</xdr:row>
      <xdr:rowOff>131991</xdr:rowOff>
    </xdr:to>
    <xdr:sp macro="" textlink="">
      <xdr:nvSpPr>
        <xdr:cNvPr id="320" name="円/楕円 319"/>
        <xdr:cNvSpPr/>
      </xdr:nvSpPr>
      <xdr:spPr>
        <a:xfrm>
          <a:off x="8699500" y="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123118</xdr:rowOff>
    </xdr:from>
    <xdr:ext cx="534377" cy="259045"/>
    <xdr:sp macro="" textlink="">
      <xdr:nvSpPr>
        <xdr:cNvPr id="321" name="テキスト ボックス 320"/>
        <xdr:cNvSpPr txBox="1"/>
      </xdr:nvSpPr>
      <xdr:spPr>
        <a:xfrm>
          <a:off x="8483111" y="64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56629</xdr:rowOff>
    </xdr:from>
    <xdr:to>
      <xdr:col>11</xdr:col>
      <xdr:colOff>358775</xdr:colOff>
      <xdr:row>37</xdr:row>
      <xdr:rowOff>158229</xdr:rowOff>
    </xdr:to>
    <xdr:sp macro="" textlink="">
      <xdr:nvSpPr>
        <xdr:cNvPr id="322" name="円/楕円 321"/>
        <xdr:cNvSpPr/>
      </xdr:nvSpPr>
      <xdr:spPr>
        <a:xfrm>
          <a:off x="7810500" y="64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149356</xdr:rowOff>
    </xdr:from>
    <xdr:ext cx="534377" cy="259045"/>
    <xdr:sp macro="" textlink="">
      <xdr:nvSpPr>
        <xdr:cNvPr id="323" name="テキスト ボックス 322"/>
        <xdr:cNvSpPr txBox="1"/>
      </xdr:nvSpPr>
      <xdr:spPr>
        <a:xfrm>
          <a:off x="7594111" y="64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72428</xdr:rowOff>
    </xdr:from>
    <xdr:to>
      <xdr:col>10</xdr:col>
      <xdr:colOff>155575</xdr:colOff>
      <xdr:row>38</xdr:row>
      <xdr:rowOff>2578</xdr:rowOff>
    </xdr:to>
    <xdr:sp macro="" textlink="">
      <xdr:nvSpPr>
        <xdr:cNvPr id="324" name="円/楕円 323"/>
        <xdr:cNvSpPr/>
      </xdr:nvSpPr>
      <xdr:spPr>
        <a:xfrm>
          <a:off x="6921500" y="64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165155</xdr:rowOff>
    </xdr:from>
    <xdr:ext cx="534377" cy="259045"/>
    <xdr:sp macro="" textlink="">
      <xdr:nvSpPr>
        <xdr:cNvPr id="325" name="テキスト ボックス 324"/>
        <xdr:cNvSpPr txBox="1"/>
      </xdr:nvSpPr>
      <xdr:spPr>
        <a:xfrm>
          <a:off x="6705111" y="65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101272</xdr:rowOff>
    </xdr:from>
    <xdr:to>
      <xdr:col>15</xdr:col>
      <xdr:colOff>180975</xdr:colOff>
      <xdr:row>55</xdr:row>
      <xdr:rowOff>116184</xdr:rowOff>
    </xdr:to>
    <xdr:cxnSp macro="">
      <xdr:nvCxnSpPr>
        <xdr:cNvPr id="354" name="直線コネクタ 353"/>
        <xdr:cNvCxnSpPr/>
      </xdr:nvCxnSpPr>
      <xdr:spPr>
        <a:xfrm>
          <a:off x="9639300" y="9531022"/>
          <a:ext cx="8382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101272</xdr:rowOff>
    </xdr:from>
    <xdr:to>
      <xdr:col>14</xdr:col>
      <xdr:colOff>28575</xdr:colOff>
      <xdr:row>55</xdr:row>
      <xdr:rowOff>108435</xdr:rowOff>
    </xdr:to>
    <xdr:cxnSp macro="">
      <xdr:nvCxnSpPr>
        <xdr:cNvPr id="357" name="直線コネクタ 356"/>
        <xdr:cNvCxnSpPr/>
      </xdr:nvCxnSpPr>
      <xdr:spPr>
        <a:xfrm flipV="1">
          <a:off x="8750300" y="9531022"/>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130784</xdr:rowOff>
    </xdr:from>
    <xdr:to>
      <xdr:col>12</xdr:col>
      <xdr:colOff>511175</xdr:colOff>
      <xdr:row>55</xdr:row>
      <xdr:rowOff>108435</xdr:rowOff>
    </xdr:to>
    <xdr:cxnSp macro="">
      <xdr:nvCxnSpPr>
        <xdr:cNvPr id="360" name="直線コネクタ 359"/>
        <xdr:cNvCxnSpPr/>
      </xdr:nvCxnSpPr>
      <xdr:spPr>
        <a:xfrm>
          <a:off x="7861300" y="9389084"/>
          <a:ext cx="889000" cy="14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130784</xdr:rowOff>
    </xdr:from>
    <xdr:to>
      <xdr:col>11</xdr:col>
      <xdr:colOff>307975</xdr:colOff>
      <xdr:row>55</xdr:row>
      <xdr:rowOff>171110</xdr:rowOff>
    </xdr:to>
    <xdr:cxnSp macro="">
      <xdr:nvCxnSpPr>
        <xdr:cNvPr id="363" name="直線コネクタ 362"/>
        <xdr:cNvCxnSpPr/>
      </xdr:nvCxnSpPr>
      <xdr:spPr>
        <a:xfrm flipV="1">
          <a:off x="6972300" y="9389084"/>
          <a:ext cx="889000" cy="2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65384</xdr:rowOff>
    </xdr:from>
    <xdr:to>
      <xdr:col>15</xdr:col>
      <xdr:colOff>231775</xdr:colOff>
      <xdr:row>55</xdr:row>
      <xdr:rowOff>166984</xdr:rowOff>
    </xdr:to>
    <xdr:sp macro="" textlink="">
      <xdr:nvSpPr>
        <xdr:cNvPr id="373" name="円/楕円 372"/>
        <xdr:cNvSpPr/>
      </xdr:nvSpPr>
      <xdr:spPr>
        <a:xfrm>
          <a:off x="10426700" y="94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88261</xdr:rowOff>
    </xdr:from>
    <xdr:ext cx="534377" cy="259045"/>
    <xdr:sp macro="" textlink="">
      <xdr:nvSpPr>
        <xdr:cNvPr id="374" name="普通建設事業費該当値テキスト"/>
        <xdr:cNvSpPr txBox="1"/>
      </xdr:nvSpPr>
      <xdr:spPr>
        <a:xfrm>
          <a:off x="10528300" y="93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80,586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50472</xdr:rowOff>
    </xdr:from>
    <xdr:to>
      <xdr:col>14</xdr:col>
      <xdr:colOff>79375</xdr:colOff>
      <xdr:row>55</xdr:row>
      <xdr:rowOff>152072</xdr:rowOff>
    </xdr:to>
    <xdr:sp macro="" textlink="">
      <xdr:nvSpPr>
        <xdr:cNvPr id="375" name="円/楕円 374"/>
        <xdr:cNvSpPr/>
      </xdr:nvSpPr>
      <xdr:spPr>
        <a:xfrm>
          <a:off x="9588500" y="9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143199</xdr:rowOff>
    </xdr:from>
    <xdr:ext cx="534377" cy="259045"/>
    <xdr:sp macro="" textlink="">
      <xdr:nvSpPr>
        <xdr:cNvPr id="376" name="テキスト ボックス 375"/>
        <xdr:cNvSpPr txBox="1"/>
      </xdr:nvSpPr>
      <xdr:spPr>
        <a:xfrm>
          <a:off x="9372111" y="95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57635</xdr:rowOff>
    </xdr:from>
    <xdr:to>
      <xdr:col>12</xdr:col>
      <xdr:colOff>561975</xdr:colOff>
      <xdr:row>55</xdr:row>
      <xdr:rowOff>159235</xdr:rowOff>
    </xdr:to>
    <xdr:sp macro="" textlink="">
      <xdr:nvSpPr>
        <xdr:cNvPr id="377" name="円/楕円 376"/>
        <xdr:cNvSpPr/>
      </xdr:nvSpPr>
      <xdr:spPr>
        <a:xfrm>
          <a:off x="8699500" y="94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4312</xdr:rowOff>
    </xdr:from>
    <xdr:ext cx="534377" cy="259045"/>
    <xdr:sp macro="" textlink="">
      <xdr:nvSpPr>
        <xdr:cNvPr id="378" name="テキスト ボックス 377"/>
        <xdr:cNvSpPr txBox="1"/>
      </xdr:nvSpPr>
      <xdr:spPr>
        <a:xfrm>
          <a:off x="8483111" y="92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79984</xdr:rowOff>
    </xdr:from>
    <xdr:to>
      <xdr:col>11</xdr:col>
      <xdr:colOff>358775</xdr:colOff>
      <xdr:row>55</xdr:row>
      <xdr:rowOff>10134</xdr:rowOff>
    </xdr:to>
    <xdr:sp macro="" textlink="">
      <xdr:nvSpPr>
        <xdr:cNvPr id="379" name="円/楕円 378"/>
        <xdr:cNvSpPr/>
      </xdr:nvSpPr>
      <xdr:spPr>
        <a:xfrm>
          <a:off x="7810500" y="93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26661</xdr:rowOff>
    </xdr:from>
    <xdr:ext cx="599010" cy="259045"/>
    <xdr:sp macro="" textlink="">
      <xdr:nvSpPr>
        <xdr:cNvPr id="380" name="テキスト ボックス 379"/>
        <xdr:cNvSpPr txBox="1"/>
      </xdr:nvSpPr>
      <xdr:spPr>
        <a:xfrm>
          <a:off x="7561794" y="911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120310</xdr:rowOff>
    </xdr:from>
    <xdr:to>
      <xdr:col>10</xdr:col>
      <xdr:colOff>155575</xdr:colOff>
      <xdr:row>56</xdr:row>
      <xdr:rowOff>50460</xdr:rowOff>
    </xdr:to>
    <xdr:sp macro="" textlink="">
      <xdr:nvSpPr>
        <xdr:cNvPr id="381" name="円/楕円 380"/>
        <xdr:cNvSpPr/>
      </xdr:nvSpPr>
      <xdr:spPr>
        <a:xfrm>
          <a:off x="6921500" y="95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66987</xdr:rowOff>
    </xdr:from>
    <xdr:ext cx="534377" cy="259045"/>
    <xdr:sp macro="" textlink="">
      <xdr:nvSpPr>
        <xdr:cNvPr id="382" name="テキスト ボックス 381"/>
        <xdr:cNvSpPr txBox="1"/>
      </xdr:nvSpPr>
      <xdr:spPr>
        <a:xfrm>
          <a:off x="6705111" y="93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113544</xdr:rowOff>
    </xdr:from>
    <xdr:to>
      <xdr:col>15</xdr:col>
      <xdr:colOff>180975</xdr:colOff>
      <xdr:row>76</xdr:row>
      <xdr:rowOff>41763</xdr:rowOff>
    </xdr:to>
    <xdr:cxnSp macro="">
      <xdr:nvCxnSpPr>
        <xdr:cNvPr id="411" name="直線コネクタ 410"/>
        <xdr:cNvCxnSpPr/>
      </xdr:nvCxnSpPr>
      <xdr:spPr>
        <a:xfrm>
          <a:off x="9639300" y="12286494"/>
          <a:ext cx="838200" cy="78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113544</xdr:rowOff>
    </xdr:from>
    <xdr:to>
      <xdr:col>14</xdr:col>
      <xdr:colOff>28575</xdr:colOff>
      <xdr:row>72</xdr:row>
      <xdr:rowOff>141795</xdr:rowOff>
    </xdr:to>
    <xdr:cxnSp macro="">
      <xdr:nvCxnSpPr>
        <xdr:cNvPr id="414" name="直線コネクタ 413"/>
        <xdr:cNvCxnSpPr/>
      </xdr:nvCxnSpPr>
      <xdr:spPr>
        <a:xfrm flipV="1">
          <a:off x="8750300" y="12286494"/>
          <a:ext cx="889000" cy="19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162413</xdr:rowOff>
    </xdr:from>
    <xdr:to>
      <xdr:col>15</xdr:col>
      <xdr:colOff>231775</xdr:colOff>
      <xdr:row>76</xdr:row>
      <xdr:rowOff>92563</xdr:rowOff>
    </xdr:to>
    <xdr:sp macro="" textlink="">
      <xdr:nvSpPr>
        <xdr:cNvPr id="424" name="円/楕円 423"/>
        <xdr:cNvSpPr/>
      </xdr:nvSpPr>
      <xdr:spPr>
        <a:xfrm>
          <a:off x="10426700" y="130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13841</xdr:rowOff>
    </xdr:from>
    <xdr:ext cx="534377" cy="259045"/>
    <xdr:sp macro="" textlink="">
      <xdr:nvSpPr>
        <xdr:cNvPr id="425" name="普通建設事業費 （ うち新規整備　）該当値テキスト"/>
        <xdr:cNvSpPr txBox="1"/>
      </xdr:nvSpPr>
      <xdr:spPr>
        <a:xfrm>
          <a:off x="10528300" y="12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62744</xdr:rowOff>
    </xdr:from>
    <xdr:to>
      <xdr:col>14</xdr:col>
      <xdr:colOff>79375</xdr:colOff>
      <xdr:row>71</xdr:row>
      <xdr:rowOff>164344</xdr:rowOff>
    </xdr:to>
    <xdr:sp macro="" textlink="">
      <xdr:nvSpPr>
        <xdr:cNvPr id="426" name="円/楕円 425"/>
        <xdr:cNvSpPr/>
      </xdr:nvSpPr>
      <xdr:spPr>
        <a:xfrm>
          <a:off x="9588500" y="122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9421</xdr:rowOff>
    </xdr:from>
    <xdr:ext cx="534377" cy="259045"/>
    <xdr:sp macro="" textlink="">
      <xdr:nvSpPr>
        <xdr:cNvPr id="427" name="テキスト ボックス 426"/>
        <xdr:cNvSpPr txBox="1"/>
      </xdr:nvSpPr>
      <xdr:spPr>
        <a:xfrm>
          <a:off x="9372111" y="120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90995</xdr:rowOff>
    </xdr:from>
    <xdr:to>
      <xdr:col>12</xdr:col>
      <xdr:colOff>561975</xdr:colOff>
      <xdr:row>73</xdr:row>
      <xdr:rowOff>21145</xdr:rowOff>
    </xdr:to>
    <xdr:sp macro="" textlink="">
      <xdr:nvSpPr>
        <xdr:cNvPr id="428" name="円/楕円 427"/>
        <xdr:cNvSpPr/>
      </xdr:nvSpPr>
      <xdr:spPr>
        <a:xfrm>
          <a:off x="8699500" y="124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37672</xdr:rowOff>
    </xdr:from>
    <xdr:ext cx="534377" cy="259045"/>
    <xdr:sp macro="" textlink="">
      <xdr:nvSpPr>
        <xdr:cNvPr id="429" name="テキスト ボックス 428"/>
        <xdr:cNvSpPr txBox="1"/>
      </xdr:nvSpPr>
      <xdr:spPr>
        <a:xfrm>
          <a:off x="8483111" y="122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160592</xdr:rowOff>
    </xdr:from>
    <xdr:to>
      <xdr:col>15</xdr:col>
      <xdr:colOff>180975</xdr:colOff>
      <xdr:row>99</xdr:row>
      <xdr:rowOff>17945</xdr:rowOff>
    </xdr:to>
    <xdr:cxnSp macro="">
      <xdr:nvCxnSpPr>
        <xdr:cNvPr id="458" name="直線コネクタ 457"/>
        <xdr:cNvCxnSpPr/>
      </xdr:nvCxnSpPr>
      <xdr:spPr>
        <a:xfrm flipV="1">
          <a:off x="9639300" y="16619792"/>
          <a:ext cx="838200" cy="3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72656</xdr:rowOff>
    </xdr:from>
    <xdr:to>
      <xdr:col>14</xdr:col>
      <xdr:colOff>28575</xdr:colOff>
      <xdr:row>99</xdr:row>
      <xdr:rowOff>17945</xdr:rowOff>
    </xdr:to>
    <xdr:cxnSp macro="">
      <xdr:nvCxnSpPr>
        <xdr:cNvPr id="461" name="直線コネクタ 460"/>
        <xdr:cNvCxnSpPr/>
      </xdr:nvCxnSpPr>
      <xdr:spPr>
        <a:xfrm>
          <a:off x="8750300" y="16874756"/>
          <a:ext cx="889000" cy="1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109792</xdr:rowOff>
    </xdr:from>
    <xdr:to>
      <xdr:col>15</xdr:col>
      <xdr:colOff>231775</xdr:colOff>
      <xdr:row>97</xdr:row>
      <xdr:rowOff>39942</xdr:rowOff>
    </xdr:to>
    <xdr:sp macro="" textlink="">
      <xdr:nvSpPr>
        <xdr:cNvPr id="471" name="円/楕円 470"/>
        <xdr:cNvSpPr/>
      </xdr:nvSpPr>
      <xdr:spPr>
        <a:xfrm>
          <a:off x="10426700" y="165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88219</xdr:rowOff>
    </xdr:from>
    <xdr:ext cx="534377" cy="259045"/>
    <xdr:sp macro="" textlink="">
      <xdr:nvSpPr>
        <xdr:cNvPr id="472" name="普通建設事業費 （ うち更新整備　）該当値テキスト"/>
        <xdr:cNvSpPr txBox="1"/>
      </xdr:nvSpPr>
      <xdr:spPr>
        <a:xfrm>
          <a:off x="10528300" y="165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138595</xdr:rowOff>
    </xdr:from>
    <xdr:to>
      <xdr:col>14</xdr:col>
      <xdr:colOff>79375</xdr:colOff>
      <xdr:row>99</xdr:row>
      <xdr:rowOff>68745</xdr:rowOff>
    </xdr:to>
    <xdr:sp macro="" textlink="">
      <xdr:nvSpPr>
        <xdr:cNvPr id="473" name="円/楕円 472"/>
        <xdr:cNvSpPr/>
      </xdr:nvSpPr>
      <xdr:spPr>
        <a:xfrm>
          <a:off x="9588500" y="16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59872</xdr:rowOff>
    </xdr:from>
    <xdr:ext cx="469744" cy="259045"/>
    <xdr:sp macro="" textlink="">
      <xdr:nvSpPr>
        <xdr:cNvPr id="474" name="テキスト ボックス 473"/>
        <xdr:cNvSpPr txBox="1"/>
      </xdr:nvSpPr>
      <xdr:spPr>
        <a:xfrm>
          <a:off x="9404427" y="1703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21856</xdr:rowOff>
    </xdr:from>
    <xdr:to>
      <xdr:col>12</xdr:col>
      <xdr:colOff>561975</xdr:colOff>
      <xdr:row>98</xdr:row>
      <xdr:rowOff>123456</xdr:rowOff>
    </xdr:to>
    <xdr:sp macro="" textlink="">
      <xdr:nvSpPr>
        <xdr:cNvPr id="475" name="円/楕円 474"/>
        <xdr:cNvSpPr/>
      </xdr:nvSpPr>
      <xdr:spPr>
        <a:xfrm>
          <a:off x="8699500" y="168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114583</xdr:rowOff>
    </xdr:from>
    <xdr:ext cx="534377" cy="259045"/>
    <xdr:sp macro="" textlink="">
      <xdr:nvSpPr>
        <xdr:cNvPr id="476" name="テキスト ボックス 475"/>
        <xdr:cNvSpPr txBox="1"/>
      </xdr:nvSpPr>
      <xdr:spPr>
        <a:xfrm>
          <a:off x="8483111" y="169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39093</xdr:rowOff>
    </xdr:from>
    <xdr:to>
      <xdr:col>23</xdr:col>
      <xdr:colOff>517525</xdr:colOff>
      <xdr:row>38</xdr:row>
      <xdr:rowOff>102507</xdr:rowOff>
    </xdr:to>
    <xdr:cxnSp macro="">
      <xdr:nvCxnSpPr>
        <xdr:cNvPr id="503" name="直線コネクタ 502"/>
        <xdr:cNvCxnSpPr/>
      </xdr:nvCxnSpPr>
      <xdr:spPr>
        <a:xfrm flipV="1">
          <a:off x="15481300" y="6554193"/>
          <a:ext cx="838200" cy="6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92449</xdr:rowOff>
    </xdr:from>
    <xdr:to>
      <xdr:col>22</xdr:col>
      <xdr:colOff>365125</xdr:colOff>
      <xdr:row>38</xdr:row>
      <xdr:rowOff>102507</xdr:rowOff>
    </xdr:to>
    <xdr:cxnSp macro="">
      <xdr:nvCxnSpPr>
        <xdr:cNvPr id="506" name="直線コネクタ 505"/>
        <xdr:cNvCxnSpPr/>
      </xdr:nvCxnSpPr>
      <xdr:spPr>
        <a:xfrm>
          <a:off x="14592300" y="660754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92449</xdr:rowOff>
    </xdr:from>
    <xdr:to>
      <xdr:col>21</xdr:col>
      <xdr:colOff>161925</xdr:colOff>
      <xdr:row>38</xdr:row>
      <xdr:rowOff>109319</xdr:rowOff>
    </xdr:to>
    <xdr:cxnSp macro="">
      <xdr:nvCxnSpPr>
        <xdr:cNvPr id="509" name="直線コネクタ 508"/>
        <xdr:cNvCxnSpPr/>
      </xdr:nvCxnSpPr>
      <xdr:spPr>
        <a:xfrm flipV="1">
          <a:off x="13703300" y="6607549"/>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88174</xdr:rowOff>
    </xdr:from>
    <xdr:to>
      <xdr:col>19</xdr:col>
      <xdr:colOff>644525</xdr:colOff>
      <xdr:row>38</xdr:row>
      <xdr:rowOff>109319</xdr:rowOff>
    </xdr:to>
    <xdr:cxnSp macro="">
      <xdr:nvCxnSpPr>
        <xdr:cNvPr id="512" name="直線コネクタ 511"/>
        <xdr:cNvCxnSpPr/>
      </xdr:nvCxnSpPr>
      <xdr:spPr>
        <a:xfrm>
          <a:off x="12814300" y="660327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159743</xdr:rowOff>
    </xdr:from>
    <xdr:to>
      <xdr:col>23</xdr:col>
      <xdr:colOff>568325</xdr:colOff>
      <xdr:row>38</xdr:row>
      <xdr:rowOff>89893</xdr:rowOff>
    </xdr:to>
    <xdr:sp macro="" textlink="">
      <xdr:nvSpPr>
        <xdr:cNvPr id="522" name="円/楕円 521"/>
        <xdr:cNvSpPr/>
      </xdr:nvSpPr>
      <xdr:spPr>
        <a:xfrm>
          <a:off x="16268700" y="65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119120</xdr:rowOff>
    </xdr:from>
    <xdr:ext cx="469744" cy="259045"/>
    <xdr:sp macro="" textlink="">
      <xdr:nvSpPr>
        <xdr:cNvPr id="523" name="災害復旧事業費該当値テキスト"/>
        <xdr:cNvSpPr txBox="1"/>
      </xdr:nvSpPr>
      <xdr:spPr>
        <a:xfrm>
          <a:off x="16370300" y="629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51707</xdr:rowOff>
    </xdr:from>
    <xdr:to>
      <xdr:col>22</xdr:col>
      <xdr:colOff>415925</xdr:colOff>
      <xdr:row>38</xdr:row>
      <xdr:rowOff>153307</xdr:rowOff>
    </xdr:to>
    <xdr:sp macro="" textlink="">
      <xdr:nvSpPr>
        <xdr:cNvPr id="524" name="円/楕円 523"/>
        <xdr:cNvSpPr/>
      </xdr:nvSpPr>
      <xdr:spPr>
        <a:xfrm>
          <a:off x="15430500" y="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144434</xdr:rowOff>
    </xdr:from>
    <xdr:ext cx="469744" cy="259045"/>
    <xdr:sp macro="" textlink="">
      <xdr:nvSpPr>
        <xdr:cNvPr id="525" name="テキスト ボックス 524"/>
        <xdr:cNvSpPr txBox="1"/>
      </xdr:nvSpPr>
      <xdr:spPr>
        <a:xfrm>
          <a:off x="15246427" y="665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41649</xdr:rowOff>
    </xdr:from>
    <xdr:to>
      <xdr:col>21</xdr:col>
      <xdr:colOff>212725</xdr:colOff>
      <xdr:row>38</xdr:row>
      <xdr:rowOff>143249</xdr:rowOff>
    </xdr:to>
    <xdr:sp macro="" textlink="">
      <xdr:nvSpPr>
        <xdr:cNvPr id="526" name="円/楕円 525"/>
        <xdr:cNvSpPr/>
      </xdr:nvSpPr>
      <xdr:spPr>
        <a:xfrm>
          <a:off x="14541500" y="65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134376</xdr:rowOff>
    </xdr:from>
    <xdr:ext cx="469744" cy="259045"/>
    <xdr:sp macro="" textlink="">
      <xdr:nvSpPr>
        <xdr:cNvPr id="527" name="テキスト ボックス 526"/>
        <xdr:cNvSpPr txBox="1"/>
      </xdr:nvSpPr>
      <xdr:spPr>
        <a:xfrm>
          <a:off x="14357427" y="66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58519</xdr:rowOff>
    </xdr:from>
    <xdr:to>
      <xdr:col>20</xdr:col>
      <xdr:colOff>9525</xdr:colOff>
      <xdr:row>38</xdr:row>
      <xdr:rowOff>160119</xdr:rowOff>
    </xdr:to>
    <xdr:sp macro="" textlink="">
      <xdr:nvSpPr>
        <xdr:cNvPr id="528" name="円/楕円 527"/>
        <xdr:cNvSpPr/>
      </xdr:nvSpPr>
      <xdr:spPr>
        <a:xfrm>
          <a:off x="13652500" y="65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151246</xdr:rowOff>
    </xdr:from>
    <xdr:ext cx="469744" cy="259045"/>
    <xdr:sp macro="" textlink="">
      <xdr:nvSpPr>
        <xdr:cNvPr id="529" name="テキスト ボックス 528"/>
        <xdr:cNvSpPr txBox="1"/>
      </xdr:nvSpPr>
      <xdr:spPr>
        <a:xfrm>
          <a:off x="13468427" y="666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37374</xdr:rowOff>
    </xdr:from>
    <xdr:to>
      <xdr:col>18</xdr:col>
      <xdr:colOff>492125</xdr:colOff>
      <xdr:row>38</xdr:row>
      <xdr:rowOff>138974</xdr:rowOff>
    </xdr:to>
    <xdr:sp macro="" textlink="">
      <xdr:nvSpPr>
        <xdr:cNvPr id="530" name="円/楕円 529"/>
        <xdr:cNvSpPr/>
      </xdr:nvSpPr>
      <xdr:spPr>
        <a:xfrm>
          <a:off x="12763500" y="65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130101</xdr:rowOff>
    </xdr:from>
    <xdr:ext cx="469744" cy="259045"/>
    <xdr:sp macro="" textlink="">
      <xdr:nvSpPr>
        <xdr:cNvPr id="531" name="テキスト ボックス 530"/>
        <xdr:cNvSpPr txBox="1"/>
      </xdr:nvSpPr>
      <xdr:spPr>
        <a:xfrm>
          <a:off x="12579427" y="66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120332</xdr:rowOff>
    </xdr:from>
    <xdr:to>
      <xdr:col>23</xdr:col>
      <xdr:colOff>517525</xdr:colOff>
      <xdr:row>71</xdr:row>
      <xdr:rowOff>149174</xdr:rowOff>
    </xdr:to>
    <xdr:cxnSp macro="">
      <xdr:nvCxnSpPr>
        <xdr:cNvPr id="609" name="直線コネクタ 608"/>
        <xdr:cNvCxnSpPr/>
      </xdr:nvCxnSpPr>
      <xdr:spPr>
        <a:xfrm flipV="1">
          <a:off x="15481300" y="12293282"/>
          <a:ext cx="8382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13830</xdr:rowOff>
    </xdr:from>
    <xdr:to>
      <xdr:col>22</xdr:col>
      <xdr:colOff>365125</xdr:colOff>
      <xdr:row>71</xdr:row>
      <xdr:rowOff>149174</xdr:rowOff>
    </xdr:to>
    <xdr:cxnSp macro="">
      <xdr:nvCxnSpPr>
        <xdr:cNvPr id="612" name="直線コネクタ 611"/>
        <xdr:cNvCxnSpPr/>
      </xdr:nvCxnSpPr>
      <xdr:spPr>
        <a:xfrm>
          <a:off x="14592300" y="12186780"/>
          <a:ext cx="8890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13830</xdr:rowOff>
    </xdr:from>
    <xdr:to>
      <xdr:col>21</xdr:col>
      <xdr:colOff>161925</xdr:colOff>
      <xdr:row>71</xdr:row>
      <xdr:rowOff>64541</xdr:rowOff>
    </xdr:to>
    <xdr:cxnSp macro="">
      <xdr:nvCxnSpPr>
        <xdr:cNvPr id="615" name="直線コネクタ 614"/>
        <xdr:cNvCxnSpPr/>
      </xdr:nvCxnSpPr>
      <xdr:spPr>
        <a:xfrm flipV="1">
          <a:off x="13703300" y="12186780"/>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33427</xdr:rowOff>
    </xdr:from>
    <xdr:to>
      <xdr:col>19</xdr:col>
      <xdr:colOff>644525</xdr:colOff>
      <xdr:row>71</xdr:row>
      <xdr:rowOff>64541</xdr:rowOff>
    </xdr:to>
    <xdr:cxnSp macro="">
      <xdr:nvCxnSpPr>
        <xdr:cNvPr id="618" name="直線コネクタ 617"/>
        <xdr:cNvCxnSpPr/>
      </xdr:nvCxnSpPr>
      <xdr:spPr>
        <a:xfrm>
          <a:off x="12814300" y="12206377"/>
          <a:ext cx="8890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69532</xdr:rowOff>
    </xdr:from>
    <xdr:to>
      <xdr:col>23</xdr:col>
      <xdr:colOff>568325</xdr:colOff>
      <xdr:row>71</xdr:row>
      <xdr:rowOff>171132</xdr:rowOff>
    </xdr:to>
    <xdr:sp macro="" textlink="">
      <xdr:nvSpPr>
        <xdr:cNvPr id="628" name="円/楕円 627"/>
        <xdr:cNvSpPr/>
      </xdr:nvSpPr>
      <xdr:spPr>
        <a:xfrm>
          <a:off x="16268700" y="122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92409</xdr:rowOff>
    </xdr:from>
    <xdr:ext cx="599010" cy="259045"/>
    <xdr:sp macro="" textlink="">
      <xdr:nvSpPr>
        <xdr:cNvPr id="629" name="公債費該当値テキスト"/>
        <xdr:cNvSpPr txBox="1"/>
      </xdr:nvSpPr>
      <xdr:spPr>
        <a:xfrm>
          <a:off x="16370300" y="1209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102,025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98374</xdr:rowOff>
    </xdr:from>
    <xdr:to>
      <xdr:col>22</xdr:col>
      <xdr:colOff>415925</xdr:colOff>
      <xdr:row>72</xdr:row>
      <xdr:rowOff>28524</xdr:rowOff>
    </xdr:to>
    <xdr:sp macro="" textlink="">
      <xdr:nvSpPr>
        <xdr:cNvPr id="630" name="円/楕円 629"/>
        <xdr:cNvSpPr/>
      </xdr:nvSpPr>
      <xdr:spPr>
        <a:xfrm>
          <a:off x="15430500" y="12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45051</xdr:rowOff>
    </xdr:from>
    <xdr:ext cx="534377" cy="259045"/>
    <xdr:sp macro="" textlink="">
      <xdr:nvSpPr>
        <xdr:cNvPr id="631" name="テキスト ボックス 630"/>
        <xdr:cNvSpPr txBox="1"/>
      </xdr:nvSpPr>
      <xdr:spPr>
        <a:xfrm>
          <a:off x="15214111" y="120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99,754</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134480</xdr:rowOff>
    </xdr:from>
    <xdr:to>
      <xdr:col>21</xdr:col>
      <xdr:colOff>212725</xdr:colOff>
      <xdr:row>71</xdr:row>
      <xdr:rowOff>64630</xdr:rowOff>
    </xdr:to>
    <xdr:sp macro="" textlink="">
      <xdr:nvSpPr>
        <xdr:cNvPr id="632" name="円/楕円 631"/>
        <xdr:cNvSpPr/>
      </xdr:nvSpPr>
      <xdr:spPr>
        <a:xfrm>
          <a:off x="14541500" y="121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81157</xdr:rowOff>
    </xdr:from>
    <xdr:ext cx="599010" cy="259045"/>
    <xdr:sp macro="" textlink="">
      <xdr:nvSpPr>
        <xdr:cNvPr id="633" name="テキスト ボックス 632"/>
        <xdr:cNvSpPr txBox="1"/>
      </xdr:nvSpPr>
      <xdr:spPr>
        <a:xfrm>
          <a:off x="14292794" y="1191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13741</xdr:rowOff>
    </xdr:from>
    <xdr:to>
      <xdr:col>20</xdr:col>
      <xdr:colOff>9525</xdr:colOff>
      <xdr:row>71</xdr:row>
      <xdr:rowOff>115341</xdr:rowOff>
    </xdr:to>
    <xdr:sp macro="" textlink="">
      <xdr:nvSpPr>
        <xdr:cNvPr id="634" name="円/楕円 633"/>
        <xdr:cNvSpPr/>
      </xdr:nvSpPr>
      <xdr:spPr>
        <a:xfrm>
          <a:off x="13652500" y="12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131868</xdr:rowOff>
    </xdr:from>
    <xdr:ext cx="599010" cy="259045"/>
    <xdr:sp macro="" textlink="">
      <xdr:nvSpPr>
        <xdr:cNvPr id="635" name="テキスト ボックス 634"/>
        <xdr:cNvSpPr txBox="1"/>
      </xdr:nvSpPr>
      <xdr:spPr>
        <a:xfrm>
          <a:off x="13403794" y="119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154077</xdr:rowOff>
    </xdr:from>
    <xdr:to>
      <xdr:col>18</xdr:col>
      <xdr:colOff>492125</xdr:colOff>
      <xdr:row>71</xdr:row>
      <xdr:rowOff>84227</xdr:rowOff>
    </xdr:to>
    <xdr:sp macro="" textlink="">
      <xdr:nvSpPr>
        <xdr:cNvPr id="636" name="円/楕円 635"/>
        <xdr:cNvSpPr/>
      </xdr:nvSpPr>
      <xdr:spPr>
        <a:xfrm>
          <a:off x="12763500" y="121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100754</xdr:rowOff>
    </xdr:from>
    <xdr:ext cx="599010" cy="259045"/>
    <xdr:sp macro="" textlink="">
      <xdr:nvSpPr>
        <xdr:cNvPr id="637" name="テキスト ボックス 636"/>
        <xdr:cNvSpPr txBox="1"/>
      </xdr:nvSpPr>
      <xdr:spPr>
        <a:xfrm>
          <a:off x="12514794" y="1193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115063</xdr:rowOff>
    </xdr:from>
    <xdr:to>
      <xdr:col>23</xdr:col>
      <xdr:colOff>517525</xdr:colOff>
      <xdr:row>98</xdr:row>
      <xdr:rowOff>149250</xdr:rowOff>
    </xdr:to>
    <xdr:cxnSp macro="">
      <xdr:nvCxnSpPr>
        <xdr:cNvPr id="666" name="直線コネクタ 665"/>
        <xdr:cNvCxnSpPr/>
      </xdr:nvCxnSpPr>
      <xdr:spPr>
        <a:xfrm>
          <a:off x="15481300" y="16745713"/>
          <a:ext cx="838200" cy="2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115063</xdr:rowOff>
    </xdr:from>
    <xdr:to>
      <xdr:col>22</xdr:col>
      <xdr:colOff>365125</xdr:colOff>
      <xdr:row>98</xdr:row>
      <xdr:rowOff>155003</xdr:rowOff>
    </xdr:to>
    <xdr:cxnSp macro="">
      <xdr:nvCxnSpPr>
        <xdr:cNvPr id="669" name="直線コネクタ 668"/>
        <xdr:cNvCxnSpPr/>
      </xdr:nvCxnSpPr>
      <xdr:spPr>
        <a:xfrm flipV="1">
          <a:off x="14592300" y="16745713"/>
          <a:ext cx="889000" cy="2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98628</xdr:rowOff>
    </xdr:from>
    <xdr:to>
      <xdr:col>21</xdr:col>
      <xdr:colOff>161925</xdr:colOff>
      <xdr:row>98</xdr:row>
      <xdr:rowOff>155003</xdr:rowOff>
    </xdr:to>
    <xdr:cxnSp macro="">
      <xdr:nvCxnSpPr>
        <xdr:cNvPr id="672" name="直線コネクタ 671"/>
        <xdr:cNvCxnSpPr/>
      </xdr:nvCxnSpPr>
      <xdr:spPr>
        <a:xfrm>
          <a:off x="13703300" y="16729278"/>
          <a:ext cx="889000" cy="2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98628</xdr:rowOff>
    </xdr:from>
    <xdr:to>
      <xdr:col>19</xdr:col>
      <xdr:colOff>644525</xdr:colOff>
      <xdr:row>98</xdr:row>
      <xdr:rowOff>67335</xdr:rowOff>
    </xdr:to>
    <xdr:cxnSp macro="">
      <xdr:nvCxnSpPr>
        <xdr:cNvPr id="675" name="直線コネクタ 674"/>
        <xdr:cNvCxnSpPr/>
      </xdr:nvCxnSpPr>
      <xdr:spPr>
        <a:xfrm flipV="1">
          <a:off x="12814300" y="16729278"/>
          <a:ext cx="889000" cy="1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98450</xdr:rowOff>
    </xdr:from>
    <xdr:to>
      <xdr:col>23</xdr:col>
      <xdr:colOff>568325</xdr:colOff>
      <xdr:row>99</xdr:row>
      <xdr:rowOff>28600</xdr:rowOff>
    </xdr:to>
    <xdr:sp macro="" textlink="">
      <xdr:nvSpPr>
        <xdr:cNvPr id="685" name="円/楕円 684"/>
        <xdr:cNvSpPr/>
      </xdr:nvSpPr>
      <xdr:spPr>
        <a:xfrm>
          <a:off x="16268700" y="1690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13377</xdr:rowOff>
    </xdr:from>
    <xdr:ext cx="469744" cy="259045"/>
    <xdr:sp macro="" textlink="">
      <xdr:nvSpPr>
        <xdr:cNvPr id="686" name="積立金該当値テキスト"/>
        <xdr:cNvSpPr txBox="1"/>
      </xdr:nvSpPr>
      <xdr:spPr>
        <a:xfrm>
          <a:off x="16370300" y="168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64263</xdr:rowOff>
    </xdr:from>
    <xdr:to>
      <xdr:col>22</xdr:col>
      <xdr:colOff>415925</xdr:colOff>
      <xdr:row>97</xdr:row>
      <xdr:rowOff>165863</xdr:rowOff>
    </xdr:to>
    <xdr:sp macro="" textlink="">
      <xdr:nvSpPr>
        <xdr:cNvPr id="687" name="円/楕円 686"/>
        <xdr:cNvSpPr/>
      </xdr:nvSpPr>
      <xdr:spPr>
        <a:xfrm>
          <a:off x="15430500" y="166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156990</xdr:rowOff>
    </xdr:from>
    <xdr:ext cx="534377" cy="259045"/>
    <xdr:sp macro="" textlink="">
      <xdr:nvSpPr>
        <xdr:cNvPr id="688" name="テキスト ボックス 687"/>
        <xdr:cNvSpPr txBox="1"/>
      </xdr:nvSpPr>
      <xdr:spPr>
        <a:xfrm>
          <a:off x="15214111" y="167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104203</xdr:rowOff>
    </xdr:from>
    <xdr:to>
      <xdr:col>21</xdr:col>
      <xdr:colOff>212725</xdr:colOff>
      <xdr:row>99</xdr:row>
      <xdr:rowOff>34353</xdr:rowOff>
    </xdr:to>
    <xdr:sp macro="" textlink="">
      <xdr:nvSpPr>
        <xdr:cNvPr id="689" name="円/楕円 688"/>
        <xdr:cNvSpPr/>
      </xdr:nvSpPr>
      <xdr:spPr>
        <a:xfrm>
          <a:off x="14541500" y="169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25480</xdr:rowOff>
    </xdr:from>
    <xdr:ext cx="469744" cy="259045"/>
    <xdr:sp macro="" textlink="">
      <xdr:nvSpPr>
        <xdr:cNvPr id="690" name="テキスト ボックス 689"/>
        <xdr:cNvSpPr txBox="1"/>
      </xdr:nvSpPr>
      <xdr:spPr>
        <a:xfrm>
          <a:off x="14357427" y="16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47828</xdr:rowOff>
    </xdr:from>
    <xdr:to>
      <xdr:col>20</xdr:col>
      <xdr:colOff>9525</xdr:colOff>
      <xdr:row>97</xdr:row>
      <xdr:rowOff>149428</xdr:rowOff>
    </xdr:to>
    <xdr:sp macro="" textlink="">
      <xdr:nvSpPr>
        <xdr:cNvPr id="691" name="円/楕円 690"/>
        <xdr:cNvSpPr/>
      </xdr:nvSpPr>
      <xdr:spPr>
        <a:xfrm>
          <a:off x="13652500" y="166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165955</xdr:rowOff>
    </xdr:from>
    <xdr:ext cx="534377" cy="259045"/>
    <xdr:sp macro="" textlink="">
      <xdr:nvSpPr>
        <xdr:cNvPr id="692" name="テキスト ボックス 691"/>
        <xdr:cNvSpPr txBox="1"/>
      </xdr:nvSpPr>
      <xdr:spPr>
        <a:xfrm>
          <a:off x="13436111" y="164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16535</xdr:rowOff>
    </xdr:from>
    <xdr:to>
      <xdr:col>18</xdr:col>
      <xdr:colOff>492125</xdr:colOff>
      <xdr:row>98</xdr:row>
      <xdr:rowOff>118135</xdr:rowOff>
    </xdr:to>
    <xdr:sp macro="" textlink="">
      <xdr:nvSpPr>
        <xdr:cNvPr id="693" name="円/楕円 692"/>
        <xdr:cNvSpPr/>
      </xdr:nvSpPr>
      <xdr:spPr>
        <a:xfrm>
          <a:off x="12763500" y="168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109262</xdr:rowOff>
    </xdr:from>
    <xdr:ext cx="534377" cy="259045"/>
    <xdr:sp macro="" textlink="">
      <xdr:nvSpPr>
        <xdr:cNvPr id="694" name="テキスト ボックス 693"/>
        <xdr:cNvSpPr txBox="1"/>
      </xdr:nvSpPr>
      <xdr:spPr>
        <a:xfrm>
          <a:off x="12547111" y="169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101727</xdr:rowOff>
    </xdr:from>
    <xdr:to>
      <xdr:col>32</xdr:col>
      <xdr:colOff>187325</xdr:colOff>
      <xdr:row>37</xdr:row>
      <xdr:rowOff>129667</xdr:rowOff>
    </xdr:to>
    <xdr:cxnSp macro="">
      <xdr:nvCxnSpPr>
        <xdr:cNvPr id="723" name="直線コネクタ 722"/>
        <xdr:cNvCxnSpPr/>
      </xdr:nvCxnSpPr>
      <xdr:spPr>
        <a:xfrm>
          <a:off x="21323300" y="6445377"/>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41275</xdr:rowOff>
    </xdr:from>
    <xdr:to>
      <xdr:col>31</xdr:col>
      <xdr:colOff>34925</xdr:colOff>
      <xdr:row>37</xdr:row>
      <xdr:rowOff>101727</xdr:rowOff>
    </xdr:to>
    <xdr:cxnSp macro="">
      <xdr:nvCxnSpPr>
        <xdr:cNvPr id="726" name="直線コネクタ 725"/>
        <xdr:cNvCxnSpPr/>
      </xdr:nvCxnSpPr>
      <xdr:spPr>
        <a:xfrm>
          <a:off x="20434300" y="6384925"/>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7874</xdr:rowOff>
    </xdr:from>
    <xdr:to>
      <xdr:col>29</xdr:col>
      <xdr:colOff>517525</xdr:colOff>
      <xdr:row>37</xdr:row>
      <xdr:rowOff>41275</xdr:rowOff>
    </xdr:to>
    <xdr:cxnSp macro="">
      <xdr:nvCxnSpPr>
        <xdr:cNvPr id="729" name="直線コネクタ 728"/>
        <xdr:cNvCxnSpPr/>
      </xdr:nvCxnSpPr>
      <xdr:spPr>
        <a:xfrm>
          <a:off x="19545300" y="6351524"/>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1" name="テキスト ボックス 730"/>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0</xdr:rowOff>
    </xdr:from>
    <xdr:to>
      <xdr:col>28</xdr:col>
      <xdr:colOff>314325</xdr:colOff>
      <xdr:row>37</xdr:row>
      <xdr:rowOff>7874</xdr:rowOff>
    </xdr:to>
    <xdr:cxnSp macro="">
      <xdr:nvCxnSpPr>
        <xdr:cNvPr id="732" name="直線コネクタ 731"/>
        <xdr:cNvCxnSpPr/>
      </xdr:nvCxnSpPr>
      <xdr:spPr>
        <a:xfrm>
          <a:off x="18656300" y="6343650"/>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78867</xdr:rowOff>
    </xdr:from>
    <xdr:to>
      <xdr:col>32</xdr:col>
      <xdr:colOff>238125</xdr:colOff>
      <xdr:row>38</xdr:row>
      <xdr:rowOff>9017</xdr:rowOff>
    </xdr:to>
    <xdr:sp macro="" textlink="">
      <xdr:nvSpPr>
        <xdr:cNvPr id="742" name="円/楕円 741"/>
        <xdr:cNvSpPr/>
      </xdr:nvSpPr>
      <xdr:spPr>
        <a:xfrm>
          <a:off x="22110700" y="64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101744</xdr:rowOff>
    </xdr:from>
    <xdr:ext cx="469744" cy="259045"/>
    <xdr:sp macro="" textlink="">
      <xdr:nvSpPr>
        <xdr:cNvPr id="743" name="投資及び出資金該当値テキスト"/>
        <xdr:cNvSpPr txBox="1"/>
      </xdr:nvSpPr>
      <xdr:spPr>
        <a:xfrm>
          <a:off x="22212300" y="627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50927</xdr:rowOff>
    </xdr:from>
    <xdr:to>
      <xdr:col>31</xdr:col>
      <xdr:colOff>85725</xdr:colOff>
      <xdr:row>37</xdr:row>
      <xdr:rowOff>152527</xdr:rowOff>
    </xdr:to>
    <xdr:sp macro="" textlink="">
      <xdr:nvSpPr>
        <xdr:cNvPr id="744" name="円/楕円 743"/>
        <xdr:cNvSpPr/>
      </xdr:nvSpPr>
      <xdr:spPr>
        <a:xfrm>
          <a:off x="21272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169054</xdr:rowOff>
    </xdr:from>
    <xdr:ext cx="469744" cy="259045"/>
    <xdr:sp macro="" textlink="">
      <xdr:nvSpPr>
        <xdr:cNvPr id="745" name="テキスト ボックス 744"/>
        <xdr:cNvSpPr txBox="1"/>
      </xdr:nvSpPr>
      <xdr:spPr>
        <a:xfrm>
          <a:off x="21088427"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161925</xdr:rowOff>
    </xdr:from>
    <xdr:to>
      <xdr:col>29</xdr:col>
      <xdr:colOff>568325</xdr:colOff>
      <xdr:row>37</xdr:row>
      <xdr:rowOff>92075</xdr:rowOff>
    </xdr:to>
    <xdr:sp macro="" textlink="">
      <xdr:nvSpPr>
        <xdr:cNvPr id="746" name="円/楕円 745"/>
        <xdr:cNvSpPr/>
      </xdr:nvSpPr>
      <xdr:spPr>
        <a:xfrm>
          <a:off x="20383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108602</xdr:rowOff>
    </xdr:from>
    <xdr:ext cx="469744" cy="259045"/>
    <xdr:sp macro="" textlink="">
      <xdr:nvSpPr>
        <xdr:cNvPr id="747" name="テキスト ボックス 746"/>
        <xdr:cNvSpPr txBox="1"/>
      </xdr:nvSpPr>
      <xdr:spPr>
        <a:xfrm>
          <a:off x="20199427" y="61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128524</xdr:rowOff>
    </xdr:from>
    <xdr:to>
      <xdr:col>28</xdr:col>
      <xdr:colOff>365125</xdr:colOff>
      <xdr:row>37</xdr:row>
      <xdr:rowOff>58674</xdr:rowOff>
    </xdr:to>
    <xdr:sp macro="" textlink="">
      <xdr:nvSpPr>
        <xdr:cNvPr id="748" name="円/楕円 747"/>
        <xdr:cNvSpPr/>
      </xdr:nvSpPr>
      <xdr:spPr>
        <a:xfrm>
          <a:off x="19494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75201</xdr:rowOff>
    </xdr:from>
    <xdr:ext cx="469744" cy="259045"/>
    <xdr:sp macro="" textlink="">
      <xdr:nvSpPr>
        <xdr:cNvPr id="749" name="テキスト ボックス 748"/>
        <xdr:cNvSpPr txBox="1"/>
      </xdr:nvSpPr>
      <xdr:spPr>
        <a:xfrm>
          <a:off x="19310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120650</xdr:rowOff>
    </xdr:from>
    <xdr:to>
      <xdr:col>27</xdr:col>
      <xdr:colOff>161925</xdr:colOff>
      <xdr:row>37</xdr:row>
      <xdr:rowOff>50800</xdr:rowOff>
    </xdr:to>
    <xdr:sp macro="" textlink="">
      <xdr:nvSpPr>
        <xdr:cNvPr id="750" name="円/楕円 749"/>
        <xdr:cNvSpPr/>
      </xdr:nvSpPr>
      <xdr:spPr>
        <a:xfrm>
          <a:off x="18605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67327</xdr:rowOff>
    </xdr:from>
    <xdr:ext cx="469744" cy="259045"/>
    <xdr:sp macro="" textlink="">
      <xdr:nvSpPr>
        <xdr:cNvPr id="751" name="テキスト ボックス 750"/>
        <xdr:cNvSpPr txBox="1"/>
      </xdr:nvSpPr>
      <xdr:spPr>
        <a:xfrm>
          <a:off x="18421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120574</xdr:rowOff>
    </xdr:from>
    <xdr:to>
      <xdr:col>32</xdr:col>
      <xdr:colOff>187325</xdr:colOff>
      <xdr:row>58</xdr:row>
      <xdr:rowOff>121717</xdr:rowOff>
    </xdr:to>
    <xdr:cxnSp macro="">
      <xdr:nvCxnSpPr>
        <xdr:cNvPr id="780" name="直線コネクタ 779"/>
        <xdr:cNvCxnSpPr/>
      </xdr:nvCxnSpPr>
      <xdr:spPr>
        <a:xfrm flipV="1">
          <a:off x="21323300" y="1006467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121717</xdr:rowOff>
    </xdr:from>
    <xdr:to>
      <xdr:col>31</xdr:col>
      <xdr:colOff>34925</xdr:colOff>
      <xdr:row>58</xdr:row>
      <xdr:rowOff>122136</xdr:rowOff>
    </xdr:to>
    <xdr:cxnSp macro="">
      <xdr:nvCxnSpPr>
        <xdr:cNvPr id="783" name="直線コネクタ 782"/>
        <xdr:cNvCxnSpPr/>
      </xdr:nvCxnSpPr>
      <xdr:spPr>
        <a:xfrm flipV="1">
          <a:off x="20434300" y="1006581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32296</xdr:rowOff>
    </xdr:from>
    <xdr:to>
      <xdr:col>29</xdr:col>
      <xdr:colOff>517525</xdr:colOff>
      <xdr:row>58</xdr:row>
      <xdr:rowOff>122136</xdr:rowOff>
    </xdr:to>
    <xdr:cxnSp macro="">
      <xdr:nvCxnSpPr>
        <xdr:cNvPr id="786" name="直線コネクタ 785"/>
        <xdr:cNvCxnSpPr/>
      </xdr:nvCxnSpPr>
      <xdr:spPr>
        <a:xfrm>
          <a:off x="19545300" y="997639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32296</xdr:rowOff>
    </xdr:from>
    <xdr:to>
      <xdr:col>28</xdr:col>
      <xdr:colOff>314325</xdr:colOff>
      <xdr:row>58</xdr:row>
      <xdr:rowOff>117221</xdr:rowOff>
    </xdr:to>
    <xdr:cxnSp macro="">
      <xdr:nvCxnSpPr>
        <xdr:cNvPr id="789" name="直線コネクタ 788"/>
        <xdr:cNvCxnSpPr/>
      </xdr:nvCxnSpPr>
      <xdr:spPr>
        <a:xfrm flipV="1">
          <a:off x="18656300" y="9976396"/>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69774</xdr:rowOff>
    </xdr:from>
    <xdr:to>
      <xdr:col>32</xdr:col>
      <xdr:colOff>238125</xdr:colOff>
      <xdr:row>58</xdr:row>
      <xdr:rowOff>171374</xdr:rowOff>
    </xdr:to>
    <xdr:sp macro="" textlink="">
      <xdr:nvSpPr>
        <xdr:cNvPr id="799" name="円/楕円 798"/>
        <xdr:cNvSpPr/>
      </xdr:nvSpPr>
      <xdr:spPr>
        <a:xfrm>
          <a:off x="22110700" y="100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156151</xdr:rowOff>
    </xdr:from>
    <xdr:ext cx="469744" cy="259045"/>
    <xdr:sp macro="" textlink="">
      <xdr:nvSpPr>
        <xdr:cNvPr id="800" name="貸付金該当値テキスト"/>
        <xdr:cNvSpPr txBox="1"/>
      </xdr:nvSpPr>
      <xdr:spPr>
        <a:xfrm>
          <a:off x="22212300" y="992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70917</xdr:rowOff>
    </xdr:from>
    <xdr:to>
      <xdr:col>31</xdr:col>
      <xdr:colOff>85725</xdr:colOff>
      <xdr:row>59</xdr:row>
      <xdr:rowOff>1067</xdr:rowOff>
    </xdr:to>
    <xdr:sp macro="" textlink="">
      <xdr:nvSpPr>
        <xdr:cNvPr id="801" name="円/楕円 800"/>
        <xdr:cNvSpPr/>
      </xdr:nvSpPr>
      <xdr:spPr>
        <a:xfrm>
          <a:off x="21272500" y="100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163644</xdr:rowOff>
    </xdr:from>
    <xdr:ext cx="469744" cy="259045"/>
    <xdr:sp macro="" textlink="">
      <xdr:nvSpPr>
        <xdr:cNvPr id="802" name="テキスト ボックス 801"/>
        <xdr:cNvSpPr txBox="1"/>
      </xdr:nvSpPr>
      <xdr:spPr>
        <a:xfrm>
          <a:off x="21088427" y="1010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71336</xdr:rowOff>
    </xdr:from>
    <xdr:to>
      <xdr:col>29</xdr:col>
      <xdr:colOff>568325</xdr:colOff>
      <xdr:row>59</xdr:row>
      <xdr:rowOff>1486</xdr:rowOff>
    </xdr:to>
    <xdr:sp macro="" textlink="">
      <xdr:nvSpPr>
        <xdr:cNvPr id="803" name="円/楕円 802"/>
        <xdr:cNvSpPr/>
      </xdr:nvSpPr>
      <xdr:spPr>
        <a:xfrm>
          <a:off x="20383500" y="100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164063</xdr:rowOff>
    </xdr:from>
    <xdr:ext cx="469744" cy="259045"/>
    <xdr:sp macro="" textlink="">
      <xdr:nvSpPr>
        <xdr:cNvPr id="804" name="テキスト ボックス 803"/>
        <xdr:cNvSpPr txBox="1"/>
      </xdr:nvSpPr>
      <xdr:spPr>
        <a:xfrm>
          <a:off x="20199427" y="101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152946</xdr:rowOff>
    </xdr:from>
    <xdr:to>
      <xdr:col>28</xdr:col>
      <xdr:colOff>365125</xdr:colOff>
      <xdr:row>58</xdr:row>
      <xdr:rowOff>83096</xdr:rowOff>
    </xdr:to>
    <xdr:sp macro="" textlink="">
      <xdr:nvSpPr>
        <xdr:cNvPr id="805" name="円/楕円 804"/>
        <xdr:cNvSpPr/>
      </xdr:nvSpPr>
      <xdr:spPr>
        <a:xfrm>
          <a:off x="19494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74223</xdr:rowOff>
    </xdr:from>
    <xdr:ext cx="469744" cy="259045"/>
    <xdr:sp macro="" textlink="">
      <xdr:nvSpPr>
        <xdr:cNvPr id="806" name="テキスト ボックス 805"/>
        <xdr:cNvSpPr txBox="1"/>
      </xdr:nvSpPr>
      <xdr:spPr>
        <a:xfrm>
          <a:off x="19310427"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66421</xdr:rowOff>
    </xdr:from>
    <xdr:to>
      <xdr:col>27</xdr:col>
      <xdr:colOff>161925</xdr:colOff>
      <xdr:row>58</xdr:row>
      <xdr:rowOff>168021</xdr:rowOff>
    </xdr:to>
    <xdr:sp macro="" textlink="">
      <xdr:nvSpPr>
        <xdr:cNvPr id="807" name="円/楕円 806"/>
        <xdr:cNvSpPr/>
      </xdr:nvSpPr>
      <xdr:spPr>
        <a:xfrm>
          <a:off x="18605500" y="100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159148</xdr:rowOff>
    </xdr:from>
    <xdr:ext cx="469744" cy="259045"/>
    <xdr:sp macro="" textlink="">
      <xdr:nvSpPr>
        <xdr:cNvPr id="808" name="テキスト ボックス 807"/>
        <xdr:cNvSpPr txBox="1"/>
      </xdr:nvSpPr>
      <xdr:spPr>
        <a:xfrm>
          <a:off x="18421427"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90646</xdr:rowOff>
    </xdr:from>
    <xdr:to>
      <xdr:col>32</xdr:col>
      <xdr:colOff>187325</xdr:colOff>
      <xdr:row>74</xdr:row>
      <xdr:rowOff>104057</xdr:rowOff>
    </xdr:to>
    <xdr:cxnSp macro="">
      <xdr:nvCxnSpPr>
        <xdr:cNvPr id="838" name="直線コネクタ 837"/>
        <xdr:cNvCxnSpPr/>
      </xdr:nvCxnSpPr>
      <xdr:spPr>
        <a:xfrm flipV="1">
          <a:off x="21323300" y="12777946"/>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104057</xdr:rowOff>
    </xdr:from>
    <xdr:to>
      <xdr:col>31</xdr:col>
      <xdr:colOff>34925</xdr:colOff>
      <xdr:row>74</xdr:row>
      <xdr:rowOff>170847</xdr:rowOff>
    </xdr:to>
    <xdr:cxnSp macro="">
      <xdr:nvCxnSpPr>
        <xdr:cNvPr id="841" name="直線コネクタ 840"/>
        <xdr:cNvCxnSpPr/>
      </xdr:nvCxnSpPr>
      <xdr:spPr>
        <a:xfrm flipV="1">
          <a:off x="20434300" y="12791357"/>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170847</xdr:rowOff>
    </xdr:from>
    <xdr:to>
      <xdr:col>29</xdr:col>
      <xdr:colOff>517525</xdr:colOff>
      <xdr:row>75</xdr:row>
      <xdr:rowOff>43040</xdr:rowOff>
    </xdr:to>
    <xdr:cxnSp macro="">
      <xdr:nvCxnSpPr>
        <xdr:cNvPr id="844" name="直線コネクタ 843"/>
        <xdr:cNvCxnSpPr/>
      </xdr:nvCxnSpPr>
      <xdr:spPr>
        <a:xfrm flipV="1">
          <a:off x="19545300" y="12858147"/>
          <a:ext cx="889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43040</xdr:rowOff>
    </xdr:from>
    <xdr:to>
      <xdr:col>28</xdr:col>
      <xdr:colOff>314325</xdr:colOff>
      <xdr:row>75</xdr:row>
      <xdr:rowOff>52260</xdr:rowOff>
    </xdr:to>
    <xdr:cxnSp macro="">
      <xdr:nvCxnSpPr>
        <xdr:cNvPr id="847" name="直線コネクタ 846"/>
        <xdr:cNvCxnSpPr/>
      </xdr:nvCxnSpPr>
      <xdr:spPr>
        <a:xfrm flipV="1">
          <a:off x="18656300" y="1290179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39846</xdr:rowOff>
    </xdr:from>
    <xdr:to>
      <xdr:col>32</xdr:col>
      <xdr:colOff>238125</xdr:colOff>
      <xdr:row>74</xdr:row>
      <xdr:rowOff>141446</xdr:rowOff>
    </xdr:to>
    <xdr:sp macro="" textlink="">
      <xdr:nvSpPr>
        <xdr:cNvPr id="857" name="円/楕円 856"/>
        <xdr:cNvSpPr/>
      </xdr:nvSpPr>
      <xdr:spPr>
        <a:xfrm>
          <a:off x="22110700" y="12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62723</xdr:rowOff>
    </xdr:from>
    <xdr:ext cx="534377" cy="259045"/>
    <xdr:sp macro="" textlink="">
      <xdr:nvSpPr>
        <xdr:cNvPr id="858" name="繰出金該当値テキスト"/>
        <xdr:cNvSpPr txBox="1"/>
      </xdr:nvSpPr>
      <xdr:spPr>
        <a:xfrm>
          <a:off x="22212300" y="125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53257</xdr:rowOff>
    </xdr:from>
    <xdr:to>
      <xdr:col>31</xdr:col>
      <xdr:colOff>85725</xdr:colOff>
      <xdr:row>74</xdr:row>
      <xdr:rowOff>154857</xdr:rowOff>
    </xdr:to>
    <xdr:sp macro="" textlink="">
      <xdr:nvSpPr>
        <xdr:cNvPr id="859" name="円/楕円 858"/>
        <xdr:cNvSpPr/>
      </xdr:nvSpPr>
      <xdr:spPr>
        <a:xfrm>
          <a:off x="21272500" y="127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171384</xdr:rowOff>
    </xdr:from>
    <xdr:ext cx="534377" cy="259045"/>
    <xdr:sp macro="" textlink="">
      <xdr:nvSpPr>
        <xdr:cNvPr id="860" name="テキスト ボックス 859"/>
        <xdr:cNvSpPr txBox="1"/>
      </xdr:nvSpPr>
      <xdr:spPr>
        <a:xfrm>
          <a:off x="21056111" y="12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120047</xdr:rowOff>
    </xdr:from>
    <xdr:to>
      <xdr:col>29</xdr:col>
      <xdr:colOff>568325</xdr:colOff>
      <xdr:row>75</xdr:row>
      <xdr:rowOff>50197</xdr:rowOff>
    </xdr:to>
    <xdr:sp macro="" textlink="">
      <xdr:nvSpPr>
        <xdr:cNvPr id="861" name="円/楕円 860"/>
        <xdr:cNvSpPr/>
      </xdr:nvSpPr>
      <xdr:spPr>
        <a:xfrm>
          <a:off x="20383500" y="12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66724</xdr:rowOff>
    </xdr:from>
    <xdr:ext cx="534377" cy="259045"/>
    <xdr:sp macro="" textlink="">
      <xdr:nvSpPr>
        <xdr:cNvPr id="862" name="テキスト ボックス 861"/>
        <xdr:cNvSpPr txBox="1"/>
      </xdr:nvSpPr>
      <xdr:spPr>
        <a:xfrm>
          <a:off x="20167111" y="125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163690</xdr:rowOff>
    </xdr:from>
    <xdr:to>
      <xdr:col>28</xdr:col>
      <xdr:colOff>365125</xdr:colOff>
      <xdr:row>75</xdr:row>
      <xdr:rowOff>93840</xdr:rowOff>
    </xdr:to>
    <xdr:sp macro="" textlink="">
      <xdr:nvSpPr>
        <xdr:cNvPr id="863" name="円/楕円 862"/>
        <xdr:cNvSpPr/>
      </xdr:nvSpPr>
      <xdr:spPr>
        <a:xfrm>
          <a:off x="19494500" y="128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110367</xdr:rowOff>
    </xdr:from>
    <xdr:ext cx="534377" cy="259045"/>
    <xdr:sp macro="" textlink="">
      <xdr:nvSpPr>
        <xdr:cNvPr id="864" name="テキスト ボックス 863"/>
        <xdr:cNvSpPr txBox="1"/>
      </xdr:nvSpPr>
      <xdr:spPr>
        <a:xfrm>
          <a:off x="19278111" y="12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1460</xdr:rowOff>
    </xdr:from>
    <xdr:to>
      <xdr:col>27</xdr:col>
      <xdr:colOff>161925</xdr:colOff>
      <xdr:row>75</xdr:row>
      <xdr:rowOff>103060</xdr:rowOff>
    </xdr:to>
    <xdr:sp macro="" textlink="">
      <xdr:nvSpPr>
        <xdr:cNvPr id="865" name="円/楕円 864"/>
        <xdr:cNvSpPr/>
      </xdr:nvSpPr>
      <xdr:spPr>
        <a:xfrm>
          <a:off x="18605500" y="128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119587</xdr:rowOff>
    </xdr:from>
    <xdr:ext cx="534377" cy="259045"/>
    <xdr:sp macro="" textlink="">
      <xdr:nvSpPr>
        <xdr:cNvPr id="866" name="テキスト ボックス 865"/>
        <xdr:cNvSpPr txBox="1"/>
      </xdr:nvSpPr>
      <xdr:spPr>
        <a:xfrm>
          <a:off x="18389111" y="126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住民一人当たりのコストが類似団体内で特に大きいのは人件費と公債費である。佐伯市は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市町村が合併して誕生した市であり、類似団体と比べると市域が特に広大であるため、行政経費が嵩んでしまう。また、合併前の各市町村の地方債残高を引き継いだため、公債費の負担も大きい。これまでも職員数の削減等による総人件費の抑制や、地方債の新規発行を伴う普通建設事業の抑制などに努めてきており、一定の効果はあったが、現状では依然高い数値となっている。今後もこ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経費を含む全ての経費について適宜見直しを行い、予算の適正な執行に努める。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73,925
73,580
903.11
44,219,493
43,168,940
787,926
26,581,648
52,566,684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44145</xdr:rowOff>
    </xdr:from>
    <xdr:to>
      <xdr:col>6</xdr:col>
      <xdr:colOff>511175</xdr:colOff>
      <xdr:row>34</xdr:row>
      <xdr:rowOff>39573</xdr:rowOff>
    </xdr:to>
    <xdr:cxnSp macro="">
      <xdr:nvCxnSpPr>
        <xdr:cNvPr id="59" name="直線コネクタ 58"/>
        <xdr:cNvCxnSpPr/>
      </xdr:nvCxnSpPr>
      <xdr:spPr>
        <a:xfrm>
          <a:off x="3797300" y="5701995"/>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44145</xdr:rowOff>
    </xdr:from>
    <xdr:to>
      <xdr:col>5</xdr:col>
      <xdr:colOff>358775</xdr:colOff>
      <xdr:row>33</xdr:row>
      <xdr:rowOff>145643</xdr:rowOff>
    </xdr:to>
    <xdr:cxnSp macro="">
      <xdr:nvCxnSpPr>
        <xdr:cNvPr id="62" name="直線コネクタ 61"/>
        <xdr:cNvCxnSpPr/>
      </xdr:nvCxnSpPr>
      <xdr:spPr>
        <a:xfrm flipV="1">
          <a:off x="2908300" y="570199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145643</xdr:rowOff>
    </xdr:from>
    <xdr:to>
      <xdr:col>4</xdr:col>
      <xdr:colOff>155575</xdr:colOff>
      <xdr:row>33</xdr:row>
      <xdr:rowOff>168504</xdr:rowOff>
    </xdr:to>
    <xdr:cxnSp macro="">
      <xdr:nvCxnSpPr>
        <xdr:cNvPr id="65" name="直線コネクタ 64"/>
        <xdr:cNvCxnSpPr/>
      </xdr:nvCxnSpPr>
      <xdr:spPr>
        <a:xfrm flipV="1">
          <a:off x="2019300" y="580349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140157</xdr:rowOff>
    </xdr:from>
    <xdr:to>
      <xdr:col>2</xdr:col>
      <xdr:colOff>638175</xdr:colOff>
      <xdr:row>33</xdr:row>
      <xdr:rowOff>168504</xdr:rowOff>
    </xdr:to>
    <xdr:cxnSp macro="">
      <xdr:nvCxnSpPr>
        <xdr:cNvPr id="68" name="直線コネクタ 67"/>
        <xdr:cNvCxnSpPr/>
      </xdr:nvCxnSpPr>
      <xdr:spPr>
        <a:xfrm>
          <a:off x="1130300" y="5626557"/>
          <a:ext cx="889000" cy="1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160223</xdr:rowOff>
    </xdr:from>
    <xdr:to>
      <xdr:col>6</xdr:col>
      <xdr:colOff>561975</xdr:colOff>
      <xdr:row>34</xdr:row>
      <xdr:rowOff>90373</xdr:rowOff>
    </xdr:to>
    <xdr:sp macro="" textlink="">
      <xdr:nvSpPr>
        <xdr:cNvPr id="78" name="円/楕円 77"/>
        <xdr:cNvSpPr/>
      </xdr:nvSpPr>
      <xdr:spPr>
        <a:xfrm>
          <a:off x="45847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11650</xdr:rowOff>
    </xdr:from>
    <xdr:ext cx="469744" cy="259045"/>
    <xdr:sp macro="" textlink="">
      <xdr:nvSpPr>
        <xdr:cNvPr id="79" name="議会費該当値テキスト"/>
        <xdr:cNvSpPr txBox="1"/>
      </xdr:nvSpPr>
      <xdr:spPr>
        <a:xfrm>
          <a:off x="4686300" y="566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164795</xdr:rowOff>
    </xdr:from>
    <xdr:to>
      <xdr:col>5</xdr:col>
      <xdr:colOff>409575</xdr:colOff>
      <xdr:row>33</xdr:row>
      <xdr:rowOff>94945</xdr:rowOff>
    </xdr:to>
    <xdr:sp macro="" textlink="">
      <xdr:nvSpPr>
        <xdr:cNvPr id="80" name="円/楕円 79"/>
        <xdr:cNvSpPr/>
      </xdr:nvSpPr>
      <xdr:spPr>
        <a:xfrm>
          <a:off x="3746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111472</xdr:rowOff>
    </xdr:from>
    <xdr:ext cx="469744" cy="259045"/>
    <xdr:sp macro="" textlink="">
      <xdr:nvSpPr>
        <xdr:cNvPr id="81" name="テキスト ボックス 80"/>
        <xdr:cNvSpPr txBox="1"/>
      </xdr:nvSpPr>
      <xdr:spPr>
        <a:xfrm>
          <a:off x="3562427"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94843</xdr:rowOff>
    </xdr:from>
    <xdr:to>
      <xdr:col>4</xdr:col>
      <xdr:colOff>206375</xdr:colOff>
      <xdr:row>34</xdr:row>
      <xdr:rowOff>24993</xdr:rowOff>
    </xdr:to>
    <xdr:sp macro="" textlink="">
      <xdr:nvSpPr>
        <xdr:cNvPr id="82" name="円/楕円 81"/>
        <xdr:cNvSpPr/>
      </xdr:nvSpPr>
      <xdr:spPr>
        <a:xfrm>
          <a:off x="2857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41520</xdr:rowOff>
    </xdr:from>
    <xdr:ext cx="469744" cy="259045"/>
    <xdr:sp macro="" textlink="">
      <xdr:nvSpPr>
        <xdr:cNvPr id="83" name="テキスト ボックス 82"/>
        <xdr:cNvSpPr txBox="1"/>
      </xdr:nvSpPr>
      <xdr:spPr>
        <a:xfrm>
          <a:off x="2673427"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117704</xdr:rowOff>
    </xdr:from>
    <xdr:to>
      <xdr:col>3</xdr:col>
      <xdr:colOff>3175</xdr:colOff>
      <xdr:row>34</xdr:row>
      <xdr:rowOff>47854</xdr:rowOff>
    </xdr:to>
    <xdr:sp macro="" textlink="">
      <xdr:nvSpPr>
        <xdr:cNvPr id="84" name="円/楕円 83"/>
        <xdr:cNvSpPr/>
      </xdr:nvSpPr>
      <xdr:spPr>
        <a:xfrm>
          <a:off x="19685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64381</xdr:rowOff>
    </xdr:from>
    <xdr:ext cx="469744" cy="259045"/>
    <xdr:sp macro="" textlink="">
      <xdr:nvSpPr>
        <xdr:cNvPr id="85" name="テキスト ボックス 84"/>
        <xdr:cNvSpPr txBox="1"/>
      </xdr:nvSpPr>
      <xdr:spPr>
        <a:xfrm>
          <a:off x="1784427" y="55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89357</xdr:rowOff>
    </xdr:from>
    <xdr:to>
      <xdr:col>1</xdr:col>
      <xdr:colOff>485775</xdr:colOff>
      <xdr:row>33</xdr:row>
      <xdr:rowOff>19507</xdr:rowOff>
    </xdr:to>
    <xdr:sp macro="" textlink="">
      <xdr:nvSpPr>
        <xdr:cNvPr id="86" name="円/楕円 85"/>
        <xdr:cNvSpPr/>
      </xdr:nvSpPr>
      <xdr:spPr>
        <a:xfrm>
          <a:off x="1079500" y="55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36034</xdr:rowOff>
    </xdr:from>
    <xdr:ext cx="469744" cy="259045"/>
    <xdr:sp macro="" textlink="">
      <xdr:nvSpPr>
        <xdr:cNvPr id="87" name="テキスト ボックス 86"/>
        <xdr:cNvSpPr txBox="1"/>
      </xdr:nvSpPr>
      <xdr:spPr>
        <a:xfrm>
          <a:off x="895427" y="53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59134</xdr:rowOff>
    </xdr:from>
    <xdr:to>
      <xdr:col>6</xdr:col>
      <xdr:colOff>511175</xdr:colOff>
      <xdr:row>55</xdr:row>
      <xdr:rowOff>156076</xdr:rowOff>
    </xdr:to>
    <xdr:cxnSp macro="">
      <xdr:nvCxnSpPr>
        <xdr:cNvPr id="116" name="直線コネクタ 115"/>
        <xdr:cNvCxnSpPr/>
      </xdr:nvCxnSpPr>
      <xdr:spPr>
        <a:xfrm>
          <a:off x="3797300" y="9488884"/>
          <a:ext cx="838200" cy="9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59134</xdr:rowOff>
    </xdr:from>
    <xdr:to>
      <xdr:col>5</xdr:col>
      <xdr:colOff>358775</xdr:colOff>
      <xdr:row>56</xdr:row>
      <xdr:rowOff>47818</xdr:rowOff>
    </xdr:to>
    <xdr:cxnSp macro="">
      <xdr:nvCxnSpPr>
        <xdr:cNvPr id="119" name="直線コネクタ 118"/>
        <xdr:cNvCxnSpPr/>
      </xdr:nvCxnSpPr>
      <xdr:spPr>
        <a:xfrm flipV="1">
          <a:off x="2908300" y="9488884"/>
          <a:ext cx="8890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122761</xdr:rowOff>
    </xdr:from>
    <xdr:to>
      <xdr:col>4</xdr:col>
      <xdr:colOff>155575</xdr:colOff>
      <xdr:row>56</xdr:row>
      <xdr:rowOff>47818</xdr:rowOff>
    </xdr:to>
    <xdr:cxnSp macro="">
      <xdr:nvCxnSpPr>
        <xdr:cNvPr id="122" name="直線コネクタ 121"/>
        <xdr:cNvCxnSpPr/>
      </xdr:nvCxnSpPr>
      <xdr:spPr>
        <a:xfrm>
          <a:off x="2019300" y="9209611"/>
          <a:ext cx="889000" cy="4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122761</xdr:rowOff>
    </xdr:from>
    <xdr:to>
      <xdr:col>2</xdr:col>
      <xdr:colOff>638175</xdr:colOff>
      <xdr:row>55</xdr:row>
      <xdr:rowOff>83441</xdr:rowOff>
    </xdr:to>
    <xdr:cxnSp macro="">
      <xdr:nvCxnSpPr>
        <xdr:cNvPr id="125" name="直線コネクタ 124"/>
        <xdr:cNvCxnSpPr/>
      </xdr:nvCxnSpPr>
      <xdr:spPr>
        <a:xfrm flipV="1">
          <a:off x="1130300" y="9209611"/>
          <a:ext cx="889000" cy="30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105276</xdr:rowOff>
    </xdr:from>
    <xdr:to>
      <xdr:col>6</xdr:col>
      <xdr:colOff>561975</xdr:colOff>
      <xdr:row>56</xdr:row>
      <xdr:rowOff>35426</xdr:rowOff>
    </xdr:to>
    <xdr:sp macro="" textlink="">
      <xdr:nvSpPr>
        <xdr:cNvPr id="135" name="円/楕円 134"/>
        <xdr:cNvSpPr/>
      </xdr:nvSpPr>
      <xdr:spPr>
        <a:xfrm>
          <a:off x="4584700" y="95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128153</xdr:rowOff>
    </xdr:from>
    <xdr:ext cx="534377" cy="259045"/>
    <xdr:sp macro="" textlink="">
      <xdr:nvSpPr>
        <xdr:cNvPr id="136" name="総務費該当値テキスト"/>
        <xdr:cNvSpPr txBox="1"/>
      </xdr:nvSpPr>
      <xdr:spPr>
        <a:xfrm>
          <a:off x="4686300" y="938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75,351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8334</xdr:rowOff>
    </xdr:from>
    <xdr:to>
      <xdr:col>5</xdr:col>
      <xdr:colOff>409575</xdr:colOff>
      <xdr:row>55</xdr:row>
      <xdr:rowOff>109934</xdr:rowOff>
    </xdr:to>
    <xdr:sp macro="" textlink="">
      <xdr:nvSpPr>
        <xdr:cNvPr id="137" name="円/楕円 136"/>
        <xdr:cNvSpPr/>
      </xdr:nvSpPr>
      <xdr:spPr>
        <a:xfrm>
          <a:off x="3746500" y="94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126461</xdr:rowOff>
    </xdr:from>
    <xdr:ext cx="534377" cy="259045"/>
    <xdr:sp macro="" textlink="">
      <xdr:nvSpPr>
        <xdr:cNvPr id="138" name="テキスト ボックス 137"/>
        <xdr:cNvSpPr txBox="1"/>
      </xdr:nvSpPr>
      <xdr:spPr>
        <a:xfrm>
          <a:off x="3530111" y="921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168468</xdr:rowOff>
    </xdr:from>
    <xdr:to>
      <xdr:col>4</xdr:col>
      <xdr:colOff>206375</xdr:colOff>
      <xdr:row>56</xdr:row>
      <xdr:rowOff>98618</xdr:rowOff>
    </xdr:to>
    <xdr:sp macro="" textlink="">
      <xdr:nvSpPr>
        <xdr:cNvPr id="139" name="円/楕円 138"/>
        <xdr:cNvSpPr/>
      </xdr:nvSpPr>
      <xdr:spPr>
        <a:xfrm>
          <a:off x="2857500" y="95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115145</xdr:rowOff>
    </xdr:from>
    <xdr:ext cx="534377" cy="259045"/>
    <xdr:sp macro="" textlink="">
      <xdr:nvSpPr>
        <xdr:cNvPr id="140" name="テキスト ボックス 139"/>
        <xdr:cNvSpPr txBox="1"/>
      </xdr:nvSpPr>
      <xdr:spPr>
        <a:xfrm>
          <a:off x="2641111" y="93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71961</xdr:rowOff>
    </xdr:from>
    <xdr:to>
      <xdr:col>3</xdr:col>
      <xdr:colOff>3175</xdr:colOff>
      <xdr:row>54</xdr:row>
      <xdr:rowOff>2111</xdr:rowOff>
    </xdr:to>
    <xdr:sp macro="" textlink="">
      <xdr:nvSpPr>
        <xdr:cNvPr id="141" name="円/楕円 140"/>
        <xdr:cNvSpPr/>
      </xdr:nvSpPr>
      <xdr:spPr>
        <a:xfrm>
          <a:off x="1968500" y="91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18638</xdr:rowOff>
    </xdr:from>
    <xdr:ext cx="599010" cy="259045"/>
    <xdr:sp macro="" textlink="">
      <xdr:nvSpPr>
        <xdr:cNvPr id="142" name="テキスト ボックス 141"/>
        <xdr:cNvSpPr txBox="1"/>
      </xdr:nvSpPr>
      <xdr:spPr>
        <a:xfrm>
          <a:off x="1719794" y="89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32641</xdr:rowOff>
    </xdr:from>
    <xdr:to>
      <xdr:col>1</xdr:col>
      <xdr:colOff>485775</xdr:colOff>
      <xdr:row>55</xdr:row>
      <xdr:rowOff>134241</xdr:rowOff>
    </xdr:to>
    <xdr:sp macro="" textlink="">
      <xdr:nvSpPr>
        <xdr:cNvPr id="143" name="円/楕円 142"/>
        <xdr:cNvSpPr/>
      </xdr:nvSpPr>
      <xdr:spPr>
        <a:xfrm>
          <a:off x="1079500" y="94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150768</xdr:rowOff>
    </xdr:from>
    <xdr:ext cx="534377" cy="259045"/>
    <xdr:sp macro="" textlink="">
      <xdr:nvSpPr>
        <xdr:cNvPr id="144" name="テキスト ボックス 143"/>
        <xdr:cNvSpPr txBox="1"/>
      </xdr:nvSpPr>
      <xdr:spPr>
        <a:xfrm>
          <a:off x="863111" y="92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11671</xdr:rowOff>
    </xdr:from>
    <xdr:to>
      <xdr:col>6</xdr:col>
      <xdr:colOff>511175</xdr:colOff>
      <xdr:row>75</xdr:row>
      <xdr:rowOff>86525</xdr:rowOff>
    </xdr:to>
    <xdr:cxnSp macro="">
      <xdr:nvCxnSpPr>
        <xdr:cNvPr id="174" name="直線コネクタ 173"/>
        <xdr:cNvCxnSpPr/>
      </xdr:nvCxnSpPr>
      <xdr:spPr>
        <a:xfrm flipV="1">
          <a:off x="3797300" y="12870421"/>
          <a:ext cx="83820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86525</xdr:rowOff>
    </xdr:from>
    <xdr:to>
      <xdr:col>5</xdr:col>
      <xdr:colOff>358775</xdr:colOff>
      <xdr:row>75</xdr:row>
      <xdr:rowOff>161506</xdr:rowOff>
    </xdr:to>
    <xdr:cxnSp macro="">
      <xdr:nvCxnSpPr>
        <xdr:cNvPr id="177" name="直線コネクタ 176"/>
        <xdr:cNvCxnSpPr/>
      </xdr:nvCxnSpPr>
      <xdr:spPr>
        <a:xfrm flipV="1">
          <a:off x="2908300" y="1294527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161506</xdr:rowOff>
    </xdr:from>
    <xdr:to>
      <xdr:col>4</xdr:col>
      <xdr:colOff>155575</xdr:colOff>
      <xdr:row>76</xdr:row>
      <xdr:rowOff>137491</xdr:rowOff>
    </xdr:to>
    <xdr:cxnSp macro="">
      <xdr:nvCxnSpPr>
        <xdr:cNvPr id="180" name="直線コネクタ 179"/>
        <xdr:cNvCxnSpPr/>
      </xdr:nvCxnSpPr>
      <xdr:spPr>
        <a:xfrm flipV="1">
          <a:off x="2019300" y="13020256"/>
          <a:ext cx="889000" cy="1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137491</xdr:rowOff>
    </xdr:from>
    <xdr:to>
      <xdr:col>2</xdr:col>
      <xdr:colOff>638175</xdr:colOff>
      <xdr:row>76</xdr:row>
      <xdr:rowOff>155854</xdr:rowOff>
    </xdr:to>
    <xdr:cxnSp macro="">
      <xdr:nvCxnSpPr>
        <xdr:cNvPr id="183" name="直線コネクタ 182"/>
        <xdr:cNvCxnSpPr/>
      </xdr:nvCxnSpPr>
      <xdr:spPr>
        <a:xfrm flipV="1">
          <a:off x="1130300" y="13167691"/>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132321</xdr:rowOff>
    </xdr:from>
    <xdr:to>
      <xdr:col>6</xdr:col>
      <xdr:colOff>561975</xdr:colOff>
      <xdr:row>75</xdr:row>
      <xdr:rowOff>62471</xdr:rowOff>
    </xdr:to>
    <xdr:sp macro="" textlink="">
      <xdr:nvSpPr>
        <xdr:cNvPr id="193" name="円/楕円 192"/>
        <xdr:cNvSpPr/>
      </xdr:nvSpPr>
      <xdr:spPr>
        <a:xfrm>
          <a:off x="4584700" y="12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155198</xdr:rowOff>
    </xdr:from>
    <xdr:ext cx="599010" cy="259045"/>
    <xdr:sp macro="" textlink="">
      <xdr:nvSpPr>
        <xdr:cNvPr id="194" name="民生費該当値テキスト"/>
        <xdr:cNvSpPr txBox="1"/>
      </xdr:nvSpPr>
      <xdr:spPr>
        <a:xfrm>
          <a:off x="4686300" y="126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35725</xdr:rowOff>
    </xdr:from>
    <xdr:to>
      <xdr:col>5</xdr:col>
      <xdr:colOff>409575</xdr:colOff>
      <xdr:row>75</xdr:row>
      <xdr:rowOff>137325</xdr:rowOff>
    </xdr:to>
    <xdr:sp macro="" textlink="">
      <xdr:nvSpPr>
        <xdr:cNvPr id="195" name="円/楕円 194"/>
        <xdr:cNvSpPr/>
      </xdr:nvSpPr>
      <xdr:spPr>
        <a:xfrm>
          <a:off x="3746500" y="128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153852</xdr:rowOff>
    </xdr:from>
    <xdr:ext cx="599010" cy="259045"/>
    <xdr:sp macro="" textlink="">
      <xdr:nvSpPr>
        <xdr:cNvPr id="196" name="テキスト ボックス 195"/>
        <xdr:cNvSpPr txBox="1"/>
      </xdr:nvSpPr>
      <xdr:spPr>
        <a:xfrm>
          <a:off x="3497794" y="126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170,687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110706</xdr:rowOff>
    </xdr:from>
    <xdr:to>
      <xdr:col>4</xdr:col>
      <xdr:colOff>206375</xdr:colOff>
      <xdr:row>76</xdr:row>
      <xdr:rowOff>40856</xdr:rowOff>
    </xdr:to>
    <xdr:sp macro="" textlink="">
      <xdr:nvSpPr>
        <xdr:cNvPr id="197" name="円/楕円 196"/>
        <xdr:cNvSpPr/>
      </xdr:nvSpPr>
      <xdr:spPr>
        <a:xfrm>
          <a:off x="2857500" y="12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57383</xdr:rowOff>
    </xdr:from>
    <xdr:ext cx="599010" cy="259045"/>
    <xdr:sp macro="" textlink="">
      <xdr:nvSpPr>
        <xdr:cNvPr id="198" name="テキスト ボックス 197"/>
        <xdr:cNvSpPr txBox="1"/>
      </xdr:nvSpPr>
      <xdr:spPr>
        <a:xfrm>
          <a:off x="2608794" y="12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86691</xdr:rowOff>
    </xdr:from>
    <xdr:to>
      <xdr:col>3</xdr:col>
      <xdr:colOff>3175</xdr:colOff>
      <xdr:row>77</xdr:row>
      <xdr:rowOff>16841</xdr:rowOff>
    </xdr:to>
    <xdr:sp macro="" textlink="">
      <xdr:nvSpPr>
        <xdr:cNvPr id="199" name="円/楕円 198"/>
        <xdr:cNvSpPr/>
      </xdr:nvSpPr>
      <xdr:spPr>
        <a:xfrm>
          <a:off x="1968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33367</xdr:rowOff>
    </xdr:from>
    <xdr:ext cx="599010" cy="259045"/>
    <xdr:sp macro="" textlink="">
      <xdr:nvSpPr>
        <xdr:cNvPr id="200" name="テキスト ボックス 199"/>
        <xdr:cNvSpPr txBox="1"/>
      </xdr:nvSpPr>
      <xdr:spPr>
        <a:xfrm>
          <a:off x="1719794" y="1289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105054</xdr:rowOff>
    </xdr:from>
    <xdr:to>
      <xdr:col>1</xdr:col>
      <xdr:colOff>485775</xdr:colOff>
      <xdr:row>77</xdr:row>
      <xdr:rowOff>35204</xdr:rowOff>
    </xdr:to>
    <xdr:sp macro="" textlink="">
      <xdr:nvSpPr>
        <xdr:cNvPr id="201" name="円/楕円 200"/>
        <xdr:cNvSpPr/>
      </xdr:nvSpPr>
      <xdr:spPr>
        <a:xfrm>
          <a:off x="1079500" y="131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51731</xdr:rowOff>
    </xdr:from>
    <xdr:ext cx="599010" cy="259045"/>
    <xdr:sp macro="" textlink="">
      <xdr:nvSpPr>
        <xdr:cNvPr id="202" name="テキスト ボックス 201"/>
        <xdr:cNvSpPr txBox="1"/>
      </xdr:nvSpPr>
      <xdr:spPr>
        <a:xfrm>
          <a:off x="830794" y="1291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166960</xdr:rowOff>
    </xdr:from>
    <xdr:to>
      <xdr:col>6</xdr:col>
      <xdr:colOff>511175</xdr:colOff>
      <xdr:row>97</xdr:row>
      <xdr:rowOff>5626</xdr:rowOff>
    </xdr:to>
    <xdr:cxnSp macro="">
      <xdr:nvCxnSpPr>
        <xdr:cNvPr id="232" name="直線コネクタ 231"/>
        <xdr:cNvCxnSpPr/>
      </xdr:nvCxnSpPr>
      <xdr:spPr>
        <a:xfrm flipV="1">
          <a:off x="3797300" y="16626160"/>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5626</xdr:rowOff>
    </xdr:from>
    <xdr:to>
      <xdr:col>5</xdr:col>
      <xdr:colOff>358775</xdr:colOff>
      <xdr:row>97</xdr:row>
      <xdr:rowOff>32772</xdr:rowOff>
    </xdr:to>
    <xdr:cxnSp macro="">
      <xdr:nvCxnSpPr>
        <xdr:cNvPr id="235" name="直線コネクタ 234"/>
        <xdr:cNvCxnSpPr/>
      </xdr:nvCxnSpPr>
      <xdr:spPr>
        <a:xfrm flipV="1">
          <a:off x="2908300" y="1663627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157835</xdr:rowOff>
    </xdr:from>
    <xdr:to>
      <xdr:col>4</xdr:col>
      <xdr:colOff>155575</xdr:colOff>
      <xdr:row>97</xdr:row>
      <xdr:rowOff>32772</xdr:rowOff>
    </xdr:to>
    <xdr:cxnSp macro="">
      <xdr:nvCxnSpPr>
        <xdr:cNvPr id="238" name="直線コネクタ 237"/>
        <xdr:cNvCxnSpPr/>
      </xdr:nvCxnSpPr>
      <xdr:spPr>
        <a:xfrm>
          <a:off x="2019300" y="16617035"/>
          <a:ext cx="889000" cy="4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157835</xdr:rowOff>
    </xdr:from>
    <xdr:to>
      <xdr:col>2</xdr:col>
      <xdr:colOff>638175</xdr:colOff>
      <xdr:row>97</xdr:row>
      <xdr:rowOff>38069</xdr:rowOff>
    </xdr:to>
    <xdr:cxnSp macro="">
      <xdr:nvCxnSpPr>
        <xdr:cNvPr id="241" name="直線コネクタ 240"/>
        <xdr:cNvCxnSpPr/>
      </xdr:nvCxnSpPr>
      <xdr:spPr>
        <a:xfrm flipV="1">
          <a:off x="1130300" y="16617035"/>
          <a:ext cx="889000" cy="5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116160</xdr:rowOff>
    </xdr:from>
    <xdr:to>
      <xdr:col>6</xdr:col>
      <xdr:colOff>561975</xdr:colOff>
      <xdr:row>97</xdr:row>
      <xdr:rowOff>46310</xdr:rowOff>
    </xdr:to>
    <xdr:sp macro="" textlink="">
      <xdr:nvSpPr>
        <xdr:cNvPr id="251" name="円/楕円 250"/>
        <xdr:cNvSpPr/>
      </xdr:nvSpPr>
      <xdr:spPr>
        <a:xfrm>
          <a:off x="45847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139037</xdr:rowOff>
    </xdr:from>
    <xdr:ext cx="534377" cy="259045"/>
    <xdr:sp macro="" textlink="">
      <xdr:nvSpPr>
        <xdr:cNvPr id="252" name="衛生費該当値テキスト"/>
        <xdr:cNvSpPr txBox="1"/>
      </xdr:nvSpPr>
      <xdr:spPr>
        <a:xfrm>
          <a:off x="4686300" y="164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126276</xdr:rowOff>
    </xdr:from>
    <xdr:to>
      <xdr:col>5</xdr:col>
      <xdr:colOff>409575</xdr:colOff>
      <xdr:row>97</xdr:row>
      <xdr:rowOff>56426</xdr:rowOff>
    </xdr:to>
    <xdr:sp macro="" textlink="">
      <xdr:nvSpPr>
        <xdr:cNvPr id="253" name="円/楕円 252"/>
        <xdr:cNvSpPr/>
      </xdr:nvSpPr>
      <xdr:spPr>
        <a:xfrm>
          <a:off x="3746500" y="165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47553</xdr:rowOff>
    </xdr:from>
    <xdr:ext cx="534377" cy="259045"/>
    <xdr:sp macro="" textlink="">
      <xdr:nvSpPr>
        <xdr:cNvPr id="254" name="テキスト ボックス 253"/>
        <xdr:cNvSpPr txBox="1"/>
      </xdr:nvSpPr>
      <xdr:spPr>
        <a:xfrm>
          <a:off x="3530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153422</xdr:rowOff>
    </xdr:from>
    <xdr:to>
      <xdr:col>4</xdr:col>
      <xdr:colOff>206375</xdr:colOff>
      <xdr:row>97</xdr:row>
      <xdr:rowOff>83572</xdr:rowOff>
    </xdr:to>
    <xdr:sp macro="" textlink="">
      <xdr:nvSpPr>
        <xdr:cNvPr id="255" name="円/楕円 254"/>
        <xdr:cNvSpPr/>
      </xdr:nvSpPr>
      <xdr:spPr>
        <a:xfrm>
          <a:off x="2857500" y="166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100099</xdr:rowOff>
    </xdr:from>
    <xdr:ext cx="534377" cy="259045"/>
    <xdr:sp macro="" textlink="">
      <xdr:nvSpPr>
        <xdr:cNvPr id="256" name="テキスト ボックス 255"/>
        <xdr:cNvSpPr txBox="1"/>
      </xdr:nvSpPr>
      <xdr:spPr>
        <a:xfrm>
          <a:off x="2641111" y="16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107035</xdr:rowOff>
    </xdr:from>
    <xdr:to>
      <xdr:col>3</xdr:col>
      <xdr:colOff>3175</xdr:colOff>
      <xdr:row>97</xdr:row>
      <xdr:rowOff>37185</xdr:rowOff>
    </xdr:to>
    <xdr:sp macro="" textlink="">
      <xdr:nvSpPr>
        <xdr:cNvPr id="257" name="円/楕円 256"/>
        <xdr:cNvSpPr/>
      </xdr:nvSpPr>
      <xdr:spPr>
        <a:xfrm>
          <a:off x="19685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53712</xdr:rowOff>
    </xdr:from>
    <xdr:ext cx="534377" cy="259045"/>
    <xdr:sp macro="" textlink="">
      <xdr:nvSpPr>
        <xdr:cNvPr id="258" name="テキスト ボックス 257"/>
        <xdr:cNvSpPr txBox="1"/>
      </xdr:nvSpPr>
      <xdr:spPr>
        <a:xfrm>
          <a:off x="1752111" y="163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158719</xdr:rowOff>
    </xdr:from>
    <xdr:to>
      <xdr:col>1</xdr:col>
      <xdr:colOff>485775</xdr:colOff>
      <xdr:row>97</xdr:row>
      <xdr:rowOff>88869</xdr:rowOff>
    </xdr:to>
    <xdr:sp macro="" textlink="">
      <xdr:nvSpPr>
        <xdr:cNvPr id="259" name="円/楕円 258"/>
        <xdr:cNvSpPr/>
      </xdr:nvSpPr>
      <xdr:spPr>
        <a:xfrm>
          <a:off x="1079500" y="1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105396</xdr:rowOff>
    </xdr:from>
    <xdr:ext cx="534377" cy="259045"/>
    <xdr:sp macro="" textlink="">
      <xdr:nvSpPr>
        <xdr:cNvPr id="260" name="テキスト ボックス 259"/>
        <xdr:cNvSpPr txBox="1"/>
      </xdr:nvSpPr>
      <xdr:spPr>
        <a:xfrm>
          <a:off x="863111" y="1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127813</xdr:rowOff>
    </xdr:from>
    <xdr:to>
      <xdr:col>15</xdr:col>
      <xdr:colOff>180975</xdr:colOff>
      <xdr:row>38</xdr:row>
      <xdr:rowOff>58089</xdr:rowOff>
    </xdr:to>
    <xdr:cxnSp macro="">
      <xdr:nvCxnSpPr>
        <xdr:cNvPr id="287" name="直線コネクタ 286"/>
        <xdr:cNvCxnSpPr/>
      </xdr:nvCxnSpPr>
      <xdr:spPr>
        <a:xfrm>
          <a:off x="9639300" y="6471463"/>
          <a:ext cx="838200" cy="1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141072</xdr:rowOff>
    </xdr:from>
    <xdr:to>
      <xdr:col>14</xdr:col>
      <xdr:colOff>28575</xdr:colOff>
      <xdr:row>37</xdr:row>
      <xdr:rowOff>127813</xdr:rowOff>
    </xdr:to>
    <xdr:cxnSp macro="">
      <xdr:nvCxnSpPr>
        <xdr:cNvPr id="290" name="直線コネクタ 289"/>
        <xdr:cNvCxnSpPr/>
      </xdr:nvCxnSpPr>
      <xdr:spPr>
        <a:xfrm>
          <a:off x="8750300" y="5798922"/>
          <a:ext cx="889000" cy="67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141072</xdr:rowOff>
    </xdr:from>
    <xdr:to>
      <xdr:col>12</xdr:col>
      <xdr:colOff>511175</xdr:colOff>
      <xdr:row>34</xdr:row>
      <xdr:rowOff>44374</xdr:rowOff>
    </xdr:to>
    <xdr:cxnSp macro="">
      <xdr:nvCxnSpPr>
        <xdr:cNvPr id="293" name="直線コネクタ 292"/>
        <xdr:cNvCxnSpPr/>
      </xdr:nvCxnSpPr>
      <xdr:spPr>
        <a:xfrm flipV="1">
          <a:off x="7861300" y="5798922"/>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44374</xdr:rowOff>
    </xdr:from>
    <xdr:to>
      <xdr:col>11</xdr:col>
      <xdr:colOff>307975</xdr:colOff>
      <xdr:row>36</xdr:row>
      <xdr:rowOff>109525</xdr:rowOff>
    </xdr:to>
    <xdr:cxnSp macro="">
      <xdr:nvCxnSpPr>
        <xdr:cNvPr id="296" name="直線コネクタ 295"/>
        <xdr:cNvCxnSpPr/>
      </xdr:nvCxnSpPr>
      <xdr:spPr>
        <a:xfrm flipV="1">
          <a:off x="6972300" y="5873674"/>
          <a:ext cx="8890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7289</xdr:rowOff>
    </xdr:from>
    <xdr:to>
      <xdr:col>15</xdr:col>
      <xdr:colOff>231775</xdr:colOff>
      <xdr:row>38</xdr:row>
      <xdr:rowOff>108889</xdr:rowOff>
    </xdr:to>
    <xdr:sp macro="" textlink="">
      <xdr:nvSpPr>
        <xdr:cNvPr id="306" name="円/楕円 305"/>
        <xdr:cNvSpPr/>
      </xdr:nvSpPr>
      <xdr:spPr>
        <a:xfrm>
          <a:off x="10426700" y="6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93667</xdr:rowOff>
    </xdr:from>
    <xdr:ext cx="378565" cy="259045"/>
    <xdr:sp macro="" textlink="">
      <xdr:nvSpPr>
        <xdr:cNvPr id="307" name="労働費該当値テキスト"/>
        <xdr:cNvSpPr txBox="1"/>
      </xdr:nvSpPr>
      <xdr:spPr>
        <a:xfrm>
          <a:off x="10528300" y="64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77013</xdr:rowOff>
    </xdr:from>
    <xdr:to>
      <xdr:col>14</xdr:col>
      <xdr:colOff>79375</xdr:colOff>
      <xdr:row>38</xdr:row>
      <xdr:rowOff>7162</xdr:rowOff>
    </xdr:to>
    <xdr:sp macro="" textlink="">
      <xdr:nvSpPr>
        <xdr:cNvPr id="308" name="円/楕円 307"/>
        <xdr:cNvSpPr/>
      </xdr:nvSpPr>
      <xdr:spPr>
        <a:xfrm>
          <a:off x="95885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169740</xdr:rowOff>
    </xdr:from>
    <xdr:ext cx="378565" cy="259045"/>
    <xdr:sp macro="" textlink="">
      <xdr:nvSpPr>
        <xdr:cNvPr id="309" name="テキスト ボックス 308"/>
        <xdr:cNvSpPr txBox="1"/>
      </xdr:nvSpPr>
      <xdr:spPr>
        <a:xfrm>
          <a:off x="9450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90272</xdr:rowOff>
    </xdr:from>
    <xdr:to>
      <xdr:col>12</xdr:col>
      <xdr:colOff>561975</xdr:colOff>
      <xdr:row>34</xdr:row>
      <xdr:rowOff>20422</xdr:rowOff>
    </xdr:to>
    <xdr:sp macro="" textlink="">
      <xdr:nvSpPr>
        <xdr:cNvPr id="310" name="円/楕円 309"/>
        <xdr:cNvSpPr/>
      </xdr:nvSpPr>
      <xdr:spPr>
        <a:xfrm>
          <a:off x="8699500" y="57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36949</xdr:rowOff>
    </xdr:from>
    <xdr:ext cx="469744" cy="259045"/>
    <xdr:sp macro="" textlink="">
      <xdr:nvSpPr>
        <xdr:cNvPr id="311" name="テキスト ボックス 310"/>
        <xdr:cNvSpPr txBox="1"/>
      </xdr:nvSpPr>
      <xdr:spPr>
        <a:xfrm>
          <a:off x="8515427" y="552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165024</xdr:rowOff>
    </xdr:from>
    <xdr:to>
      <xdr:col>11</xdr:col>
      <xdr:colOff>358775</xdr:colOff>
      <xdr:row>34</xdr:row>
      <xdr:rowOff>95174</xdr:rowOff>
    </xdr:to>
    <xdr:sp macro="" textlink="">
      <xdr:nvSpPr>
        <xdr:cNvPr id="312" name="円/楕円 311"/>
        <xdr:cNvSpPr/>
      </xdr:nvSpPr>
      <xdr:spPr>
        <a:xfrm>
          <a:off x="7810500" y="58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111701</xdr:rowOff>
    </xdr:from>
    <xdr:ext cx="469744" cy="259045"/>
    <xdr:sp macro="" textlink="">
      <xdr:nvSpPr>
        <xdr:cNvPr id="313" name="テキスト ボックス 312"/>
        <xdr:cNvSpPr txBox="1"/>
      </xdr:nvSpPr>
      <xdr:spPr>
        <a:xfrm>
          <a:off x="7626427" y="55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58725</xdr:rowOff>
    </xdr:from>
    <xdr:to>
      <xdr:col>10</xdr:col>
      <xdr:colOff>155575</xdr:colOff>
      <xdr:row>36</xdr:row>
      <xdr:rowOff>160325</xdr:rowOff>
    </xdr:to>
    <xdr:sp macro="" textlink="">
      <xdr:nvSpPr>
        <xdr:cNvPr id="314" name="円/楕円 313"/>
        <xdr:cNvSpPr/>
      </xdr:nvSpPr>
      <xdr:spPr>
        <a:xfrm>
          <a:off x="6921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151452</xdr:rowOff>
    </xdr:from>
    <xdr:ext cx="469744" cy="259045"/>
    <xdr:sp macro="" textlink="">
      <xdr:nvSpPr>
        <xdr:cNvPr id="315" name="テキスト ボックス 314"/>
        <xdr:cNvSpPr txBox="1"/>
      </xdr:nvSpPr>
      <xdr:spPr>
        <a:xfrm>
          <a:off x="6737427"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52718</xdr:rowOff>
    </xdr:from>
    <xdr:to>
      <xdr:col>15</xdr:col>
      <xdr:colOff>180975</xdr:colOff>
      <xdr:row>56</xdr:row>
      <xdr:rowOff>86257</xdr:rowOff>
    </xdr:to>
    <xdr:cxnSp macro="">
      <xdr:nvCxnSpPr>
        <xdr:cNvPr id="346" name="直線コネクタ 345"/>
        <xdr:cNvCxnSpPr/>
      </xdr:nvCxnSpPr>
      <xdr:spPr>
        <a:xfrm flipV="1">
          <a:off x="9639300" y="9653918"/>
          <a:ext cx="8382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86257</xdr:rowOff>
    </xdr:from>
    <xdr:to>
      <xdr:col>14</xdr:col>
      <xdr:colOff>28575</xdr:colOff>
      <xdr:row>56</xdr:row>
      <xdr:rowOff>153906</xdr:rowOff>
    </xdr:to>
    <xdr:cxnSp macro="">
      <xdr:nvCxnSpPr>
        <xdr:cNvPr id="349" name="直線コネクタ 348"/>
        <xdr:cNvCxnSpPr/>
      </xdr:nvCxnSpPr>
      <xdr:spPr>
        <a:xfrm flipV="1">
          <a:off x="8750300" y="9687457"/>
          <a:ext cx="889000" cy="6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132238</xdr:rowOff>
    </xdr:from>
    <xdr:to>
      <xdr:col>12</xdr:col>
      <xdr:colOff>511175</xdr:colOff>
      <xdr:row>56</xdr:row>
      <xdr:rowOff>153906</xdr:rowOff>
    </xdr:to>
    <xdr:cxnSp macro="">
      <xdr:nvCxnSpPr>
        <xdr:cNvPr id="352" name="直線コネクタ 351"/>
        <xdr:cNvCxnSpPr/>
      </xdr:nvCxnSpPr>
      <xdr:spPr>
        <a:xfrm>
          <a:off x="7861300" y="9733438"/>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37483</xdr:rowOff>
    </xdr:from>
    <xdr:to>
      <xdr:col>11</xdr:col>
      <xdr:colOff>307975</xdr:colOff>
      <xdr:row>56</xdr:row>
      <xdr:rowOff>132238</xdr:rowOff>
    </xdr:to>
    <xdr:cxnSp macro="">
      <xdr:nvCxnSpPr>
        <xdr:cNvPr id="355" name="直線コネクタ 354"/>
        <xdr:cNvCxnSpPr/>
      </xdr:nvCxnSpPr>
      <xdr:spPr>
        <a:xfrm>
          <a:off x="6972300" y="9638683"/>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1918</xdr:rowOff>
    </xdr:from>
    <xdr:to>
      <xdr:col>15</xdr:col>
      <xdr:colOff>231775</xdr:colOff>
      <xdr:row>56</xdr:row>
      <xdr:rowOff>103518</xdr:rowOff>
    </xdr:to>
    <xdr:sp macro="" textlink="">
      <xdr:nvSpPr>
        <xdr:cNvPr id="365" name="円/楕円 364"/>
        <xdr:cNvSpPr/>
      </xdr:nvSpPr>
      <xdr:spPr>
        <a:xfrm>
          <a:off x="10426700" y="9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24795</xdr:rowOff>
    </xdr:from>
    <xdr:ext cx="534377" cy="259045"/>
    <xdr:sp macro="" textlink="">
      <xdr:nvSpPr>
        <xdr:cNvPr id="366" name="農林水産業費該当値テキスト"/>
        <xdr:cNvSpPr txBox="1"/>
      </xdr:nvSpPr>
      <xdr:spPr>
        <a:xfrm>
          <a:off x="10528300" y="94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35457</xdr:rowOff>
    </xdr:from>
    <xdr:to>
      <xdr:col>14</xdr:col>
      <xdr:colOff>79375</xdr:colOff>
      <xdr:row>56</xdr:row>
      <xdr:rowOff>137057</xdr:rowOff>
    </xdr:to>
    <xdr:sp macro="" textlink="">
      <xdr:nvSpPr>
        <xdr:cNvPr id="367" name="円/楕円 366"/>
        <xdr:cNvSpPr/>
      </xdr:nvSpPr>
      <xdr:spPr>
        <a:xfrm>
          <a:off x="9588500" y="9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153584</xdr:rowOff>
    </xdr:from>
    <xdr:ext cx="534377" cy="259045"/>
    <xdr:sp macro="" textlink="">
      <xdr:nvSpPr>
        <xdr:cNvPr id="368" name="テキスト ボックス 367"/>
        <xdr:cNvSpPr txBox="1"/>
      </xdr:nvSpPr>
      <xdr:spPr>
        <a:xfrm>
          <a:off x="9372111" y="94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103106</xdr:rowOff>
    </xdr:from>
    <xdr:to>
      <xdr:col>12</xdr:col>
      <xdr:colOff>561975</xdr:colOff>
      <xdr:row>57</xdr:row>
      <xdr:rowOff>33256</xdr:rowOff>
    </xdr:to>
    <xdr:sp macro="" textlink="">
      <xdr:nvSpPr>
        <xdr:cNvPr id="369" name="円/楕円 368"/>
        <xdr:cNvSpPr/>
      </xdr:nvSpPr>
      <xdr:spPr>
        <a:xfrm>
          <a:off x="8699500" y="97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49783</xdr:rowOff>
    </xdr:from>
    <xdr:ext cx="534377" cy="259045"/>
    <xdr:sp macro="" textlink="">
      <xdr:nvSpPr>
        <xdr:cNvPr id="370" name="テキスト ボックス 369"/>
        <xdr:cNvSpPr txBox="1"/>
      </xdr:nvSpPr>
      <xdr:spPr>
        <a:xfrm>
          <a:off x="8483111" y="94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81438</xdr:rowOff>
    </xdr:from>
    <xdr:to>
      <xdr:col>11</xdr:col>
      <xdr:colOff>358775</xdr:colOff>
      <xdr:row>57</xdr:row>
      <xdr:rowOff>11588</xdr:rowOff>
    </xdr:to>
    <xdr:sp macro="" textlink="">
      <xdr:nvSpPr>
        <xdr:cNvPr id="371" name="円/楕円 370"/>
        <xdr:cNvSpPr/>
      </xdr:nvSpPr>
      <xdr:spPr>
        <a:xfrm>
          <a:off x="7810500" y="96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28115</xdr:rowOff>
    </xdr:from>
    <xdr:ext cx="534377" cy="259045"/>
    <xdr:sp macro="" textlink="">
      <xdr:nvSpPr>
        <xdr:cNvPr id="372" name="テキスト ボックス 371"/>
        <xdr:cNvSpPr txBox="1"/>
      </xdr:nvSpPr>
      <xdr:spPr>
        <a:xfrm>
          <a:off x="7594111" y="94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158133</xdr:rowOff>
    </xdr:from>
    <xdr:to>
      <xdr:col>10</xdr:col>
      <xdr:colOff>155575</xdr:colOff>
      <xdr:row>56</xdr:row>
      <xdr:rowOff>88283</xdr:rowOff>
    </xdr:to>
    <xdr:sp macro="" textlink="">
      <xdr:nvSpPr>
        <xdr:cNvPr id="373" name="円/楕円 372"/>
        <xdr:cNvSpPr/>
      </xdr:nvSpPr>
      <xdr:spPr>
        <a:xfrm>
          <a:off x="6921500" y="95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104810</xdr:rowOff>
    </xdr:from>
    <xdr:ext cx="534377" cy="259045"/>
    <xdr:sp macro="" textlink="">
      <xdr:nvSpPr>
        <xdr:cNvPr id="374" name="テキスト ボックス 373"/>
        <xdr:cNvSpPr txBox="1"/>
      </xdr:nvSpPr>
      <xdr:spPr>
        <a:xfrm>
          <a:off x="6705111" y="93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73014</xdr:rowOff>
    </xdr:from>
    <xdr:to>
      <xdr:col>15</xdr:col>
      <xdr:colOff>180975</xdr:colOff>
      <xdr:row>76</xdr:row>
      <xdr:rowOff>148518</xdr:rowOff>
    </xdr:to>
    <xdr:cxnSp macro="">
      <xdr:nvCxnSpPr>
        <xdr:cNvPr id="405" name="直線コネクタ 404"/>
        <xdr:cNvCxnSpPr/>
      </xdr:nvCxnSpPr>
      <xdr:spPr>
        <a:xfrm>
          <a:off x="9639300" y="13103214"/>
          <a:ext cx="838200" cy="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73014</xdr:rowOff>
    </xdr:from>
    <xdr:to>
      <xdr:col>14</xdr:col>
      <xdr:colOff>28575</xdr:colOff>
      <xdr:row>76</xdr:row>
      <xdr:rowOff>74254</xdr:rowOff>
    </xdr:to>
    <xdr:cxnSp macro="">
      <xdr:nvCxnSpPr>
        <xdr:cNvPr id="408" name="直線コネクタ 407"/>
        <xdr:cNvCxnSpPr/>
      </xdr:nvCxnSpPr>
      <xdr:spPr>
        <a:xfrm flipV="1">
          <a:off x="8750300" y="13103214"/>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74254</xdr:rowOff>
    </xdr:from>
    <xdr:to>
      <xdr:col>12</xdr:col>
      <xdr:colOff>511175</xdr:colOff>
      <xdr:row>76</xdr:row>
      <xdr:rowOff>118441</xdr:rowOff>
    </xdr:to>
    <xdr:cxnSp macro="">
      <xdr:nvCxnSpPr>
        <xdr:cNvPr id="411" name="直線コネクタ 410"/>
        <xdr:cNvCxnSpPr/>
      </xdr:nvCxnSpPr>
      <xdr:spPr>
        <a:xfrm flipV="1">
          <a:off x="7861300" y="13104454"/>
          <a:ext cx="889000" cy="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118441</xdr:rowOff>
    </xdr:from>
    <xdr:to>
      <xdr:col>11</xdr:col>
      <xdr:colOff>307975</xdr:colOff>
      <xdr:row>77</xdr:row>
      <xdr:rowOff>69715</xdr:rowOff>
    </xdr:to>
    <xdr:cxnSp macro="">
      <xdr:nvCxnSpPr>
        <xdr:cNvPr id="414" name="直線コネクタ 413"/>
        <xdr:cNvCxnSpPr/>
      </xdr:nvCxnSpPr>
      <xdr:spPr>
        <a:xfrm flipV="1">
          <a:off x="6972300" y="13148641"/>
          <a:ext cx="889000" cy="12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97718</xdr:rowOff>
    </xdr:from>
    <xdr:to>
      <xdr:col>15</xdr:col>
      <xdr:colOff>231775</xdr:colOff>
      <xdr:row>77</xdr:row>
      <xdr:rowOff>27868</xdr:rowOff>
    </xdr:to>
    <xdr:sp macro="" textlink="">
      <xdr:nvSpPr>
        <xdr:cNvPr id="424" name="円/楕円 423"/>
        <xdr:cNvSpPr/>
      </xdr:nvSpPr>
      <xdr:spPr>
        <a:xfrm>
          <a:off x="10426700" y="131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120595</xdr:rowOff>
    </xdr:from>
    <xdr:ext cx="534377" cy="259045"/>
    <xdr:sp macro="" textlink="">
      <xdr:nvSpPr>
        <xdr:cNvPr id="425" name="商工費該当値テキスト"/>
        <xdr:cNvSpPr txBox="1"/>
      </xdr:nvSpPr>
      <xdr:spPr>
        <a:xfrm>
          <a:off x="10528300" y="129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22214</xdr:rowOff>
    </xdr:from>
    <xdr:to>
      <xdr:col>14</xdr:col>
      <xdr:colOff>79375</xdr:colOff>
      <xdr:row>76</xdr:row>
      <xdr:rowOff>123814</xdr:rowOff>
    </xdr:to>
    <xdr:sp macro="" textlink="">
      <xdr:nvSpPr>
        <xdr:cNvPr id="426" name="円/楕円 425"/>
        <xdr:cNvSpPr/>
      </xdr:nvSpPr>
      <xdr:spPr>
        <a:xfrm>
          <a:off x="9588500" y="13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140341</xdr:rowOff>
    </xdr:from>
    <xdr:ext cx="534377" cy="259045"/>
    <xdr:sp macro="" textlink="">
      <xdr:nvSpPr>
        <xdr:cNvPr id="427" name="テキスト ボックス 426"/>
        <xdr:cNvSpPr txBox="1"/>
      </xdr:nvSpPr>
      <xdr:spPr>
        <a:xfrm>
          <a:off x="9372111" y="128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23454</xdr:rowOff>
    </xdr:from>
    <xdr:to>
      <xdr:col>12</xdr:col>
      <xdr:colOff>561975</xdr:colOff>
      <xdr:row>76</xdr:row>
      <xdr:rowOff>125054</xdr:rowOff>
    </xdr:to>
    <xdr:sp macro="" textlink="">
      <xdr:nvSpPr>
        <xdr:cNvPr id="428" name="円/楕円 427"/>
        <xdr:cNvSpPr/>
      </xdr:nvSpPr>
      <xdr:spPr>
        <a:xfrm>
          <a:off x="8699500" y="130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141582</xdr:rowOff>
    </xdr:from>
    <xdr:ext cx="534377" cy="259045"/>
    <xdr:sp macro="" textlink="">
      <xdr:nvSpPr>
        <xdr:cNvPr id="429" name="テキスト ボックス 428"/>
        <xdr:cNvSpPr txBox="1"/>
      </xdr:nvSpPr>
      <xdr:spPr>
        <a:xfrm>
          <a:off x="8483111" y="128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67641</xdr:rowOff>
    </xdr:from>
    <xdr:to>
      <xdr:col>11</xdr:col>
      <xdr:colOff>358775</xdr:colOff>
      <xdr:row>76</xdr:row>
      <xdr:rowOff>169241</xdr:rowOff>
    </xdr:to>
    <xdr:sp macro="" textlink="">
      <xdr:nvSpPr>
        <xdr:cNvPr id="430" name="円/楕円 429"/>
        <xdr:cNvSpPr/>
      </xdr:nvSpPr>
      <xdr:spPr>
        <a:xfrm>
          <a:off x="7810500" y="13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14317</xdr:rowOff>
    </xdr:from>
    <xdr:ext cx="534377" cy="259045"/>
    <xdr:sp macro="" textlink="">
      <xdr:nvSpPr>
        <xdr:cNvPr id="431" name="テキスト ボックス 430"/>
        <xdr:cNvSpPr txBox="1"/>
      </xdr:nvSpPr>
      <xdr:spPr>
        <a:xfrm>
          <a:off x="7594111" y="1287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18915</xdr:rowOff>
    </xdr:from>
    <xdr:to>
      <xdr:col>10</xdr:col>
      <xdr:colOff>155575</xdr:colOff>
      <xdr:row>77</xdr:row>
      <xdr:rowOff>120515</xdr:rowOff>
    </xdr:to>
    <xdr:sp macro="" textlink="">
      <xdr:nvSpPr>
        <xdr:cNvPr id="432" name="円/楕円 431"/>
        <xdr:cNvSpPr/>
      </xdr:nvSpPr>
      <xdr:spPr>
        <a:xfrm>
          <a:off x="6921500" y="132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137042</xdr:rowOff>
    </xdr:from>
    <xdr:ext cx="534377" cy="259045"/>
    <xdr:sp macro="" textlink="">
      <xdr:nvSpPr>
        <xdr:cNvPr id="433" name="テキスト ボックス 432"/>
        <xdr:cNvSpPr txBox="1"/>
      </xdr:nvSpPr>
      <xdr:spPr>
        <a:xfrm>
          <a:off x="6705111" y="1299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30874</xdr:rowOff>
    </xdr:from>
    <xdr:to>
      <xdr:col>15</xdr:col>
      <xdr:colOff>180975</xdr:colOff>
      <xdr:row>95</xdr:row>
      <xdr:rowOff>63894</xdr:rowOff>
    </xdr:to>
    <xdr:cxnSp macro="">
      <xdr:nvCxnSpPr>
        <xdr:cNvPr id="462" name="直線コネクタ 461"/>
        <xdr:cNvCxnSpPr/>
      </xdr:nvCxnSpPr>
      <xdr:spPr>
        <a:xfrm flipV="1">
          <a:off x="9639300" y="16318624"/>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63894</xdr:rowOff>
    </xdr:from>
    <xdr:to>
      <xdr:col>14</xdr:col>
      <xdr:colOff>28575</xdr:colOff>
      <xdr:row>96</xdr:row>
      <xdr:rowOff>8637</xdr:rowOff>
    </xdr:to>
    <xdr:cxnSp macro="">
      <xdr:nvCxnSpPr>
        <xdr:cNvPr id="465" name="直線コネクタ 464"/>
        <xdr:cNvCxnSpPr/>
      </xdr:nvCxnSpPr>
      <xdr:spPr>
        <a:xfrm flipV="1">
          <a:off x="8750300" y="16351644"/>
          <a:ext cx="8890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8637</xdr:rowOff>
    </xdr:from>
    <xdr:to>
      <xdr:col>12</xdr:col>
      <xdr:colOff>511175</xdr:colOff>
      <xdr:row>96</xdr:row>
      <xdr:rowOff>40793</xdr:rowOff>
    </xdr:to>
    <xdr:cxnSp macro="">
      <xdr:nvCxnSpPr>
        <xdr:cNvPr id="468" name="直線コネクタ 467"/>
        <xdr:cNvCxnSpPr/>
      </xdr:nvCxnSpPr>
      <xdr:spPr>
        <a:xfrm flipV="1">
          <a:off x="7861300" y="16467837"/>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169063</xdr:rowOff>
    </xdr:from>
    <xdr:to>
      <xdr:col>11</xdr:col>
      <xdr:colOff>307975</xdr:colOff>
      <xdr:row>96</xdr:row>
      <xdr:rowOff>40793</xdr:rowOff>
    </xdr:to>
    <xdr:cxnSp macro="">
      <xdr:nvCxnSpPr>
        <xdr:cNvPr id="471" name="直線コネクタ 470"/>
        <xdr:cNvCxnSpPr/>
      </xdr:nvCxnSpPr>
      <xdr:spPr>
        <a:xfrm>
          <a:off x="6972300" y="16456813"/>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151524</xdr:rowOff>
    </xdr:from>
    <xdr:to>
      <xdr:col>15</xdr:col>
      <xdr:colOff>231775</xdr:colOff>
      <xdr:row>95</xdr:row>
      <xdr:rowOff>81674</xdr:rowOff>
    </xdr:to>
    <xdr:sp macro="" textlink="">
      <xdr:nvSpPr>
        <xdr:cNvPr id="481" name="円/楕円 480"/>
        <xdr:cNvSpPr/>
      </xdr:nvSpPr>
      <xdr:spPr>
        <a:xfrm>
          <a:off x="10426700" y="162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2951</xdr:rowOff>
    </xdr:from>
    <xdr:ext cx="534377" cy="259045"/>
    <xdr:sp macro="" textlink="">
      <xdr:nvSpPr>
        <xdr:cNvPr id="482" name="土木費該当値テキスト"/>
        <xdr:cNvSpPr txBox="1"/>
      </xdr:nvSpPr>
      <xdr:spPr>
        <a:xfrm>
          <a:off x="10528300" y="161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13094</xdr:rowOff>
    </xdr:from>
    <xdr:to>
      <xdr:col>14</xdr:col>
      <xdr:colOff>79375</xdr:colOff>
      <xdr:row>95</xdr:row>
      <xdr:rowOff>114694</xdr:rowOff>
    </xdr:to>
    <xdr:sp macro="" textlink="">
      <xdr:nvSpPr>
        <xdr:cNvPr id="483" name="円/楕円 482"/>
        <xdr:cNvSpPr/>
      </xdr:nvSpPr>
      <xdr:spPr>
        <a:xfrm>
          <a:off x="9588500" y="163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105821</xdr:rowOff>
    </xdr:from>
    <xdr:ext cx="534377" cy="259045"/>
    <xdr:sp macro="" textlink="">
      <xdr:nvSpPr>
        <xdr:cNvPr id="484" name="テキスト ボックス 483"/>
        <xdr:cNvSpPr txBox="1"/>
      </xdr:nvSpPr>
      <xdr:spPr>
        <a:xfrm>
          <a:off x="9372111" y="163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129287</xdr:rowOff>
    </xdr:from>
    <xdr:to>
      <xdr:col>12</xdr:col>
      <xdr:colOff>561975</xdr:colOff>
      <xdr:row>96</xdr:row>
      <xdr:rowOff>59437</xdr:rowOff>
    </xdr:to>
    <xdr:sp macro="" textlink="">
      <xdr:nvSpPr>
        <xdr:cNvPr id="485" name="円/楕円 484"/>
        <xdr:cNvSpPr/>
      </xdr:nvSpPr>
      <xdr:spPr>
        <a:xfrm>
          <a:off x="8699500" y="164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50564</xdr:rowOff>
    </xdr:from>
    <xdr:ext cx="534377" cy="259045"/>
    <xdr:sp macro="" textlink="">
      <xdr:nvSpPr>
        <xdr:cNvPr id="486" name="テキスト ボックス 485"/>
        <xdr:cNvSpPr txBox="1"/>
      </xdr:nvSpPr>
      <xdr:spPr>
        <a:xfrm>
          <a:off x="8483111" y="16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161443</xdr:rowOff>
    </xdr:from>
    <xdr:to>
      <xdr:col>11</xdr:col>
      <xdr:colOff>358775</xdr:colOff>
      <xdr:row>96</xdr:row>
      <xdr:rowOff>91593</xdr:rowOff>
    </xdr:to>
    <xdr:sp macro="" textlink="">
      <xdr:nvSpPr>
        <xdr:cNvPr id="487" name="円/楕円 486"/>
        <xdr:cNvSpPr/>
      </xdr:nvSpPr>
      <xdr:spPr>
        <a:xfrm>
          <a:off x="7810500" y="164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82720</xdr:rowOff>
    </xdr:from>
    <xdr:ext cx="534377" cy="259045"/>
    <xdr:sp macro="" textlink="">
      <xdr:nvSpPr>
        <xdr:cNvPr id="488" name="テキスト ボックス 487"/>
        <xdr:cNvSpPr txBox="1"/>
      </xdr:nvSpPr>
      <xdr:spPr>
        <a:xfrm>
          <a:off x="7594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118263</xdr:rowOff>
    </xdr:from>
    <xdr:to>
      <xdr:col>10</xdr:col>
      <xdr:colOff>155575</xdr:colOff>
      <xdr:row>96</xdr:row>
      <xdr:rowOff>48413</xdr:rowOff>
    </xdr:to>
    <xdr:sp macro="" textlink="">
      <xdr:nvSpPr>
        <xdr:cNvPr id="489" name="円/楕円 488"/>
        <xdr:cNvSpPr/>
      </xdr:nvSpPr>
      <xdr:spPr>
        <a:xfrm>
          <a:off x="6921500" y="164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64940</xdr:rowOff>
    </xdr:from>
    <xdr:ext cx="534377" cy="259045"/>
    <xdr:sp macro="" textlink="">
      <xdr:nvSpPr>
        <xdr:cNvPr id="490" name="テキスト ボックス 489"/>
        <xdr:cNvSpPr txBox="1"/>
      </xdr:nvSpPr>
      <xdr:spPr>
        <a:xfrm>
          <a:off x="6705111" y="161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100472</xdr:rowOff>
    </xdr:from>
    <xdr:to>
      <xdr:col>23</xdr:col>
      <xdr:colOff>517525</xdr:colOff>
      <xdr:row>36</xdr:row>
      <xdr:rowOff>80858</xdr:rowOff>
    </xdr:to>
    <xdr:cxnSp macro="">
      <xdr:nvCxnSpPr>
        <xdr:cNvPr id="518" name="直線コネクタ 517"/>
        <xdr:cNvCxnSpPr/>
      </xdr:nvCxnSpPr>
      <xdr:spPr>
        <a:xfrm flipV="1">
          <a:off x="15481300" y="6101222"/>
          <a:ext cx="838200" cy="1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26634</xdr:rowOff>
    </xdr:from>
    <xdr:to>
      <xdr:col>22</xdr:col>
      <xdr:colOff>365125</xdr:colOff>
      <xdr:row>36</xdr:row>
      <xdr:rowOff>80858</xdr:rowOff>
    </xdr:to>
    <xdr:cxnSp macro="">
      <xdr:nvCxnSpPr>
        <xdr:cNvPr id="521" name="直線コネクタ 520"/>
        <xdr:cNvCxnSpPr/>
      </xdr:nvCxnSpPr>
      <xdr:spPr>
        <a:xfrm>
          <a:off x="14592300" y="5513034"/>
          <a:ext cx="889000" cy="7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26634</xdr:rowOff>
    </xdr:from>
    <xdr:to>
      <xdr:col>21</xdr:col>
      <xdr:colOff>161925</xdr:colOff>
      <xdr:row>36</xdr:row>
      <xdr:rowOff>7661</xdr:rowOff>
    </xdr:to>
    <xdr:cxnSp macro="">
      <xdr:nvCxnSpPr>
        <xdr:cNvPr id="524" name="直線コネクタ 523"/>
        <xdr:cNvCxnSpPr/>
      </xdr:nvCxnSpPr>
      <xdr:spPr>
        <a:xfrm flipV="1">
          <a:off x="13703300" y="5513034"/>
          <a:ext cx="889000" cy="6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50135</xdr:rowOff>
    </xdr:from>
    <xdr:to>
      <xdr:col>19</xdr:col>
      <xdr:colOff>644525</xdr:colOff>
      <xdr:row>36</xdr:row>
      <xdr:rowOff>7661</xdr:rowOff>
    </xdr:to>
    <xdr:cxnSp macro="">
      <xdr:nvCxnSpPr>
        <xdr:cNvPr id="527" name="直線コネクタ 526"/>
        <xdr:cNvCxnSpPr/>
      </xdr:nvCxnSpPr>
      <xdr:spPr>
        <a:xfrm>
          <a:off x="12814300" y="5879435"/>
          <a:ext cx="889000" cy="30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49672</xdr:rowOff>
    </xdr:from>
    <xdr:to>
      <xdr:col>23</xdr:col>
      <xdr:colOff>568325</xdr:colOff>
      <xdr:row>35</xdr:row>
      <xdr:rowOff>151272</xdr:rowOff>
    </xdr:to>
    <xdr:sp macro="" textlink="">
      <xdr:nvSpPr>
        <xdr:cNvPr id="537" name="円/楕円 536"/>
        <xdr:cNvSpPr/>
      </xdr:nvSpPr>
      <xdr:spPr>
        <a:xfrm>
          <a:off x="16268700" y="6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72549</xdr:rowOff>
    </xdr:from>
    <xdr:ext cx="534377" cy="259045"/>
    <xdr:sp macro="" textlink="">
      <xdr:nvSpPr>
        <xdr:cNvPr id="538" name="消防費該当値テキスト"/>
        <xdr:cNvSpPr txBox="1"/>
      </xdr:nvSpPr>
      <xdr:spPr>
        <a:xfrm>
          <a:off x="16370300" y="590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30058</xdr:rowOff>
    </xdr:from>
    <xdr:to>
      <xdr:col>22</xdr:col>
      <xdr:colOff>415925</xdr:colOff>
      <xdr:row>36</xdr:row>
      <xdr:rowOff>131658</xdr:rowOff>
    </xdr:to>
    <xdr:sp macro="" textlink="">
      <xdr:nvSpPr>
        <xdr:cNvPr id="539" name="円/楕円 538"/>
        <xdr:cNvSpPr/>
      </xdr:nvSpPr>
      <xdr:spPr>
        <a:xfrm>
          <a:off x="15430500" y="62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122785</xdr:rowOff>
    </xdr:from>
    <xdr:ext cx="534377" cy="259045"/>
    <xdr:sp macro="" textlink="">
      <xdr:nvSpPr>
        <xdr:cNvPr id="540" name="テキスト ボックス 539"/>
        <xdr:cNvSpPr txBox="1"/>
      </xdr:nvSpPr>
      <xdr:spPr>
        <a:xfrm>
          <a:off x="15214111" y="6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18,787</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147284</xdr:rowOff>
    </xdr:from>
    <xdr:to>
      <xdr:col>21</xdr:col>
      <xdr:colOff>212725</xdr:colOff>
      <xdr:row>32</xdr:row>
      <xdr:rowOff>77434</xdr:rowOff>
    </xdr:to>
    <xdr:sp macro="" textlink="">
      <xdr:nvSpPr>
        <xdr:cNvPr id="541" name="円/楕円 540"/>
        <xdr:cNvSpPr/>
      </xdr:nvSpPr>
      <xdr:spPr>
        <a:xfrm>
          <a:off x="14541500" y="5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93961</xdr:rowOff>
    </xdr:from>
    <xdr:ext cx="534377" cy="259045"/>
    <xdr:sp macro="" textlink="">
      <xdr:nvSpPr>
        <xdr:cNvPr id="542" name="テキスト ボックス 541"/>
        <xdr:cNvSpPr txBox="1"/>
      </xdr:nvSpPr>
      <xdr:spPr>
        <a:xfrm>
          <a:off x="14325111" y="52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128311</xdr:rowOff>
    </xdr:from>
    <xdr:to>
      <xdr:col>20</xdr:col>
      <xdr:colOff>9525</xdr:colOff>
      <xdr:row>36</xdr:row>
      <xdr:rowOff>58461</xdr:rowOff>
    </xdr:to>
    <xdr:sp macro="" textlink="">
      <xdr:nvSpPr>
        <xdr:cNvPr id="543" name="円/楕円 542"/>
        <xdr:cNvSpPr/>
      </xdr:nvSpPr>
      <xdr:spPr>
        <a:xfrm>
          <a:off x="13652500" y="6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74988</xdr:rowOff>
    </xdr:from>
    <xdr:ext cx="534377" cy="259045"/>
    <xdr:sp macro="" textlink="">
      <xdr:nvSpPr>
        <xdr:cNvPr id="544" name="テキスト ボックス 543"/>
        <xdr:cNvSpPr txBox="1"/>
      </xdr:nvSpPr>
      <xdr:spPr>
        <a:xfrm>
          <a:off x="13436111" y="59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170785</xdr:rowOff>
    </xdr:from>
    <xdr:to>
      <xdr:col>18</xdr:col>
      <xdr:colOff>492125</xdr:colOff>
      <xdr:row>34</xdr:row>
      <xdr:rowOff>100935</xdr:rowOff>
    </xdr:to>
    <xdr:sp macro="" textlink="">
      <xdr:nvSpPr>
        <xdr:cNvPr id="545" name="円/楕円 544"/>
        <xdr:cNvSpPr/>
      </xdr:nvSpPr>
      <xdr:spPr>
        <a:xfrm>
          <a:off x="12763500" y="582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117462</xdr:rowOff>
    </xdr:from>
    <xdr:ext cx="534377" cy="259045"/>
    <xdr:sp macro="" textlink="">
      <xdr:nvSpPr>
        <xdr:cNvPr id="546" name="テキスト ボックス 545"/>
        <xdr:cNvSpPr txBox="1"/>
      </xdr:nvSpPr>
      <xdr:spPr>
        <a:xfrm>
          <a:off x="12547111" y="56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12903</xdr:rowOff>
    </xdr:from>
    <xdr:to>
      <xdr:col>23</xdr:col>
      <xdr:colOff>517525</xdr:colOff>
      <xdr:row>55</xdr:row>
      <xdr:rowOff>60795</xdr:rowOff>
    </xdr:to>
    <xdr:cxnSp macro="">
      <xdr:nvCxnSpPr>
        <xdr:cNvPr id="576" name="直線コネクタ 575"/>
        <xdr:cNvCxnSpPr/>
      </xdr:nvCxnSpPr>
      <xdr:spPr>
        <a:xfrm>
          <a:off x="15481300" y="9271203"/>
          <a:ext cx="838200" cy="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12903</xdr:rowOff>
    </xdr:from>
    <xdr:to>
      <xdr:col>22</xdr:col>
      <xdr:colOff>365125</xdr:colOff>
      <xdr:row>55</xdr:row>
      <xdr:rowOff>5931</xdr:rowOff>
    </xdr:to>
    <xdr:cxnSp macro="">
      <xdr:nvCxnSpPr>
        <xdr:cNvPr id="579" name="直線コネクタ 578"/>
        <xdr:cNvCxnSpPr/>
      </xdr:nvCxnSpPr>
      <xdr:spPr>
        <a:xfrm flipV="1">
          <a:off x="14592300" y="9271203"/>
          <a:ext cx="889000" cy="1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5931</xdr:rowOff>
    </xdr:from>
    <xdr:to>
      <xdr:col>21</xdr:col>
      <xdr:colOff>161925</xdr:colOff>
      <xdr:row>56</xdr:row>
      <xdr:rowOff>30962</xdr:rowOff>
    </xdr:to>
    <xdr:cxnSp macro="">
      <xdr:nvCxnSpPr>
        <xdr:cNvPr id="582" name="直線コネクタ 581"/>
        <xdr:cNvCxnSpPr/>
      </xdr:nvCxnSpPr>
      <xdr:spPr>
        <a:xfrm flipV="1">
          <a:off x="13703300" y="943568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30962</xdr:rowOff>
    </xdr:from>
    <xdr:to>
      <xdr:col>19</xdr:col>
      <xdr:colOff>644525</xdr:colOff>
      <xdr:row>56</xdr:row>
      <xdr:rowOff>166351</xdr:rowOff>
    </xdr:to>
    <xdr:cxnSp macro="">
      <xdr:nvCxnSpPr>
        <xdr:cNvPr id="585" name="直線コネクタ 584"/>
        <xdr:cNvCxnSpPr/>
      </xdr:nvCxnSpPr>
      <xdr:spPr>
        <a:xfrm flipV="1">
          <a:off x="12814300" y="9632162"/>
          <a:ext cx="889000" cy="1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9995</xdr:rowOff>
    </xdr:from>
    <xdr:to>
      <xdr:col>23</xdr:col>
      <xdr:colOff>568325</xdr:colOff>
      <xdr:row>55</xdr:row>
      <xdr:rowOff>111595</xdr:rowOff>
    </xdr:to>
    <xdr:sp macro="" textlink="">
      <xdr:nvSpPr>
        <xdr:cNvPr id="595" name="円/楕円 594"/>
        <xdr:cNvSpPr/>
      </xdr:nvSpPr>
      <xdr:spPr>
        <a:xfrm>
          <a:off x="16268700" y="94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32872</xdr:rowOff>
    </xdr:from>
    <xdr:ext cx="534377" cy="259045"/>
    <xdr:sp macro="" textlink="">
      <xdr:nvSpPr>
        <xdr:cNvPr id="596" name="教育費該当値テキスト"/>
        <xdr:cNvSpPr txBox="1"/>
      </xdr:nvSpPr>
      <xdr:spPr>
        <a:xfrm>
          <a:off x="16370300" y="92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55,142</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133553</xdr:rowOff>
    </xdr:from>
    <xdr:to>
      <xdr:col>22</xdr:col>
      <xdr:colOff>415925</xdr:colOff>
      <xdr:row>54</xdr:row>
      <xdr:rowOff>63703</xdr:rowOff>
    </xdr:to>
    <xdr:sp macro="" textlink="">
      <xdr:nvSpPr>
        <xdr:cNvPr id="597" name="円/楕円 596"/>
        <xdr:cNvSpPr/>
      </xdr:nvSpPr>
      <xdr:spPr>
        <a:xfrm>
          <a:off x="15430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80230</xdr:rowOff>
    </xdr:from>
    <xdr:ext cx="534377" cy="259045"/>
    <xdr:sp macro="" textlink="">
      <xdr:nvSpPr>
        <xdr:cNvPr id="598" name="テキスト ボックス 597"/>
        <xdr:cNvSpPr txBox="1"/>
      </xdr:nvSpPr>
      <xdr:spPr>
        <a:xfrm>
          <a:off x="15214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126581</xdr:rowOff>
    </xdr:from>
    <xdr:to>
      <xdr:col>21</xdr:col>
      <xdr:colOff>212725</xdr:colOff>
      <xdr:row>55</xdr:row>
      <xdr:rowOff>56731</xdr:rowOff>
    </xdr:to>
    <xdr:sp macro="" textlink="">
      <xdr:nvSpPr>
        <xdr:cNvPr id="599" name="円/楕円 598"/>
        <xdr:cNvSpPr/>
      </xdr:nvSpPr>
      <xdr:spPr>
        <a:xfrm>
          <a:off x="14541500" y="93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73258</xdr:rowOff>
    </xdr:from>
    <xdr:ext cx="534377" cy="259045"/>
    <xdr:sp macro="" textlink="">
      <xdr:nvSpPr>
        <xdr:cNvPr id="600" name="テキスト ボックス 599"/>
        <xdr:cNvSpPr txBox="1"/>
      </xdr:nvSpPr>
      <xdr:spPr>
        <a:xfrm>
          <a:off x="14325111" y="91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151612</xdr:rowOff>
    </xdr:from>
    <xdr:to>
      <xdr:col>20</xdr:col>
      <xdr:colOff>9525</xdr:colOff>
      <xdr:row>56</xdr:row>
      <xdr:rowOff>81762</xdr:rowOff>
    </xdr:to>
    <xdr:sp macro="" textlink="">
      <xdr:nvSpPr>
        <xdr:cNvPr id="601" name="円/楕円 600"/>
        <xdr:cNvSpPr/>
      </xdr:nvSpPr>
      <xdr:spPr>
        <a:xfrm>
          <a:off x="13652500" y="9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98289</xdr:rowOff>
    </xdr:from>
    <xdr:ext cx="534377" cy="259045"/>
    <xdr:sp macro="" textlink="">
      <xdr:nvSpPr>
        <xdr:cNvPr id="602" name="テキスト ボックス 601"/>
        <xdr:cNvSpPr txBox="1"/>
      </xdr:nvSpPr>
      <xdr:spPr>
        <a:xfrm>
          <a:off x="13436111" y="9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115551</xdr:rowOff>
    </xdr:from>
    <xdr:to>
      <xdr:col>18</xdr:col>
      <xdr:colOff>492125</xdr:colOff>
      <xdr:row>57</xdr:row>
      <xdr:rowOff>45701</xdr:rowOff>
    </xdr:to>
    <xdr:sp macro="" textlink="">
      <xdr:nvSpPr>
        <xdr:cNvPr id="603" name="円/楕円 602"/>
        <xdr:cNvSpPr/>
      </xdr:nvSpPr>
      <xdr:spPr>
        <a:xfrm>
          <a:off x="12763500" y="97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36828</xdr:rowOff>
    </xdr:from>
    <xdr:ext cx="534377" cy="259045"/>
    <xdr:sp macro="" textlink="">
      <xdr:nvSpPr>
        <xdr:cNvPr id="604" name="テキスト ボックス 603"/>
        <xdr:cNvSpPr txBox="1"/>
      </xdr:nvSpPr>
      <xdr:spPr>
        <a:xfrm>
          <a:off x="12547111" y="98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39094</xdr:rowOff>
    </xdr:from>
    <xdr:to>
      <xdr:col>23</xdr:col>
      <xdr:colOff>517525</xdr:colOff>
      <xdr:row>78</xdr:row>
      <xdr:rowOff>102507</xdr:rowOff>
    </xdr:to>
    <xdr:cxnSp macro="">
      <xdr:nvCxnSpPr>
        <xdr:cNvPr id="631" name="直線コネクタ 630"/>
        <xdr:cNvCxnSpPr/>
      </xdr:nvCxnSpPr>
      <xdr:spPr>
        <a:xfrm flipV="1">
          <a:off x="15481300" y="13412194"/>
          <a:ext cx="8382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92449</xdr:rowOff>
    </xdr:from>
    <xdr:to>
      <xdr:col>22</xdr:col>
      <xdr:colOff>365125</xdr:colOff>
      <xdr:row>78</xdr:row>
      <xdr:rowOff>102507</xdr:rowOff>
    </xdr:to>
    <xdr:cxnSp macro="">
      <xdr:nvCxnSpPr>
        <xdr:cNvPr id="634" name="直線コネクタ 633"/>
        <xdr:cNvCxnSpPr/>
      </xdr:nvCxnSpPr>
      <xdr:spPr>
        <a:xfrm>
          <a:off x="14592300" y="1346554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92449</xdr:rowOff>
    </xdr:from>
    <xdr:to>
      <xdr:col>21</xdr:col>
      <xdr:colOff>161925</xdr:colOff>
      <xdr:row>78</xdr:row>
      <xdr:rowOff>109319</xdr:rowOff>
    </xdr:to>
    <xdr:cxnSp macro="">
      <xdr:nvCxnSpPr>
        <xdr:cNvPr id="637" name="直線コネクタ 636"/>
        <xdr:cNvCxnSpPr/>
      </xdr:nvCxnSpPr>
      <xdr:spPr>
        <a:xfrm flipV="1">
          <a:off x="13703300" y="13465549"/>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88173</xdr:rowOff>
    </xdr:from>
    <xdr:to>
      <xdr:col>19</xdr:col>
      <xdr:colOff>644525</xdr:colOff>
      <xdr:row>78</xdr:row>
      <xdr:rowOff>109319</xdr:rowOff>
    </xdr:to>
    <xdr:cxnSp macro="">
      <xdr:nvCxnSpPr>
        <xdr:cNvPr id="640" name="直線コネクタ 639"/>
        <xdr:cNvCxnSpPr/>
      </xdr:nvCxnSpPr>
      <xdr:spPr>
        <a:xfrm>
          <a:off x="12814300" y="1346127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159744</xdr:rowOff>
    </xdr:from>
    <xdr:to>
      <xdr:col>23</xdr:col>
      <xdr:colOff>568325</xdr:colOff>
      <xdr:row>78</xdr:row>
      <xdr:rowOff>89894</xdr:rowOff>
    </xdr:to>
    <xdr:sp macro="" textlink="">
      <xdr:nvSpPr>
        <xdr:cNvPr id="650" name="円/楕円 649"/>
        <xdr:cNvSpPr/>
      </xdr:nvSpPr>
      <xdr:spPr>
        <a:xfrm>
          <a:off x="16268700" y="133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119121</xdr:rowOff>
    </xdr:from>
    <xdr:ext cx="469744" cy="259045"/>
    <xdr:sp macro="" textlink="">
      <xdr:nvSpPr>
        <xdr:cNvPr id="651" name="災害復旧費該当値テキスト"/>
        <xdr:cNvSpPr txBox="1"/>
      </xdr:nvSpPr>
      <xdr:spPr>
        <a:xfrm>
          <a:off x="16370300" y="1314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51707</xdr:rowOff>
    </xdr:from>
    <xdr:to>
      <xdr:col>22</xdr:col>
      <xdr:colOff>415925</xdr:colOff>
      <xdr:row>78</xdr:row>
      <xdr:rowOff>153307</xdr:rowOff>
    </xdr:to>
    <xdr:sp macro="" textlink="">
      <xdr:nvSpPr>
        <xdr:cNvPr id="652" name="円/楕円 651"/>
        <xdr:cNvSpPr/>
      </xdr:nvSpPr>
      <xdr:spPr>
        <a:xfrm>
          <a:off x="15430500" y="134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144434</xdr:rowOff>
    </xdr:from>
    <xdr:ext cx="469744" cy="259045"/>
    <xdr:sp macro="" textlink="">
      <xdr:nvSpPr>
        <xdr:cNvPr id="653" name="テキスト ボックス 652"/>
        <xdr:cNvSpPr txBox="1"/>
      </xdr:nvSpPr>
      <xdr:spPr>
        <a:xfrm>
          <a:off x="15246427" y="135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41649</xdr:rowOff>
    </xdr:from>
    <xdr:to>
      <xdr:col>21</xdr:col>
      <xdr:colOff>212725</xdr:colOff>
      <xdr:row>78</xdr:row>
      <xdr:rowOff>143249</xdr:rowOff>
    </xdr:to>
    <xdr:sp macro="" textlink="">
      <xdr:nvSpPr>
        <xdr:cNvPr id="654" name="円/楕円 653"/>
        <xdr:cNvSpPr/>
      </xdr:nvSpPr>
      <xdr:spPr>
        <a:xfrm>
          <a:off x="14541500" y="134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134376</xdr:rowOff>
    </xdr:from>
    <xdr:ext cx="469744" cy="259045"/>
    <xdr:sp macro="" textlink="">
      <xdr:nvSpPr>
        <xdr:cNvPr id="655" name="テキスト ボックス 654"/>
        <xdr:cNvSpPr txBox="1"/>
      </xdr:nvSpPr>
      <xdr:spPr>
        <a:xfrm>
          <a:off x="14357427" y="1350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58519</xdr:rowOff>
    </xdr:from>
    <xdr:to>
      <xdr:col>20</xdr:col>
      <xdr:colOff>9525</xdr:colOff>
      <xdr:row>78</xdr:row>
      <xdr:rowOff>160119</xdr:rowOff>
    </xdr:to>
    <xdr:sp macro="" textlink="">
      <xdr:nvSpPr>
        <xdr:cNvPr id="656" name="円/楕円 655"/>
        <xdr:cNvSpPr/>
      </xdr:nvSpPr>
      <xdr:spPr>
        <a:xfrm>
          <a:off x="13652500" y="134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151246</xdr:rowOff>
    </xdr:from>
    <xdr:ext cx="469744" cy="259045"/>
    <xdr:sp macro="" textlink="">
      <xdr:nvSpPr>
        <xdr:cNvPr id="657" name="テキスト ボックス 656"/>
        <xdr:cNvSpPr txBox="1"/>
      </xdr:nvSpPr>
      <xdr:spPr>
        <a:xfrm>
          <a:off x="13468427" y="135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37373</xdr:rowOff>
    </xdr:from>
    <xdr:to>
      <xdr:col>18</xdr:col>
      <xdr:colOff>492125</xdr:colOff>
      <xdr:row>78</xdr:row>
      <xdr:rowOff>138973</xdr:rowOff>
    </xdr:to>
    <xdr:sp macro="" textlink="">
      <xdr:nvSpPr>
        <xdr:cNvPr id="658" name="円/楕円 657"/>
        <xdr:cNvSpPr/>
      </xdr:nvSpPr>
      <xdr:spPr>
        <a:xfrm>
          <a:off x="12763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130100</xdr:rowOff>
    </xdr:from>
    <xdr:ext cx="469744" cy="259045"/>
    <xdr:sp macro="" textlink="">
      <xdr:nvSpPr>
        <xdr:cNvPr id="659" name="テキスト ボックス 658"/>
        <xdr:cNvSpPr txBox="1"/>
      </xdr:nvSpPr>
      <xdr:spPr>
        <a:xfrm>
          <a:off x="12579427" y="135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120332</xdr:rowOff>
    </xdr:from>
    <xdr:to>
      <xdr:col>23</xdr:col>
      <xdr:colOff>517525</xdr:colOff>
      <xdr:row>91</xdr:row>
      <xdr:rowOff>149174</xdr:rowOff>
    </xdr:to>
    <xdr:cxnSp macro="">
      <xdr:nvCxnSpPr>
        <xdr:cNvPr id="688" name="直線コネクタ 687"/>
        <xdr:cNvCxnSpPr/>
      </xdr:nvCxnSpPr>
      <xdr:spPr>
        <a:xfrm flipV="1">
          <a:off x="15481300" y="15722282"/>
          <a:ext cx="8382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13830</xdr:rowOff>
    </xdr:from>
    <xdr:to>
      <xdr:col>22</xdr:col>
      <xdr:colOff>365125</xdr:colOff>
      <xdr:row>91</xdr:row>
      <xdr:rowOff>149174</xdr:rowOff>
    </xdr:to>
    <xdr:cxnSp macro="">
      <xdr:nvCxnSpPr>
        <xdr:cNvPr id="691" name="直線コネクタ 690"/>
        <xdr:cNvCxnSpPr/>
      </xdr:nvCxnSpPr>
      <xdr:spPr>
        <a:xfrm>
          <a:off x="14592300" y="15615780"/>
          <a:ext cx="8890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13830</xdr:rowOff>
    </xdr:from>
    <xdr:to>
      <xdr:col>21</xdr:col>
      <xdr:colOff>161925</xdr:colOff>
      <xdr:row>91</xdr:row>
      <xdr:rowOff>64542</xdr:rowOff>
    </xdr:to>
    <xdr:cxnSp macro="">
      <xdr:nvCxnSpPr>
        <xdr:cNvPr id="694" name="直線コネクタ 693"/>
        <xdr:cNvCxnSpPr/>
      </xdr:nvCxnSpPr>
      <xdr:spPr>
        <a:xfrm flipV="1">
          <a:off x="13703300" y="15615780"/>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33426</xdr:rowOff>
    </xdr:from>
    <xdr:to>
      <xdr:col>19</xdr:col>
      <xdr:colOff>644525</xdr:colOff>
      <xdr:row>91</xdr:row>
      <xdr:rowOff>64542</xdr:rowOff>
    </xdr:to>
    <xdr:cxnSp macro="">
      <xdr:nvCxnSpPr>
        <xdr:cNvPr id="697" name="直線コネクタ 696"/>
        <xdr:cNvCxnSpPr/>
      </xdr:nvCxnSpPr>
      <xdr:spPr>
        <a:xfrm>
          <a:off x="12814300" y="15635376"/>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69532</xdr:rowOff>
    </xdr:from>
    <xdr:to>
      <xdr:col>23</xdr:col>
      <xdr:colOff>568325</xdr:colOff>
      <xdr:row>91</xdr:row>
      <xdr:rowOff>171132</xdr:rowOff>
    </xdr:to>
    <xdr:sp macro="" textlink="">
      <xdr:nvSpPr>
        <xdr:cNvPr id="707" name="円/楕円 706"/>
        <xdr:cNvSpPr/>
      </xdr:nvSpPr>
      <xdr:spPr>
        <a:xfrm>
          <a:off x="16268700" y="156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92409</xdr:rowOff>
    </xdr:from>
    <xdr:ext cx="599010" cy="259045"/>
    <xdr:sp macro="" textlink="">
      <xdr:nvSpPr>
        <xdr:cNvPr id="708" name="公債費該当値テキスト"/>
        <xdr:cNvSpPr txBox="1"/>
      </xdr:nvSpPr>
      <xdr:spPr>
        <a:xfrm>
          <a:off x="16370300" y="1552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102,025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98374</xdr:rowOff>
    </xdr:from>
    <xdr:to>
      <xdr:col>22</xdr:col>
      <xdr:colOff>415925</xdr:colOff>
      <xdr:row>92</xdr:row>
      <xdr:rowOff>28524</xdr:rowOff>
    </xdr:to>
    <xdr:sp macro="" textlink="">
      <xdr:nvSpPr>
        <xdr:cNvPr id="709" name="円/楕円 708"/>
        <xdr:cNvSpPr/>
      </xdr:nvSpPr>
      <xdr:spPr>
        <a:xfrm>
          <a:off x="15430500" y="157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45051</xdr:rowOff>
    </xdr:from>
    <xdr:ext cx="534377" cy="259045"/>
    <xdr:sp macro="" textlink="">
      <xdr:nvSpPr>
        <xdr:cNvPr id="710" name="テキスト ボックス 709"/>
        <xdr:cNvSpPr txBox="1"/>
      </xdr:nvSpPr>
      <xdr:spPr>
        <a:xfrm>
          <a:off x="15214111" y="154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99,754</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134480</xdr:rowOff>
    </xdr:from>
    <xdr:to>
      <xdr:col>21</xdr:col>
      <xdr:colOff>212725</xdr:colOff>
      <xdr:row>91</xdr:row>
      <xdr:rowOff>64630</xdr:rowOff>
    </xdr:to>
    <xdr:sp macro="" textlink="">
      <xdr:nvSpPr>
        <xdr:cNvPr id="711" name="円/楕円 710"/>
        <xdr:cNvSpPr/>
      </xdr:nvSpPr>
      <xdr:spPr>
        <a:xfrm>
          <a:off x="14541500" y="15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81157</xdr:rowOff>
    </xdr:from>
    <xdr:ext cx="599010" cy="259045"/>
    <xdr:sp macro="" textlink="">
      <xdr:nvSpPr>
        <xdr:cNvPr id="712" name="テキスト ボックス 711"/>
        <xdr:cNvSpPr txBox="1"/>
      </xdr:nvSpPr>
      <xdr:spPr>
        <a:xfrm>
          <a:off x="14292794" y="1534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13742</xdr:rowOff>
    </xdr:from>
    <xdr:to>
      <xdr:col>20</xdr:col>
      <xdr:colOff>9525</xdr:colOff>
      <xdr:row>91</xdr:row>
      <xdr:rowOff>115342</xdr:rowOff>
    </xdr:to>
    <xdr:sp macro="" textlink="">
      <xdr:nvSpPr>
        <xdr:cNvPr id="713" name="円/楕円 712"/>
        <xdr:cNvSpPr/>
      </xdr:nvSpPr>
      <xdr:spPr>
        <a:xfrm>
          <a:off x="13652500" y="156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131869</xdr:rowOff>
    </xdr:from>
    <xdr:ext cx="599010" cy="259045"/>
    <xdr:sp macro="" textlink="">
      <xdr:nvSpPr>
        <xdr:cNvPr id="714" name="テキスト ボックス 713"/>
        <xdr:cNvSpPr txBox="1"/>
      </xdr:nvSpPr>
      <xdr:spPr>
        <a:xfrm>
          <a:off x="13403794" y="1539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154076</xdr:rowOff>
    </xdr:from>
    <xdr:to>
      <xdr:col>18</xdr:col>
      <xdr:colOff>492125</xdr:colOff>
      <xdr:row>91</xdr:row>
      <xdr:rowOff>84226</xdr:rowOff>
    </xdr:to>
    <xdr:sp macro="" textlink="">
      <xdr:nvSpPr>
        <xdr:cNvPr id="715" name="円/楕円 714"/>
        <xdr:cNvSpPr/>
      </xdr:nvSpPr>
      <xdr:spPr>
        <a:xfrm>
          <a:off x="12763500" y="155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100753</xdr:rowOff>
    </xdr:from>
    <xdr:ext cx="599010" cy="259045"/>
    <xdr:sp macro="" textlink="">
      <xdr:nvSpPr>
        <xdr:cNvPr id="716" name="テキスト ボックス 715"/>
        <xdr:cNvSpPr txBox="1"/>
      </xdr:nvSpPr>
      <xdr:spPr>
        <a:xfrm>
          <a:off x="12514794" y="1535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22543</xdr:rowOff>
    </xdr:from>
    <xdr:to>
      <xdr:col>32</xdr:col>
      <xdr:colOff>187325</xdr:colOff>
      <xdr:row>39</xdr:row>
      <xdr:rowOff>29781</xdr:rowOff>
    </xdr:to>
    <xdr:cxnSp macro="">
      <xdr:nvCxnSpPr>
        <xdr:cNvPr id="745" name="直線コネクタ 744"/>
        <xdr:cNvCxnSpPr/>
      </xdr:nvCxnSpPr>
      <xdr:spPr>
        <a:xfrm>
          <a:off x="21323300" y="6709093"/>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22543</xdr:rowOff>
    </xdr:from>
    <xdr:to>
      <xdr:col>31</xdr:col>
      <xdr:colOff>34925</xdr:colOff>
      <xdr:row>39</xdr:row>
      <xdr:rowOff>25591</xdr:rowOff>
    </xdr:to>
    <xdr:cxnSp macro="">
      <xdr:nvCxnSpPr>
        <xdr:cNvPr id="748" name="直線コネクタ 747"/>
        <xdr:cNvCxnSpPr/>
      </xdr:nvCxnSpPr>
      <xdr:spPr>
        <a:xfrm flipV="1">
          <a:off x="20434300" y="67090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66184</xdr:rowOff>
    </xdr:from>
    <xdr:ext cx="378565" cy="259045"/>
    <xdr:sp macro="" textlink="">
      <xdr:nvSpPr>
        <xdr:cNvPr id="750" name="テキスト ボックス 749"/>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15684</xdr:rowOff>
    </xdr:from>
    <xdr:to>
      <xdr:col>29</xdr:col>
      <xdr:colOff>517525</xdr:colOff>
      <xdr:row>39</xdr:row>
      <xdr:rowOff>25591</xdr:rowOff>
    </xdr:to>
    <xdr:cxnSp macro="">
      <xdr:nvCxnSpPr>
        <xdr:cNvPr id="751" name="直線コネクタ 750"/>
        <xdr:cNvCxnSpPr/>
      </xdr:nvCxnSpPr>
      <xdr:spPr>
        <a:xfrm>
          <a:off x="19545300" y="670223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15684</xdr:rowOff>
    </xdr:from>
    <xdr:to>
      <xdr:col>28</xdr:col>
      <xdr:colOff>314325</xdr:colOff>
      <xdr:row>39</xdr:row>
      <xdr:rowOff>27877</xdr:rowOff>
    </xdr:to>
    <xdr:cxnSp macro="">
      <xdr:nvCxnSpPr>
        <xdr:cNvPr id="754" name="直線コネクタ 753"/>
        <xdr:cNvCxnSpPr/>
      </xdr:nvCxnSpPr>
      <xdr:spPr>
        <a:xfrm flipV="1">
          <a:off x="18656300" y="6702234"/>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61421</xdr:rowOff>
    </xdr:from>
    <xdr:ext cx="378565" cy="259045"/>
    <xdr:sp macro="" textlink="">
      <xdr:nvSpPr>
        <xdr:cNvPr id="756" name="テキスト ボックス 755"/>
        <xdr:cNvSpPr txBox="1"/>
      </xdr:nvSpPr>
      <xdr:spPr>
        <a:xfrm>
          <a:off x="19356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150431</xdr:rowOff>
    </xdr:from>
    <xdr:to>
      <xdr:col>32</xdr:col>
      <xdr:colOff>238125</xdr:colOff>
      <xdr:row>39</xdr:row>
      <xdr:rowOff>80581</xdr:rowOff>
    </xdr:to>
    <xdr:sp macro="" textlink="">
      <xdr:nvSpPr>
        <xdr:cNvPr id="764" name="円/楕円 763"/>
        <xdr:cNvSpPr/>
      </xdr:nvSpPr>
      <xdr:spPr>
        <a:xfrm>
          <a:off x="221107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105998</xdr:rowOff>
    </xdr:from>
    <xdr:ext cx="313932" cy="259045"/>
    <xdr:sp macro="" textlink="">
      <xdr:nvSpPr>
        <xdr:cNvPr id="765" name="諸支出金該当値テキスト"/>
        <xdr:cNvSpPr txBox="1"/>
      </xdr:nvSpPr>
      <xdr:spPr>
        <a:xfrm>
          <a:off x="22212300" y="662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143193</xdr:rowOff>
    </xdr:from>
    <xdr:to>
      <xdr:col>31</xdr:col>
      <xdr:colOff>85725</xdr:colOff>
      <xdr:row>39</xdr:row>
      <xdr:rowOff>73343</xdr:rowOff>
    </xdr:to>
    <xdr:sp macro="" textlink="">
      <xdr:nvSpPr>
        <xdr:cNvPr id="766" name="円/楕円 765"/>
        <xdr:cNvSpPr/>
      </xdr:nvSpPr>
      <xdr:spPr>
        <a:xfrm>
          <a:off x="21272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89869</xdr:rowOff>
    </xdr:from>
    <xdr:ext cx="378565" cy="259045"/>
    <xdr:sp macro="" textlink="">
      <xdr:nvSpPr>
        <xdr:cNvPr id="767" name="テキスト ボックス 766"/>
        <xdr:cNvSpPr txBox="1"/>
      </xdr:nvSpPr>
      <xdr:spPr>
        <a:xfrm>
          <a:off x="21134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146241</xdr:rowOff>
    </xdr:from>
    <xdr:to>
      <xdr:col>29</xdr:col>
      <xdr:colOff>568325</xdr:colOff>
      <xdr:row>39</xdr:row>
      <xdr:rowOff>76391</xdr:rowOff>
    </xdr:to>
    <xdr:sp macro="" textlink="">
      <xdr:nvSpPr>
        <xdr:cNvPr id="768" name="円/楕円 767"/>
        <xdr:cNvSpPr/>
      </xdr:nvSpPr>
      <xdr:spPr>
        <a:xfrm>
          <a:off x="20383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67518</xdr:rowOff>
    </xdr:from>
    <xdr:ext cx="313932" cy="259045"/>
    <xdr:sp macro="" textlink="">
      <xdr:nvSpPr>
        <xdr:cNvPr id="769" name="テキスト ボックス 768"/>
        <xdr:cNvSpPr txBox="1"/>
      </xdr:nvSpPr>
      <xdr:spPr>
        <a:xfrm>
          <a:off x="20277333" y="67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136334</xdr:rowOff>
    </xdr:from>
    <xdr:to>
      <xdr:col>28</xdr:col>
      <xdr:colOff>365125</xdr:colOff>
      <xdr:row>39</xdr:row>
      <xdr:rowOff>66484</xdr:rowOff>
    </xdr:to>
    <xdr:sp macro="" textlink="">
      <xdr:nvSpPr>
        <xdr:cNvPr id="770" name="円/楕円 769"/>
        <xdr:cNvSpPr/>
      </xdr:nvSpPr>
      <xdr:spPr>
        <a:xfrm>
          <a:off x="19494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83011</xdr:rowOff>
    </xdr:from>
    <xdr:ext cx="378565" cy="259045"/>
    <xdr:sp macro="" textlink="">
      <xdr:nvSpPr>
        <xdr:cNvPr id="771" name="テキスト ボックス 770"/>
        <xdr:cNvSpPr txBox="1"/>
      </xdr:nvSpPr>
      <xdr:spPr>
        <a:xfrm>
          <a:off x="19356017" y="642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148527</xdr:rowOff>
    </xdr:from>
    <xdr:to>
      <xdr:col>27</xdr:col>
      <xdr:colOff>161925</xdr:colOff>
      <xdr:row>39</xdr:row>
      <xdr:rowOff>78677</xdr:rowOff>
    </xdr:to>
    <xdr:sp macro="" textlink="">
      <xdr:nvSpPr>
        <xdr:cNvPr id="772" name="円/楕円 771"/>
        <xdr:cNvSpPr/>
      </xdr:nvSpPr>
      <xdr:spPr>
        <a:xfrm>
          <a:off x="18605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69804</xdr:rowOff>
    </xdr:from>
    <xdr:ext cx="313932" cy="259045"/>
    <xdr:sp macro="" textlink="">
      <xdr:nvSpPr>
        <xdr:cNvPr id="773" name="テキスト ボックス 772"/>
        <xdr:cNvSpPr txBox="1"/>
      </xdr:nvSpPr>
      <xdr:spPr>
        <a:xfrm>
          <a:off x="18499333" y="6756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市債の償還に係る公債費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類似団体と比較した住民一人当たりのコストの観点で見ると継続的に高い状態にある。</a:t>
          </a:r>
          <a:endParaRPr lang="ja-JP" altLang="ja-JP" sz="1400">
            <a:effectLst/>
          </a:endParaRPr>
        </a:p>
        <a:p>
          <a:r>
            <a:rPr kumimoji="1" lang="ja-JP" altLang="ja-JP" sz="1100">
              <a:solidFill>
                <a:schemeClr val="dk1"/>
              </a:solidFill>
              <a:effectLst/>
              <a:latin typeface="+mn-lt"/>
              <a:ea typeface="+mn-ea"/>
              <a:cs typeface="+mn-cs"/>
            </a:rPr>
            <a:t>　施設の老朽化や耐震問題は今後も重要な課題となるが、施設の統廃合や民間委託などを十分に検討し、費用が平準化されるよう計画的な整備を行う。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基金の取崩を</a:t>
          </a:r>
          <a:r>
            <a:rPr kumimoji="1" lang="ja-JP" altLang="en-US" sz="1100">
              <a:solidFill>
                <a:schemeClr val="dk1"/>
              </a:solidFill>
              <a:effectLst/>
              <a:latin typeface="+mn-lt"/>
              <a:ea typeface="+mn-ea"/>
              <a:cs typeface="+mn-cs"/>
            </a:rPr>
            <a:t>行ったことにより</a:t>
          </a:r>
          <a:r>
            <a:rPr kumimoji="1" lang="ja-JP" altLang="ja-JP" sz="1100">
              <a:solidFill>
                <a:schemeClr val="dk1"/>
              </a:solidFill>
              <a:effectLst/>
              <a:latin typeface="+mn-lt"/>
              <a:ea typeface="+mn-ea"/>
              <a:cs typeface="+mn-cs"/>
            </a:rPr>
            <a:t>、基金残高</a:t>
          </a:r>
          <a:r>
            <a:rPr kumimoji="1" lang="ja-JP" altLang="en-US" sz="1100">
              <a:solidFill>
                <a:schemeClr val="dk1"/>
              </a:solidFill>
              <a:effectLst/>
              <a:latin typeface="+mn-lt"/>
              <a:ea typeface="+mn-ea"/>
              <a:cs typeface="+mn-cs"/>
            </a:rPr>
            <a:t>が減少し、実質単年度収支はマイナスとなっている。今後も</a:t>
          </a:r>
          <a:r>
            <a:rPr kumimoji="1" lang="ja-JP" altLang="ja-JP" sz="1100">
              <a:solidFill>
                <a:schemeClr val="dk1"/>
              </a:solidFill>
              <a:effectLst/>
              <a:latin typeface="+mn-lt"/>
              <a:ea typeface="+mn-ea"/>
              <a:cs typeface="+mn-cs"/>
            </a:rPr>
            <a:t>普通交付税の減少など厳しい財政運営となることが見込まれる。投資的経費の抑制、定員管理、給与の適正化、組織機構の見直し等の歳出削減及び市税の徴収強化等による歳入確保に努める。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全会計において赤字は発生していない。今後も適正な財政運営、企業経営に努める。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44219493</v>
      </c>
      <c r="BO4" s="411"/>
      <c r="BP4" s="411"/>
      <c r="BQ4" s="411"/>
      <c r="BR4" s="411"/>
      <c r="BS4" s="411"/>
      <c r="BT4" s="411"/>
      <c r="BU4" s="412"/>
      <c r="BV4" s="410">
        <v>45167270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2.2000000000000002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43168940</v>
      </c>
      <c r="BO5" s="416"/>
      <c r="BP5" s="416"/>
      <c r="BQ5" s="416"/>
      <c r="BR5" s="416"/>
      <c r="BS5" s="416"/>
      <c r="BT5" s="416"/>
      <c r="BU5" s="417"/>
      <c r="BV5" s="415">
        <v>44421483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95.9</v>
      </c>
      <c r="CU5" s="386"/>
      <c r="CV5" s="386"/>
      <c r="CW5" s="386"/>
      <c r="CX5" s="386"/>
      <c r="CY5" s="386"/>
      <c r="CZ5" s="386"/>
      <c r="DA5" s="387"/>
      <c r="DB5" s="385">
        <v>93.2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1050553</v>
      </c>
      <c r="BO6" s="416"/>
      <c r="BP6" s="416"/>
      <c r="BQ6" s="416"/>
      <c r="BR6" s="416"/>
      <c r="BS6" s="416"/>
      <c r="BT6" s="416"/>
      <c r="BU6" s="417"/>
      <c r="BV6" s="415">
        <v>745787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v>
      </c>
      <c r="CU6" s="562"/>
      <c r="CV6" s="562"/>
      <c r="CW6" s="562"/>
      <c r="CX6" s="562"/>
      <c r="CY6" s="562"/>
      <c r="CZ6" s="562"/>
      <c r="DA6" s="563"/>
      <c r="DB6" s="561">
        <v>97.7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262627</v>
      </c>
      <c r="BO7" s="416"/>
      <c r="BP7" s="416"/>
      <c r="BQ7" s="416"/>
      <c r="BR7" s="416"/>
      <c r="BS7" s="416"/>
      <c r="BT7" s="416"/>
      <c r="BU7" s="417"/>
      <c r="BV7" s="415">
        <v>130217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26581648</v>
      </c>
      <c r="CU7" s="416"/>
      <c r="CV7" s="416"/>
      <c r="CW7" s="416"/>
      <c r="CX7" s="416"/>
      <c r="CY7" s="416"/>
      <c r="CZ7" s="416"/>
      <c r="DA7" s="417"/>
      <c r="DB7" s="415">
        <v>27864549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787926</v>
      </c>
      <c r="BO8" s="416"/>
      <c r="BP8" s="416"/>
      <c r="BQ8" s="416"/>
      <c r="BR8" s="416"/>
      <c r="BS8" s="416"/>
      <c r="BT8" s="416"/>
      <c r="BU8" s="417"/>
      <c r="BV8" s="415">
        <v>615570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72211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172356</v>
      </c>
      <c r="BO9" s="416"/>
      <c r="BP9" s="416"/>
      <c r="BQ9" s="416"/>
      <c r="BR9" s="416"/>
      <c r="BS9" s="416"/>
      <c r="BT9" s="416"/>
      <c r="BU9" s="417"/>
      <c r="BV9" s="415">
        <v>119448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24</v>
      </c>
      <c r="CU9" s="386"/>
      <c r="CV9" s="386"/>
      <c r="CW9" s="386"/>
      <c r="CX9" s="386"/>
      <c r="CY9" s="386"/>
      <c r="CZ9" s="386"/>
      <c r="DA9" s="387"/>
      <c r="DB9" s="385">
        <v>23.2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76951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315288</v>
      </c>
      <c r="BO10" s="416"/>
      <c r="BP10" s="416"/>
      <c r="BQ10" s="416"/>
      <c r="BR10" s="416"/>
      <c r="BS10" s="416"/>
      <c r="BT10" s="416"/>
      <c r="BU10" s="417"/>
      <c r="BV10" s="415">
        <v>952276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73925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695492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73580</v>
      </c>
      <c r="S13" s="517"/>
      <c r="T13" s="517"/>
      <c r="U13" s="517"/>
      <c r="V13" s="518"/>
      <c r="W13" s="504" t="s">
        <v>125</v>
      </c>
      <c r="X13" s="428"/>
      <c r="Y13" s="428"/>
      <c r="Z13" s="428"/>
      <c r="AA13" s="428"/>
      <c r="AB13" s="429"/>
      <c r="AC13" s="391">
        <v>2864</v>
      </c>
      <c r="AD13" s="392"/>
      <c r="AE13" s="392"/>
      <c r="AF13" s="392"/>
      <c r="AG13" s="393"/>
      <c r="AH13" s="391">
        <v>3106</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-207848</v>
      </c>
      <c r="BO13" s="416"/>
      <c r="BP13" s="416"/>
      <c r="BQ13" s="416"/>
      <c r="BR13" s="416"/>
      <c r="BS13" s="416"/>
      <c r="BT13" s="416"/>
      <c r="BU13" s="417"/>
      <c r="BV13" s="415">
        <v>1071724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8.5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75048</v>
      </c>
      <c r="S14" s="517"/>
      <c r="T14" s="517"/>
      <c r="U14" s="517"/>
      <c r="V14" s="518"/>
      <c r="W14" s="519"/>
      <c r="X14" s="431"/>
      <c r="Y14" s="431"/>
      <c r="Z14" s="431"/>
      <c r="AA14" s="431"/>
      <c r="AB14" s="432"/>
      <c r="AC14" s="509">
        <v>9.1</v>
      </c>
      <c r="AD14" s="510"/>
      <c r="AE14" s="510"/>
      <c r="AF14" s="510"/>
      <c r="AG14" s="511"/>
      <c r="AH14" s="509">
        <v>9.4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74751</v>
      </c>
      <c r="S15" s="517"/>
      <c r="T15" s="517"/>
      <c r="U15" s="517"/>
      <c r="V15" s="518"/>
      <c r="W15" s="504" t="s">
        <v>131</v>
      </c>
      <c r="X15" s="428"/>
      <c r="Y15" s="428"/>
      <c r="Z15" s="428"/>
      <c r="AA15" s="428"/>
      <c r="AB15" s="429"/>
      <c r="AC15" s="391">
        <v>8317</v>
      </c>
      <c r="AD15" s="392"/>
      <c r="AE15" s="392"/>
      <c r="AF15" s="392"/>
      <c r="AG15" s="393"/>
      <c r="AH15" s="391">
        <v>9231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6834426</v>
      </c>
      <c r="BO15" s="411"/>
      <c r="BP15" s="411"/>
      <c r="BQ15" s="411"/>
      <c r="BR15" s="411"/>
      <c r="BS15" s="411"/>
      <c r="BT15" s="411"/>
      <c r="BU15" s="412"/>
      <c r="BV15" s="410">
        <v>6676759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26.4</v>
      </c>
      <c r="AD16" s="510"/>
      <c r="AE16" s="510"/>
      <c r="AF16" s="510"/>
      <c r="AG16" s="511"/>
      <c r="AH16" s="509">
        <v>28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21974735</v>
      </c>
      <c r="BO16" s="416"/>
      <c r="BP16" s="416"/>
      <c r="BQ16" s="416"/>
      <c r="BR16" s="416"/>
      <c r="BS16" s="416"/>
      <c r="BT16" s="416"/>
      <c r="BU16" s="417"/>
      <c r="BV16" s="415">
        <v>21762808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20325</v>
      </c>
      <c r="AD17" s="392"/>
      <c r="AE17" s="392"/>
      <c r="AF17" s="392"/>
      <c r="AG17" s="393"/>
      <c r="AH17" s="391">
        <v>20640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8622165</v>
      </c>
      <c r="BO17" s="416"/>
      <c r="BP17" s="416"/>
      <c r="BQ17" s="416"/>
      <c r="BR17" s="416"/>
      <c r="BS17" s="416"/>
      <c r="BT17" s="416"/>
      <c r="BU17" s="417"/>
      <c r="BV17" s="415">
        <v>8405142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903.11</v>
      </c>
      <c r="M18" s="480"/>
      <c r="N18" s="480"/>
      <c r="O18" s="480"/>
      <c r="P18" s="480"/>
      <c r="Q18" s="480"/>
      <c r="R18" s="481"/>
      <c r="S18" s="481"/>
      <c r="T18" s="481"/>
      <c r="U18" s="481"/>
      <c r="V18" s="482"/>
      <c r="W18" s="496"/>
      <c r="X18" s="497"/>
      <c r="Y18" s="497"/>
      <c r="Z18" s="497"/>
      <c r="AA18" s="497"/>
      <c r="AB18" s="505"/>
      <c r="AC18" s="379">
        <v>64.5</v>
      </c>
      <c r="AD18" s="380"/>
      <c r="AE18" s="380"/>
      <c r="AF18" s="380"/>
      <c r="AG18" s="483"/>
      <c r="AH18" s="379">
        <v>62.6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25580560</v>
      </c>
      <c r="BO18" s="416"/>
      <c r="BP18" s="416"/>
      <c r="BQ18" s="416"/>
      <c r="BR18" s="416"/>
      <c r="BS18" s="416"/>
      <c r="BT18" s="416"/>
      <c r="BU18" s="417"/>
      <c r="BV18" s="415">
        <v>26122524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30404871</v>
      </c>
      <c r="BO19" s="416"/>
      <c r="BP19" s="416"/>
      <c r="BQ19" s="416"/>
      <c r="BR19" s="416"/>
      <c r="BS19" s="416"/>
      <c r="BT19" s="416"/>
      <c r="BU19" s="417"/>
      <c r="BV19" s="415">
        <v>31155669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29574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52566684</v>
      </c>
      <c r="BO23" s="416"/>
      <c r="BP23" s="416"/>
      <c r="BQ23" s="416"/>
      <c r="BR23" s="416"/>
      <c r="BS23" s="416"/>
      <c r="BT23" s="416"/>
      <c r="BU23" s="417"/>
      <c r="BV23" s="415">
        <v>54917679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8800</v>
      </c>
      <c r="R24" s="392"/>
      <c r="S24" s="392"/>
      <c r="T24" s="392"/>
      <c r="U24" s="392"/>
      <c r="V24" s="393"/>
      <c r="W24" s="457"/>
      <c r="X24" s="448"/>
      <c r="Y24" s="449"/>
      <c r="Z24" s="388" t="s">
        <v>155</v>
      </c>
      <c r="AA24" s="389"/>
      <c r="AB24" s="389"/>
      <c r="AC24" s="389"/>
      <c r="AD24" s="389"/>
      <c r="AE24" s="389"/>
      <c r="AF24" s="389"/>
      <c r="AG24" s="390"/>
      <c r="AH24" s="391">
        <v>775</v>
      </c>
      <c r="AI24" s="392"/>
      <c r="AJ24" s="392"/>
      <c r="AK24" s="392"/>
      <c r="AL24" s="393"/>
      <c r="AM24" s="391">
        <v>2561375</v>
      </c>
      <c r="AN24" s="392"/>
      <c r="AO24" s="392"/>
      <c r="AP24" s="392"/>
      <c r="AQ24" s="392"/>
      <c r="AR24" s="393"/>
      <c r="AS24" s="391">
        <v>3305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37929974</v>
      </c>
      <c r="BO24" s="416"/>
      <c r="BP24" s="416"/>
      <c r="BQ24" s="416"/>
      <c r="BR24" s="416"/>
      <c r="BS24" s="416"/>
      <c r="BT24" s="416"/>
      <c r="BU24" s="417"/>
      <c r="BV24" s="415">
        <v>39903580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7160</v>
      </c>
      <c r="R25" s="392"/>
      <c r="S25" s="392"/>
      <c r="T25" s="392"/>
      <c r="U25" s="392"/>
      <c r="V25" s="393"/>
      <c r="W25" s="457"/>
      <c r="X25" s="448"/>
      <c r="Y25" s="449"/>
      <c r="Z25" s="388" t="s">
        <v>158</v>
      </c>
      <c r="AA25" s="389"/>
      <c r="AB25" s="389"/>
      <c r="AC25" s="389"/>
      <c r="AD25" s="389"/>
      <c r="AE25" s="389"/>
      <c r="AF25" s="389"/>
      <c r="AG25" s="390"/>
      <c r="AH25" s="391">
        <v>124</v>
      </c>
      <c r="AI25" s="392"/>
      <c r="AJ25" s="392"/>
      <c r="AK25" s="392"/>
      <c r="AL25" s="393"/>
      <c r="AM25" s="391">
        <v>357244</v>
      </c>
      <c r="AN25" s="392"/>
      <c r="AO25" s="392"/>
      <c r="AP25" s="392"/>
      <c r="AQ25" s="392"/>
      <c r="AR25" s="393"/>
      <c r="AS25" s="391">
        <v>2881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7231132</v>
      </c>
      <c r="BO25" s="411"/>
      <c r="BP25" s="411"/>
      <c r="BQ25" s="411"/>
      <c r="BR25" s="411"/>
      <c r="BS25" s="411"/>
      <c r="BT25" s="411"/>
      <c r="BU25" s="412"/>
      <c r="BV25" s="410">
        <v>5622048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6130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4340</v>
      </c>
      <c r="R27" s="392"/>
      <c r="S27" s="392"/>
      <c r="T27" s="392"/>
      <c r="U27" s="392"/>
      <c r="V27" s="393"/>
      <c r="W27" s="457"/>
      <c r="X27" s="448"/>
      <c r="Y27" s="449"/>
      <c r="Z27" s="388" t="s">
        <v>164</v>
      </c>
      <c r="AA27" s="389"/>
      <c r="AB27" s="389"/>
      <c r="AC27" s="389"/>
      <c r="AD27" s="389"/>
      <c r="AE27" s="389"/>
      <c r="AF27" s="389"/>
      <c r="AG27" s="390"/>
      <c r="AH27" s="391">
        <v>32</v>
      </c>
      <c r="AI27" s="392"/>
      <c r="AJ27" s="392"/>
      <c r="AK27" s="392"/>
      <c r="AL27" s="393"/>
      <c r="AM27" s="391">
        <v>100091</v>
      </c>
      <c r="AN27" s="392"/>
      <c r="AO27" s="392"/>
      <c r="AP27" s="392"/>
      <c r="AQ27" s="392"/>
      <c r="AR27" s="393"/>
      <c r="AS27" s="391">
        <v>3128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1618434</v>
      </c>
      <c r="BO27" s="419"/>
      <c r="BP27" s="419"/>
      <c r="BQ27" s="419"/>
      <c r="BR27" s="419"/>
      <c r="BS27" s="419"/>
      <c r="BT27" s="419"/>
      <c r="BU27" s="420"/>
      <c r="BV27" s="418">
        <v>1617173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3910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7362656</v>
      </c>
      <c r="BO28" s="411"/>
      <c r="BP28" s="411"/>
      <c r="BQ28" s="411"/>
      <c r="BR28" s="411"/>
      <c r="BS28" s="411"/>
      <c r="BT28" s="411"/>
      <c r="BU28" s="412"/>
      <c r="BV28" s="410">
        <v>7742860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23</v>
      </c>
      <c r="M29" s="392"/>
      <c r="N29" s="392"/>
      <c r="O29" s="392"/>
      <c r="P29" s="393"/>
      <c r="Q29" s="391">
        <v>3680</v>
      </c>
      <c r="R29" s="392"/>
      <c r="S29" s="392"/>
      <c r="T29" s="392"/>
      <c r="U29" s="392"/>
      <c r="V29" s="393"/>
      <c r="W29" s="458"/>
      <c r="X29" s="459"/>
      <c r="Y29" s="460"/>
      <c r="Z29" s="388" t="s">
        <v>171</v>
      </c>
      <c r="AA29" s="389"/>
      <c r="AB29" s="389"/>
      <c r="AC29" s="389"/>
      <c r="AD29" s="389"/>
      <c r="AE29" s="389"/>
      <c r="AF29" s="389"/>
      <c r="AG29" s="390"/>
      <c r="AH29" s="391">
        <v>807</v>
      </c>
      <c r="AI29" s="392"/>
      <c r="AJ29" s="392"/>
      <c r="AK29" s="392"/>
      <c r="AL29" s="393"/>
      <c r="AM29" s="391">
        <v>2661466</v>
      </c>
      <c r="AN29" s="392"/>
      <c r="AO29" s="392"/>
      <c r="AP29" s="392"/>
      <c r="AQ29" s="392"/>
      <c r="AR29" s="393"/>
      <c r="AS29" s="391">
        <v>3298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7899994</v>
      </c>
      <c r="BO29" s="416"/>
      <c r="BP29" s="416"/>
      <c r="BQ29" s="416"/>
      <c r="BR29" s="416"/>
      <c r="BS29" s="416"/>
      <c r="BT29" s="416"/>
      <c r="BU29" s="417"/>
      <c r="BV29" s="415">
        <v>7891092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9220857</v>
      </c>
      <c r="BO30" s="419"/>
      <c r="BP30" s="419"/>
      <c r="BQ30" s="419"/>
      <c r="BR30" s="419"/>
      <c r="BS30" s="419"/>
      <c r="BT30" s="419"/>
      <c r="BU30" s="420"/>
      <c r="BV30" s="418">
        <v>9159388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大分県消防補償等組合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三余館</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飲料水供給事業特別会計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公共下水道事業会計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IF('各会計、関係団体の財政状況及び健全化判断比率'!B36="","",'各会計、関係団体の財政状況及び健全化判断比率'!B36)</f>
        <v>大島航路事業特別会計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大分県交通災害共済組合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佐伯市土地開発公社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IF('各会計、関係団体の財政状況及び健全化判断比率'!B37="","",'各会計、関係団体の財政状況及び健全化判断比率'!B37)</f>
        <v>地方卸売市場事業特別会計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大分県市町村会館管理組合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道の駅やよい</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IF('各会計、関係団体の財政状況及び健全化判断比率'!B38="","",'各会計、関係団体の財政状況及び健全化判断比率'!B38)</f>
        <v>特定環境保全公共下水道事業特別会計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大分県後期高齢者医療広域連合（普通会計）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さいき農林公社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介護予防支援事業特別会計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14</v>
      </c>
      <c r="BF38" s="375"/>
      <c r="BG38" s="374" t="str">
        <f>IF('各会計、関係団体の財政状況及び健全化判断比率'!B39="","",'各会計、関係団体の財政状況及び健全化判断比率'!B39)</f>
        <v>農業集落排水事業特別会計</v>
      </c>
      <c r="BH38" s="374"/>
      <c r="BI38" s="374"/>
      <c r="BJ38" s="374"/>
      <c r="BK38" s="374"/>
      <c r="BL38" s="374"/>
      <c r="BM38" s="374"/>
      <c r="BN38" s="374"/>
      <c r="BO38" s="374"/>
      <c r="BP38" s="374"/>
      <c r="BQ38" s="374"/>
      <c r="BR38" s="374"/>
      <c r="BS38" s="374"/>
      <c r="BT38" s="374"/>
      <c r="BU38" s="374"/>
      <c r="BV38" s="167"/>
      <c r="BW38" s="375">
        <f t="shared" si="2"/>
        <v>22</v>
      </c>
      <c r="BX38" s="375"/>
      <c r="BY38" s="374" t="str">
        <f>IF('各会計、関係団体の財政状況及び健全化判断比率'!B72="","",'各会計、関係団体の財政状況及び健全化判断比率'!B72)</f>
        <v>大分県後期高齢者医療広域連合（後期高齢者医療事業会計）</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うめ</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15</v>
      </c>
      <c r="BF39" s="375"/>
      <c r="BG39" s="374" t="str">
        <f>IF('各会計、関係団体の財政状況及び健全化判断比率'!B40="","",'各会計、関係団体の財政状況及び健全化判断比率'!B40)</f>
        <v>漁業集落排水事業特別会計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28</v>
      </c>
      <c r="CP39" s="375"/>
      <c r="CQ39" s="374" t="str">
        <f>IF('各会計、関係団体の財政状況及び健全化判断比率'!BS12="","",'各会計、関係団体の財政状況及び健全化判断比率'!BS12)</f>
        <v>きらり</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16</v>
      </c>
      <c r="BF40" s="375"/>
      <c r="BG40" s="374" t="str">
        <f>IF('各会計、関係団体の財政状況及び健全化判断比率'!B41="","",'各会計、関係団体の財政状況及び健全化判断比率'!B41)</f>
        <v>小規模集合排水処理事業特別会計</v>
      </c>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29</v>
      </c>
      <c r="CP40" s="375"/>
      <c r="CQ40" s="374" t="str">
        <f>IF('各会計、関係団体の財政状況及び健全化判断比率'!BS13="","",'各会計、関係団体の財政状況及び健全化判断比率'!BS13)</f>
        <v>かまえ町総合物産サービス</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17</v>
      </c>
      <c r="BF41" s="375"/>
      <c r="BG41" s="374" t="str">
        <f>IF('各会計、関係団体の財政状況及び健全化判断比率'!B42="","",'各会計、関係団体の財政状況及び健全化判断比率'!B42)</f>
        <v>生活排水処理事業特別会計</v>
      </c>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30</v>
      </c>
      <c r="CP41" s="375"/>
      <c r="CQ41" s="374" t="str">
        <f>IF('各会計、関係団体の財政状況及び健全化判断比率'!BS14="","",'各会計、関係団体の財政状況及び健全化判断比率'!BS14)</f>
        <v>まちづくり佐伯</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5" t="s">
        <v>535</v>
      </c>
      <c r="D34" s="1185"/>
      <c r="E34" s="1186"/>
      <c r="F34" s="32">
        <v>2.17</v>
      </c>
      <c r="G34" s="33">
        <v>1.91</v>
      </c>
      <c r="H34" s="33">
        <v>1.78</v>
      </c>
      <c r="I34" s="33">
        <v>2.2000000000000002</v>
      </c>
      <c r="J34" s="34">
        <v>2.96</v>
      </c>
      <c r="K34" s="22"/>
      <c r="L34" s="22"/>
      <c r="M34" s="22"/>
      <c r="N34" s="22"/>
      <c r="O34" s="22"/>
      <c r="P34" s="22"/>
    </row>
    <row r="35" spans="1:16" ht="39" customHeight="1" x14ac:dyDescent="0.15">
      <c r="A35" s="22"/>
      <c r="B35" s="35"/>
      <c r="C35" s="1179" t="s">
        <v>536</v>
      </c>
      <c r="D35" s="1180"/>
      <c r="E35" s="1181"/>
      <c r="F35" s="36">
        <v>2.2999999999999998</v>
      </c>
      <c r="G35" s="37">
        <v>2.2599999999999998</v>
      </c>
      <c r="H35" s="37">
        <v>2.1</v>
      </c>
      <c r="I35" s="37">
        <v>2.04</v>
      </c>
      <c r="J35" s="38">
        <v>2.2799999999999998</v>
      </c>
      <c r="K35" s="22"/>
      <c r="L35" s="22"/>
      <c r="M35" s="22"/>
      <c r="N35" s="22"/>
      <c r="O35" s="22"/>
      <c r="P35" s="22"/>
    </row>
    <row r="36" spans="1:16" ht="39" customHeight="1" x14ac:dyDescent="0.15">
      <c r="A36" s="22"/>
      <c r="B36" s="35"/>
      <c r="C36" s="1179" t="s">
        <v>537</v>
      </c>
      <c r="D36" s="1180"/>
      <c r="E36" s="1181"/>
      <c r="F36" s="36">
        <v>1.61</v>
      </c>
      <c r="G36" s="37">
        <v>1.49</v>
      </c>
      <c r="H36" s="37">
        <v>1.73</v>
      </c>
      <c r="I36" s="37">
        <v>1.8</v>
      </c>
      <c r="J36" s="38">
        <v>1.95</v>
      </c>
      <c r="K36" s="22"/>
      <c r="L36" s="22"/>
      <c r="M36" s="22"/>
      <c r="N36" s="22"/>
      <c r="O36" s="22"/>
      <c r="P36" s="22"/>
    </row>
    <row r="37" spans="1:16" ht="39" customHeight="1" x14ac:dyDescent="0.15">
      <c r="A37" s="22"/>
      <c r="B37" s="35"/>
      <c r="C37" s="1179" t="s">
        <v>538</v>
      </c>
      <c r="D37" s="1180"/>
      <c r="E37" s="1181"/>
      <c r="F37" s="36">
        <v>0.09</v>
      </c>
      <c r="G37" s="37">
        <v>0.04</v>
      </c>
      <c r="H37" s="37">
        <v>0.08</v>
      </c>
      <c r="I37" s="37">
        <v>0.16</v>
      </c>
      <c r="J37" s="38">
        <v>0.61</v>
      </c>
      <c r="K37" s="22"/>
      <c r="L37" s="22"/>
      <c r="M37" s="22"/>
      <c r="N37" s="22"/>
      <c r="O37" s="22"/>
      <c r="P37" s="22"/>
    </row>
    <row r="38" spans="1:16" ht="39" customHeight="1" x14ac:dyDescent="0.15">
      <c r="A38" s="22"/>
      <c r="B38" s="35"/>
      <c r="C38" s="1179" t="s">
        <v>539</v>
      </c>
      <c r="D38" s="1180"/>
      <c r="E38" s="1181"/>
      <c r="F38" s="36">
        <v>0.38</v>
      </c>
      <c r="G38" s="37">
        <v>0.55000000000000004</v>
      </c>
      <c r="H38" s="37">
        <v>0.79</v>
      </c>
      <c r="I38" s="37">
        <v>0.49</v>
      </c>
      <c r="J38" s="38">
        <v>0.28000000000000003</v>
      </c>
      <c r="K38" s="22"/>
      <c r="L38" s="22"/>
      <c r="M38" s="22"/>
      <c r="N38" s="22"/>
      <c r="O38" s="22"/>
      <c r="P38" s="22"/>
    </row>
    <row r="39" spans="1:16" ht="39" customHeight="1" x14ac:dyDescent="0.15">
      <c r="A39" s="22"/>
      <c r="B39" s="35"/>
      <c r="C39" s="1179" t="s">
        <v>540</v>
      </c>
      <c r="D39" s="1180"/>
      <c r="E39" s="1181"/>
      <c r="F39" s="36">
        <v>0.11</v>
      </c>
      <c r="G39" s="37">
        <v>0.08</v>
      </c>
      <c r="H39" s="37">
        <v>0.04</v>
      </c>
      <c r="I39" s="37">
        <v>0.04</v>
      </c>
      <c r="J39" s="38">
        <v>0.09</v>
      </c>
      <c r="K39" s="22"/>
      <c r="L39" s="22"/>
      <c r="M39" s="22"/>
      <c r="N39" s="22"/>
      <c r="O39" s="22"/>
      <c r="P39" s="22"/>
    </row>
    <row r="40" spans="1:16" ht="39" customHeight="1" x14ac:dyDescent="0.15">
      <c r="A40" s="22"/>
      <c r="B40" s="35"/>
      <c r="C40" s="1179" t="s">
        <v>541</v>
      </c>
      <c r="D40" s="1180"/>
      <c r="E40" s="1181"/>
      <c r="F40" s="36">
        <v>0.02</v>
      </c>
      <c r="G40" s="37">
        <v>0.02</v>
      </c>
      <c r="H40" s="37">
        <v>0.03</v>
      </c>
      <c r="I40" s="37">
        <v>0.01</v>
      </c>
      <c r="J40" s="38">
        <v>0.01</v>
      </c>
      <c r="K40" s="22"/>
      <c r="L40" s="22"/>
      <c r="M40" s="22"/>
      <c r="N40" s="22"/>
      <c r="O40" s="22"/>
      <c r="P40" s="22"/>
    </row>
    <row r="41" spans="1:16" ht="39" customHeight="1" x14ac:dyDescent="0.15">
      <c r="A41" s="22"/>
      <c r="B41" s="35"/>
      <c r="C41" s="1179" t="s">
        <v>542</v>
      </c>
      <c r="D41" s="1180"/>
      <c r="E41" s="1181"/>
      <c r="F41" s="36">
        <v>0.01</v>
      </c>
      <c r="G41" s="37">
        <v>0</v>
      </c>
      <c r="H41" s="37">
        <v>0</v>
      </c>
      <c r="I41" s="37">
        <v>0</v>
      </c>
      <c r="J41" s="38">
        <v>0</v>
      </c>
      <c r="K41" s="22"/>
      <c r="L41" s="22"/>
      <c r="M41" s="22"/>
      <c r="N41" s="22"/>
      <c r="O41" s="22"/>
      <c r="P41" s="22"/>
    </row>
    <row r="42" spans="1:16" ht="39" customHeight="1" x14ac:dyDescent="0.15">
      <c r="A42" s="22"/>
      <c r="B42" s="39"/>
      <c r="C42" s="1179" t="s">
        <v>543</v>
      </c>
      <c r="D42" s="1180"/>
      <c r="E42" s="1181"/>
      <c r="F42" s="36" t="s">
        <v>490</v>
      </c>
      <c r="G42" s="37" t="s">
        <v>490</v>
      </c>
      <c r="H42" s="37" t="s">
        <v>490</v>
      </c>
      <c r="I42" s="37" t="s">
        <v>490</v>
      </c>
      <c r="J42" s="38" t="s">
        <v>490</v>
      </c>
      <c r="K42" s="22"/>
      <c r="L42" s="22"/>
      <c r="M42" s="22"/>
      <c r="N42" s="22"/>
      <c r="O42" s="22"/>
      <c r="P42" s="22"/>
    </row>
    <row r="43" spans="1:16" ht="39" customHeight="1" thickBot="1" x14ac:dyDescent="0.2">
      <c r="A43" s="22"/>
      <c r="B43" s="40"/>
      <c r="C43" s="1182" t="s">
        <v>544</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8112</v>
      </c>
      <c r="L45" s="60">
        <v>7966</v>
      </c>
      <c r="M45" s="60">
        <v>7956</v>
      </c>
      <c r="N45" s="60">
        <v>7486</v>
      </c>
      <c r="O45" s="61">
        <v>7542</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490</v>
      </c>
      <c r="L46" s="64" t="s">
        <v>490</v>
      </c>
      <c r="M46" s="64" t="s">
        <v>490</v>
      </c>
      <c r="N46" s="64" t="s">
        <v>490</v>
      </c>
      <c r="O46" s="65" t="s">
        <v>490</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490</v>
      </c>
      <c r="L47" s="64" t="s">
        <v>490</v>
      </c>
      <c r="M47" s="64" t="s">
        <v>490</v>
      </c>
      <c r="N47" s="64" t="s">
        <v>490</v>
      </c>
      <c r="O47" s="65" t="s">
        <v>490</v>
      </c>
      <c r="P47" s="48"/>
      <c r="Q47" s="48"/>
      <c r="R47" s="48"/>
      <c r="S47" s="48"/>
      <c r="T47" s="48"/>
      <c r="U47" s="48"/>
    </row>
    <row r="48" spans="1:21" ht="30.75" customHeight="1" x14ac:dyDescent="0.15">
      <c r="A48" s="48"/>
      <c r="B48" s="1197"/>
      <c r="C48" s="1198"/>
      <c r="D48" s="62"/>
      <c r="E48" s="1189" t="s">
        <v>15</v>
      </c>
      <c r="F48" s="1189"/>
      <c r="G48" s="1189"/>
      <c r="H48" s="1189"/>
      <c r="I48" s="1189"/>
      <c r="J48" s="1190"/>
      <c r="K48" s="63">
        <v>1231</v>
      </c>
      <c r="L48" s="64">
        <v>1176</v>
      </c>
      <c r="M48" s="64">
        <v>1151</v>
      </c>
      <c r="N48" s="64">
        <v>1148</v>
      </c>
      <c r="O48" s="65">
        <v>1105</v>
      </c>
      <c r="P48" s="48"/>
      <c r="Q48" s="48"/>
      <c r="R48" s="48"/>
      <c r="S48" s="48"/>
      <c r="T48" s="48"/>
      <c r="U48" s="48"/>
    </row>
    <row r="49" spans="1:21" ht="30.75" customHeight="1" x14ac:dyDescent="0.15">
      <c r="A49" s="48"/>
      <c r="B49" s="1197"/>
      <c r="C49" s="1198"/>
      <c r="D49" s="62"/>
      <c r="E49" s="1189" t="s">
        <v>16</v>
      </c>
      <c r="F49" s="1189"/>
      <c r="G49" s="1189"/>
      <c r="H49" s="1189"/>
      <c r="I49" s="1189"/>
      <c r="J49" s="1190"/>
      <c r="K49" s="63" t="s">
        <v>490</v>
      </c>
      <c r="L49" s="64" t="s">
        <v>490</v>
      </c>
      <c r="M49" s="64" t="s">
        <v>490</v>
      </c>
      <c r="N49" s="64" t="s">
        <v>490</v>
      </c>
      <c r="O49" s="65" t="s">
        <v>490</v>
      </c>
      <c r="P49" s="48"/>
      <c r="Q49" s="48"/>
      <c r="R49" s="48"/>
      <c r="S49" s="48"/>
      <c r="T49" s="48"/>
      <c r="U49" s="48"/>
    </row>
    <row r="50" spans="1:21" ht="30.75" customHeight="1" x14ac:dyDescent="0.15">
      <c r="A50" s="48"/>
      <c r="B50" s="1197"/>
      <c r="C50" s="1198"/>
      <c r="D50" s="62"/>
      <c r="E50" s="1189" t="s">
        <v>17</v>
      </c>
      <c r="F50" s="1189"/>
      <c r="G50" s="1189"/>
      <c r="H50" s="1189"/>
      <c r="I50" s="1189"/>
      <c r="J50" s="1190"/>
      <c r="K50" s="63">
        <v>9</v>
      </c>
      <c r="L50" s="64">
        <v>8</v>
      </c>
      <c r="M50" s="64">
        <v>7</v>
      </c>
      <c r="N50" s="64">
        <v>5</v>
      </c>
      <c r="O50" s="65">
        <v>3</v>
      </c>
      <c r="P50" s="48"/>
      <c r="Q50" s="48"/>
      <c r="R50" s="48"/>
      <c r="S50" s="48"/>
      <c r="T50" s="48"/>
      <c r="U50" s="48"/>
    </row>
    <row r="51" spans="1:21" ht="30.75" customHeight="1" x14ac:dyDescent="0.15">
      <c r="A51" s="48"/>
      <c r="B51" s="1199"/>
      <c r="C51" s="1200"/>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6969</v>
      </c>
      <c r="L52" s="64">
        <v>7061</v>
      </c>
      <c r="M52" s="64">
        <v>7224</v>
      </c>
      <c r="N52" s="64">
        <v>7124</v>
      </c>
      <c r="O52" s="65">
        <v>6874</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2383</v>
      </c>
      <c r="L53" s="69">
        <v>2089</v>
      </c>
      <c r="M53" s="69">
        <v>1890</v>
      </c>
      <c r="N53" s="69">
        <v>1515</v>
      </c>
      <c r="O53" s="70">
        <v>1776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5" t="s">
        <v>24</v>
      </c>
      <c r="C41" s="1216"/>
      <c r="D41" s="81"/>
      <c r="E41" s="1217" t="s">
        <v>25</v>
      </c>
      <c r="F41" s="1217"/>
      <c r="G41" s="1217"/>
      <c r="H41" s="1218"/>
      <c r="I41" s="82">
        <v>59293</v>
      </c>
      <c r="J41" s="83">
        <v>59375</v>
      </c>
      <c r="K41" s="83">
        <v>57076</v>
      </c>
      <c r="L41" s="83">
        <v>54918</v>
      </c>
      <c r="M41" s="84">
        <v>52567</v>
      </c>
    </row>
    <row r="42" spans="2:13" ht="27.75" customHeight="1" x14ac:dyDescent="0.15">
      <c r="B42" s="1205"/>
      <c r="C42" s="1206"/>
      <c r="D42" s="85"/>
      <c r="E42" s="1209" t="s">
        <v>26</v>
      </c>
      <c r="F42" s="1209"/>
      <c r="G42" s="1209"/>
      <c r="H42" s="1210"/>
      <c r="I42" s="86">
        <v>343</v>
      </c>
      <c r="J42" s="87">
        <v>369</v>
      </c>
      <c r="K42" s="87">
        <v>369</v>
      </c>
      <c r="L42" s="87">
        <v>369</v>
      </c>
      <c r="M42" s="88" t="s">
        <v>490</v>
      </c>
    </row>
    <row r="43" spans="2:13" ht="27.75" customHeight="1" x14ac:dyDescent="0.15">
      <c r="B43" s="1205"/>
      <c r="C43" s="1206"/>
      <c r="D43" s="85"/>
      <c r="E43" s="1209" t="s">
        <v>27</v>
      </c>
      <c r="F43" s="1209"/>
      <c r="G43" s="1209"/>
      <c r="H43" s="1210"/>
      <c r="I43" s="86">
        <v>12583</v>
      </c>
      <c r="J43" s="87">
        <v>12971</v>
      </c>
      <c r="K43" s="87">
        <v>12455</v>
      </c>
      <c r="L43" s="87">
        <v>11775</v>
      </c>
      <c r="M43" s="88">
        <v>11255</v>
      </c>
    </row>
    <row r="44" spans="2:13" ht="27.75" customHeight="1" x14ac:dyDescent="0.15">
      <c r="B44" s="1205"/>
      <c r="C44" s="1206"/>
      <c r="D44" s="85"/>
      <c r="E44" s="1209" t="s">
        <v>28</v>
      </c>
      <c r="F44" s="1209"/>
      <c r="G44" s="1209"/>
      <c r="H44" s="1210"/>
      <c r="I44" s="86" t="s">
        <v>490</v>
      </c>
      <c r="J44" s="87" t="s">
        <v>490</v>
      </c>
      <c r="K44" s="87" t="s">
        <v>490</v>
      </c>
      <c r="L44" s="87" t="s">
        <v>490</v>
      </c>
      <c r="M44" s="88" t="s">
        <v>490</v>
      </c>
    </row>
    <row r="45" spans="2:13" ht="27.75" customHeight="1" x14ac:dyDescent="0.15">
      <c r="B45" s="1205"/>
      <c r="C45" s="1206"/>
      <c r="D45" s="85"/>
      <c r="E45" s="1209" t="s">
        <v>29</v>
      </c>
      <c r="F45" s="1209"/>
      <c r="G45" s="1209"/>
      <c r="H45" s="1210"/>
      <c r="I45" s="86">
        <v>9864</v>
      </c>
      <c r="J45" s="87">
        <v>8798</v>
      </c>
      <c r="K45" s="87">
        <v>8490</v>
      </c>
      <c r="L45" s="87">
        <v>8523</v>
      </c>
      <c r="M45" s="88">
        <v>8378</v>
      </c>
    </row>
    <row r="46" spans="2:13" ht="27.75" customHeight="1" x14ac:dyDescent="0.15">
      <c r="B46" s="1205"/>
      <c r="C46" s="1206"/>
      <c r="D46" s="89"/>
      <c r="E46" s="1209" t="s">
        <v>30</v>
      </c>
      <c r="F46" s="1209"/>
      <c r="G46" s="1209"/>
      <c r="H46" s="1210"/>
      <c r="I46" s="86">
        <v>207</v>
      </c>
      <c r="J46" s="87">
        <v>125</v>
      </c>
      <c r="K46" s="87">
        <v>92</v>
      </c>
      <c r="L46" s="87">
        <v>30</v>
      </c>
      <c r="M46" s="88">
        <v>28</v>
      </c>
    </row>
    <row r="47" spans="2:13" ht="27.75" customHeight="1" x14ac:dyDescent="0.15">
      <c r="B47" s="1205"/>
      <c r="C47" s="1206"/>
      <c r="D47" s="90"/>
      <c r="E47" s="1219" t="s">
        <v>31</v>
      </c>
      <c r="F47" s="1220"/>
      <c r="G47" s="1220"/>
      <c r="H47" s="1221"/>
      <c r="I47" s="86" t="s">
        <v>490</v>
      </c>
      <c r="J47" s="87" t="s">
        <v>490</v>
      </c>
      <c r="K47" s="87" t="s">
        <v>490</v>
      </c>
      <c r="L47" s="87" t="s">
        <v>490</v>
      </c>
      <c r="M47" s="88" t="s">
        <v>490</v>
      </c>
    </row>
    <row r="48" spans="2:13" ht="27.75" customHeight="1" x14ac:dyDescent="0.15">
      <c r="B48" s="1205"/>
      <c r="C48" s="1206"/>
      <c r="D48" s="85"/>
      <c r="E48" s="1209" t="s">
        <v>32</v>
      </c>
      <c r="F48" s="1209"/>
      <c r="G48" s="1209"/>
      <c r="H48" s="1210"/>
      <c r="I48" s="86" t="s">
        <v>490</v>
      </c>
      <c r="J48" s="87" t="s">
        <v>490</v>
      </c>
      <c r="K48" s="87" t="s">
        <v>490</v>
      </c>
      <c r="L48" s="87" t="s">
        <v>490</v>
      </c>
      <c r="M48" s="88" t="s">
        <v>490</v>
      </c>
    </row>
    <row r="49" spans="2:13" ht="27.75" customHeight="1" x14ac:dyDescent="0.15">
      <c r="B49" s="1207"/>
      <c r="C49" s="1208"/>
      <c r="D49" s="85"/>
      <c r="E49" s="1209" t="s">
        <v>33</v>
      </c>
      <c r="F49" s="1209"/>
      <c r="G49" s="1209"/>
      <c r="H49" s="1210"/>
      <c r="I49" s="86" t="s">
        <v>490</v>
      </c>
      <c r="J49" s="87" t="s">
        <v>490</v>
      </c>
      <c r="K49" s="87" t="s">
        <v>490</v>
      </c>
      <c r="L49" s="87" t="s">
        <v>490</v>
      </c>
      <c r="M49" s="88" t="s">
        <v>490</v>
      </c>
    </row>
    <row r="50" spans="2:13" ht="27.75" customHeight="1" x14ac:dyDescent="0.15">
      <c r="B50" s="1203" t="s">
        <v>34</v>
      </c>
      <c r="C50" s="1204"/>
      <c r="D50" s="91"/>
      <c r="E50" s="1209" t="s">
        <v>35</v>
      </c>
      <c r="F50" s="1209"/>
      <c r="G50" s="1209"/>
      <c r="H50" s="1210"/>
      <c r="I50" s="86">
        <v>19546</v>
      </c>
      <c r="J50" s="87">
        <v>21372</v>
      </c>
      <c r="K50" s="87">
        <v>21442</v>
      </c>
      <c r="L50" s="87">
        <v>23419</v>
      </c>
      <c r="M50" s="88">
        <v>23037</v>
      </c>
    </row>
    <row r="51" spans="2:13" ht="27.75" customHeight="1" x14ac:dyDescent="0.15">
      <c r="B51" s="1205"/>
      <c r="C51" s="1206"/>
      <c r="D51" s="85"/>
      <c r="E51" s="1209" t="s">
        <v>36</v>
      </c>
      <c r="F51" s="1209"/>
      <c r="G51" s="1209"/>
      <c r="H51" s="1210"/>
      <c r="I51" s="86">
        <v>3561</v>
      </c>
      <c r="J51" s="87">
        <v>3736</v>
      </c>
      <c r="K51" s="87">
        <v>3603</v>
      </c>
      <c r="L51" s="87">
        <v>3292</v>
      </c>
      <c r="M51" s="88">
        <v>2981</v>
      </c>
    </row>
    <row r="52" spans="2:13" ht="27.75" customHeight="1" x14ac:dyDescent="0.15">
      <c r="B52" s="1207"/>
      <c r="C52" s="1208"/>
      <c r="D52" s="85"/>
      <c r="E52" s="1209" t="s">
        <v>37</v>
      </c>
      <c r="F52" s="1209"/>
      <c r="G52" s="1209"/>
      <c r="H52" s="1210"/>
      <c r="I52" s="86">
        <v>53138</v>
      </c>
      <c r="J52" s="87">
        <v>53400</v>
      </c>
      <c r="K52" s="87">
        <v>52273</v>
      </c>
      <c r="L52" s="87">
        <v>49966</v>
      </c>
      <c r="M52" s="88">
        <v>48093</v>
      </c>
    </row>
    <row r="53" spans="2:13" ht="27.75" customHeight="1" thickBot="1" x14ac:dyDescent="0.2">
      <c r="B53" s="1211" t="s">
        <v>21</v>
      </c>
      <c r="C53" s="1212"/>
      <c r="D53" s="92"/>
      <c r="E53" s="1213" t="s">
        <v>38</v>
      </c>
      <c r="F53" s="1213"/>
      <c r="G53" s="1213"/>
      <c r="H53" s="1214"/>
      <c r="I53" s="93">
        <v>6046</v>
      </c>
      <c r="J53" s="94">
        <v>3130</v>
      </c>
      <c r="K53" s="94">
        <v>1164</v>
      </c>
      <c r="L53" s="94">
        <v>-1063</v>
      </c>
      <c r="M53" s="95">
        <v>-1882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583</v>
      </c>
      <c r="I42" s="354"/>
      <c r="J42" s="354"/>
      <c r="K42" s="354"/>
      <c r="L42" s="246"/>
      <c r="M42" s="246"/>
      <c r="N42" s="246"/>
      <c r="O42" s="246"/>
    </row>
    <row r="43" spans="2:17" x14ac:dyDescent="0.15">
      <c r="B43" s="250"/>
      <c r="C43" s="246"/>
      <c r="D43" s="246"/>
      <c r="E43" s="246"/>
      <c r="F43" s="246"/>
      <c r="G43" s="1234" t="s">
        <v>592</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584</v>
      </c>
    </row>
    <row r="50" spans="1:17" x14ac:dyDescent="0.15">
      <c r="B50" s="250"/>
      <c r="C50" s="246"/>
      <c r="D50" s="246"/>
      <c r="E50" s="246"/>
      <c r="F50" s="246"/>
      <c r="G50" s="1243"/>
      <c r="H50" s="1244"/>
      <c r="I50" s="1244"/>
      <c r="J50" s="1245"/>
      <c r="K50" s="356" t="s">
        <v>529</v>
      </c>
      <c r="L50" s="356" t="s">
        <v>530</v>
      </c>
      <c r="M50" s="356" t="s">
        <v>531</v>
      </c>
      <c r="N50" s="356" t="s">
        <v>532</v>
      </c>
      <c r="O50" s="356" t="s">
        <v>533</v>
      </c>
    </row>
    <row r="51" spans="1:17" x14ac:dyDescent="0.15">
      <c r="B51" s="250"/>
      <c r="C51" s="246"/>
      <c r="D51" s="246"/>
      <c r="E51" s="246"/>
      <c r="F51" s="246"/>
      <c r="G51" s="1246" t="s">
        <v>585</v>
      </c>
      <c r="H51" s="1247"/>
      <c r="I51" s="1252" t="s">
        <v>586</v>
      </c>
      <c r="J51" s="1252"/>
      <c r="K51" s="1256"/>
      <c r="L51" s="1256"/>
      <c r="M51" s="1256"/>
      <c r="N51" s="1222"/>
      <c r="O51" s="1256"/>
    </row>
    <row r="52" spans="1:17" x14ac:dyDescent="0.15">
      <c r="B52" s="250"/>
      <c r="C52" s="246"/>
      <c r="D52" s="246"/>
      <c r="E52" s="246"/>
      <c r="F52" s="246"/>
      <c r="G52" s="1248"/>
      <c r="H52" s="1249"/>
      <c r="I52" s="1253"/>
      <c r="J52" s="1253"/>
      <c r="K52" s="1222"/>
      <c r="L52" s="1222"/>
      <c r="M52" s="1222"/>
      <c r="N52" s="1222"/>
      <c r="O52" s="1222"/>
    </row>
    <row r="53" spans="1:17" x14ac:dyDescent="0.15">
      <c r="A53" s="357"/>
      <c r="B53" s="250"/>
      <c r="C53" s="246"/>
      <c r="D53" s="246"/>
      <c r="E53" s="246"/>
      <c r="F53" s="246"/>
      <c r="G53" s="1248"/>
      <c r="H53" s="1249"/>
      <c r="I53" s="1232" t="s">
        <v>591</v>
      </c>
      <c r="J53" s="1232"/>
      <c r="K53" s="1257"/>
      <c r="L53" s="1257"/>
      <c r="M53" s="1257"/>
      <c r="N53" s="1254">
        <v>59</v>
      </c>
      <c r="O53" s="1257"/>
    </row>
    <row r="54" spans="1:17" x14ac:dyDescent="0.15">
      <c r="A54" s="357"/>
      <c r="B54" s="250"/>
      <c r="C54" s="246"/>
      <c r="D54" s="246"/>
      <c r="E54" s="246"/>
      <c r="F54" s="246"/>
      <c r="G54" s="1250"/>
      <c r="H54" s="1251"/>
      <c r="I54" s="1232"/>
      <c r="J54" s="1232"/>
      <c r="K54" s="1255"/>
      <c r="L54" s="1255"/>
      <c r="M54" s="1255"/>
      <c r="N54" s="1255"/>
      <c r="O54" s="1255"/>
    </row>
    <row r="55" spans="1:17" x14ac:dyDescent="0.15">
      <c r="A55" s="357"/>
      <c r="B55" s="250"/>
      <c r="C55" s="246"/>
      <c r="D55" s="246"/>
      <c r="E55" s="246"/>
      <c r="F55" s="246"/>
      <c r="G55" s="1226" t="s">
        <v>587</v>
      </c>
      <c r="H55" s="1227"/>
      <c r="I55" s="1232" t="s">
        <v>586</v>
      </c>
      <c r="J55" s="1232"/>
      <c r="K55" s="1256"/>
      <c r="L55" s="1256"/>
      <c r="M55" s="1256"/>
      <c r="N55" s="1222">
        <v>39</v>
      </c>
      <c r="O55" s="1256"/>
    </row>
    <row r="56" spans="1:17" x14ac:dyDescent="0.15">
      <c r="A56" s="357"/>
      <c r="B56" s="250"/>
      <c r="C56" s="246"/>
      <c r="D56" s="246"/>
      <c r="E56" s="246"/>
      <c r="F56" s="246"/>
      <c r="G56" s="1228"/>
      <c r="H56" s="1229"/>
      <c r="I56" s="1232"/>
      <c r="J56" s="1232"/>
      <c r="K56" s="1222"/>
      <c r="L56" s="1222"/>
      <c r="M56" s="1222"/>
      <c r="N56" s="1222"/>
      <c r="O56" s="1222"/>
    </row>
    <row r="57" spans="1:17" s="357" customFormat="1" x14ac:dyDescent="0.15">
      <c r="B57" s="358"/>
      <c r="C57" s="354"/>
      <c r="D57" s="354"/>
      <c r="E57" s="354"/>
      <c r="F57" s="354"/>
      <c r="G57" s="1228"/>
      <c r="H57" s="1229"/>
      <c r="I57" s="1224" t="s">
        <v>591</v>
      </c>
      <c r="J57" s="1224"/>
      <c r="K57" s="1257"/>
      <c r="L57" s="1257"/>
      <c r="M57" s="1257"/>
      <c r="N57" s="1254">
        <v>55.4</v>
      </c>
      <c r="O57" s="1257"/>
      <c r="P57" s="359"/>
      <c r="Q57" s="358"/>
    </row>
    <row r="58" spans="1:17" s="357" customFormat="1" x14ac:dyDescent="0.15">
      <c r="A58" s="245"/>
      <c r="B58" s="358"/>
      <c r="C58" s="354"/>
      <c r="D58" s="354"/>
      <c r="E58" s="354"/>
      <c r="F58" s="354"/>
      <c r="G58" s="1230"/>
      <c r="H58" s="1231"/>
      <c r="I58" s="1224"/>
      <c r="J58" s="1224"/>
      <c r="K58" s="1255"/>
      <c r="L58" s="1255"/>
      <c r="M58" s="1255"/>
      <c r="N58" s="1255"/>
      <c r="O58" s="125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588</v>
      </c>
      <c r="C63" s="246"/>
      <c r="D63" s="246"/>
      <c r="E63" s="246"/>
      <c r="F63" s="246"/>
      <c r="G63" s="246"/>
      <c r="H63" s="246"/>
      <c r="I63" s="246"/>
      <c r="J63" s="246"/>
      <c r="K63" s="246"/>
      <c r="L63" s="246"/>
      <c r="M63" s="246"/>
      <c r="N63" s="246"/>
      <c r="O63" s="246"/>
    </row>
    <row r="64" spans="1:17" x14ac:dyDescent="0.15">
      <c r="B64" s="250"/>
      <c r="C64" s="246"/>
      <c r="D64" s="246"/>
      <c r="E64" s="246"/>
      <c r="F64" s="246"/>
      <c r="G64" s="353" t="s">
        <v>583</v>
      </c>
      <c r="I64" s="354"/>
      <c r="J64" s="354"/>
      <c r="K64" s="354"/>
      <c r="L64" s="246"/>
      <c r="M64" s="246"/>
      <c r="N64" s="246"/>
      <c r="O64" s="246"/>
    </row>
    <row r="65" spans="2:30" x14ac:dyDescent="0.15">
      <c r="B65" s="250"/>
      <c r="C65" s="246"/>
      <c r="D65" s="246"/>
      <c r="E65" s="246"/>
      <c r="F65" s="246"/>
      <c r="G65" s="1234" t="s">
        <v>593</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589</v>
      </c>
      <c r="I71" s="370"/>
      <c r="J71" s="366"/>
      <c r="K71" s="366"/>
      <c r="L71" s="367"/>
      <c r="M71" s="366"/>
      <c r="N71" s="367"/>
      <c r="O71" s="368"/>
    </row>
    <row r="72" spans="2:30" x14ac:dyDescent="0.15">
      <c r="B72" s="250"/>
      <c r="C72" s="246"/>
      <c r="D72" s="246"/>
      <c r="E72" s="246"/>
      <c r="F72" s="246"/>
      <c r="G72" s="1243"/>
      <c r="H72" s="1244"/>
      <c r="I72" s="1244"/>
      <c r="J72" s="1245"/>
      <c r="K72" s="356" t="s">
        <v>529</v>
      </c>
      <c r="L72" s="356" t="s">
        <v>530</v>
      </c>
      <c r="M72" s="356" t="s">
        <v>531</v>
      </c>
      <c r="N72" s="356" t="s">
        <v>532</v>
      </c>
      <c r="O72" s="356" t="s">
        <v>533</v>
      </c>
    </row>
    <row r="73" spans="2:30" x14ac:dyDescent="0.15">
      <c r="B73" s="250"/>
      <c r="C73" s="246"/>
      <c r="D73" s="246"/>
      <c r="E73" s="246"/>
      <c r="F73" s="246"/>
      <c r="G73" s="1246" t="s">
        <v>585</v>
      </c>
      <c r="H73" s="1247"/>
      <c r="I73" s="1252" t="s">
        <v>586</v>
      </c>
      <c r="J73" s="1252"/>
      <c r="K73" s="1233">
        <v>28.1</v>
      </c>
      <c r="L73" s="1233">
        <v>14.4</v>
      </c>
      <c r="M73" s="1222">
        <v>5.5</v>
      </c>
      <c r="N73" s="1222"/>
      <c r="O73" s="1222"/>
      <c r="S73" s="245">
        <v>9.9</v>
      </c>
    </row>
    <row r="74" spans="2:30" x14ac:dyDescent="0.15">
      <c r="B74" s="250"/>
      <c r="C74" s="246"/>
      <c r="D74" s="246"/>
      <c r="E74" s="246"/>
      <c r="F74" s="246"/>
      <c r="G74" s="1248"/>
      <c r="H74" s="1249"/>
      <c r="I74" s="1253"/>
      <c r="J74" s="1253"/>
      <c r="K74" s="1233"/>
      <c r="L74" s="1233"/>
      <c r="M74" s="1222"/>
      <c r="N74" s="1222"/>
      <c r="O74" s="1222"/>
    </row>
    <row r="75" spans="2:30" x14ac:dyDescent="0.15">
      <c r="B75" s="250"/>
      <c r="C75" s="246"/>
      <c r="D75" s="246"/>
      <c r="E75" s="246"/>
      <c r="F75" s="246"/>
      <c r="G75" s="1248"/>
      <c r="H75" s="1249"/>
      <c r="I75" s="1232" t="s">
        <v>590</v>
      </c>
      <c r="J75" s="1232"/>
      <c r="K75" s="1254">
        <v>12</v>
      </c>
      <c r="L75" s="1254">
        <v>11.1</v>
      </c>
      <c r="M75" s="1254">
        <v>9.8000000000000007</v>
      </c>
      <c r="N75" s="1254">
        <v>8.5</v>
      </c>
      <c r="O75" s="1254">
        <v>8.1999999999999993</v>
      </c>
      <c r="U75" s="245">
        <v>81.2</v>
      </c>
      <c r="W75" s="245">
        <v>87.2</v>
      </c>
      <c r="Y75" s="245">
        <v>99.8</v>
      </c>
      <c r="AA75" s="245">
        <v>109.5</v>
      </c>
      <c r="AC75" s="245">
        <v>115.2</v>
      </c>
    </row>
    <row r="76" spans="2:30" x14ac:dyDescent="0.15">
      <c r="B76" s="250"/>
      <c r="C76" s="246"/>
      <c r="D76" s="246"/>
      <c r="E76" s="246"/>
      <c r="F76" s="246"/>
      <c r="G76" s="1250"/>
      <c r="H76" s="1251"/>
      <c r="I76" s="1232"/>
      <c r="J76" s="1232"/>
      <c r="K76" s="1255"/>
      <c r="L76" s="1255"/>
      <c r="M76" s="1255"/>
      <c r="N76" s="1255"/>
      <c r="O76" s="1255"/>
    </row>
    <row r="77" spans="2:30" x14ac:dyDescent="0.15">
      <c r="B77" s="250"/>
      <c r="C77" s="246"/>
      <c r="D77" s="246"/>
      <c r="E77" s="246"/>
      <c r="F77" s="246"/>
      <c r="G77" s="1226" t="s">
        <v>587</v>
      </c>
      <c r="H77" s="1227"/>
      <c r="I77" s="1232" t="s">
        <v>586</v>
      </c>
      <c r="J77" s="1232"/>
      <c r="K77" s="1233">
        <v>58.2</v>
      </c>
      <c r="L77" s="1233">
        <v>50.3</v>
      </c>
      <c r="M77" s="1222">
        <v>45.9</v>
      </c>
      <c r="N77" s="1222">
        <v>39</v>
      </c>
      <c r="O77" s="1222">
        <v>32.5</v>
      </c>
      <c r="R77" s="245">
        <v>12.3</v>
      </c>
      <c r="T77" s="245">
        <v>11.1</v>
      </c>
    </row>
    <row r="78" spans="2:30" x14ac:dyDescent="0.15">
      <c r="B78" s="250"/>
      <c r="C78" s="246"/>
      <c r="D78" s="246"/>
      <c r="E78" s="246"/>
      <c r="F78" s="246"/>
      <c r="G78" s="1228"/>
      <c r="H78" s="1229"/>
      <c r="I78" s="1232"/>
      <c r="J78" s="1232"/>
      <c r="K78" s="1233"/>
      <c r="L78" s="1233"/>
      <c r="M78" s="1222"/>
      <c r="N78" s="1222"/>
      <c r="O78" s="1222"/>
    </row>
    <row r="79" spans="2:30" x14ac:dyDescent="0.15">
      <c r="B79" s="250"/>
      <c r="C79" s="246"/>
      <c r="D79" s="246"/>
      <c r="E79" s="246"/>
      <c r="F79" s="246"/>
      <c r="G79" s="1228"/>
      <c r="H79" s="1229"/>
      <c r="I79" s="1223" t="s">
        <v>590</v>
      </c>
      <c r="J79" s="1224"/>
      <c r="K79" s="1225">
        <v>10.3</v>
      </c>
      <c r="L79" s="1225">
        <v>9.6</v>
      </c>
      <c r="M79" s="1225">
        <v>8.8000000000000007</v>
      </c>
      <c r="N79" s="1225">
        <v>9</v>
      </c>
      <c r="O79" s="1225">
        <v>8.1999999999999993</v>
      </c>
      <c r="V79" s="245">
        <v>53.5</v>
      </c>
      <c r="X79" s="245">
        <v>48.2</v>
      </c>
      <c r="Z79" s="245">
        <v>34.200000000000003</v>
      </c>
      <c r="AB79" s="245">
        <v>30.3</v>
      </c>
      <c r="AD79" s="245">
        <v>28.9</v>
      </c>
    </row>
    <row r="80" spans="2:30" x14ac:dyDescent="0.15">
      <c r="B80" s="250"/>
      <c r="C80" s="246"/>
      <c r="D80" s="246"/>
      <c r="E80" s="246"/>
      <c r="F80" s="246"/>
      <c r="G80" s="1230"/>
      <c r="H80" s="1231"/>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73378</v>
      </c>
      <c r="E3" s="118"/>
      <c r="F3" s="119">
        <v>50880</v>
      </c>
      <c r="G3" s="120"/>
      <c r="H3" s="121"/>
    </row>
    <row r="4" spans="1:8" x14ac:dyDescent="0.15">
      <c r="A4" s="122"/>
      <c r="B4" s="123"/>
      <c r="C4" s="124"/>
      <c r="D4" s="125">
        <v>39006</v>
      </c>
      <c r="E4" s="126"/>
      <c r="F4" s="127">
        <v>26879</v>
      </c>
      <c r="G4" s="128"/>
      <c r="H4" s="129"/>
    </row>
    <row r="5" spans="1:8" x14ac:dyDescent="0.15">
      <c r="A5" s="110" t="s">
        <v>523</v>
      </c>
      <c r="B5" s="115"/>
      <c r="C5" s="116"/>
      <c r="D5" s="117">
        <v>101170</v>
      </c>
      <c r="E5" s="118"/>
      <c r="F5" s="119">
        <v>63956</v>
      </c>
      <c r="G5" s="120"/>
      <c r="H5" s="121"/>
    </row>
    <row r="6" spans="1:8" x14ac:dyDescent="0.15">
      <c r="A6" s="122"/>
      <c r="B6" s="123"/>
      <c r="C6" s="124"/>
      <c r="D6" s="125">
        <v>65695</v>
      </c>
      <c r="E6" s="126"/>
      <c r="F6" s="127">
        <v>29239</v>
      </c>
      <c r="G6" s="128"/>
      <c r="H6" s="129"/>
    </row>
    <row r="7" spans="1:8" x14ac:dyDescent="0.15">
      <c r="A7" s="110" t="s">
        <v>524</v>
      </c>
      <c r="B7" s="115"/>
      <c r="C7" s="116"/>
      <c r="D7" s="117">
        <v>81603</v>
      </c>
      <c r="E7" s="118"/>
      <c r="F7" s="119">
        <v>66255</v>
      </c>
      <c r="G7" s="120"/>
      <c r="H7" s="121"/>
    </row>
    <row r="8" spans="1:8" x14ac:dyDescent="0.15">
      <c r="A8" s="122"/>
      <c r="B8" s="123"/>
      <c r="C8" s="124"/>
      <c r="D8" s="125">
        <v>40268</v>
      </c>
      <c r="E8" s="126"/>
      <c r="F8" s="127">
        <v>31822</v>
      </c>
      <c r="G8" s="128"/>
      <c r="H8" s="129"/>
    </row>
    <row r="9" spans="1:8" x14ac:dyDescent="0.15">
      <c r="A9" s="110" t="s">
        <v>525</v>
      </c>
      <c r="B9" s="115"/>
      <c r="C9" s="116"/>
      <c r="D9" s="117">
        <v>82543</v>
      </c>
      <c r="E9" s="118"/>
      <c r="F9" s="119">
        <v>92247</v>
      </c>
      <c r="G9" s="120"/>
      <c r="H9" s="121"/>
    </row>
    <row r="10" spans="1:8" x14ac:dyDescent="0.15">
      <c r="A10" s="122"/>
      <c r="B10" s="123"/>
      <c r="C10" s="124"/>
      <c r="D10" s="125">
        <v>22487</v>
      </c>
      <c r="E10" s="126"/>
      <c r="F10" s="127">
        <v>37204</v>
      </c>
      <c r="G10" s="128"/>
      <c r="H10" s="129"/>
    </row>
    <row r="11" spans="1:8" x14ac:dyDescent="0.15">
      <c r="A11" s="110" t="s">
        <v>526</v>
      </c>
      <c r="B11" s="115"/>
      <c r="C11" s="116"/>
      <c r="D11" s="117">
        <v>80586</v>
      </c>
      <c r="E11" s="118"/>
      <c r="F11" s="119">
        <v>67319</v>
      </c>
      <c r="G11" s="120"/>
      <c r="H11" s="121"/>
    </row>
    <row r="12" spans="1:8" x14ac:dyDescent="0.15">
      <c r="A12" s="122"/>
      <c r="B12" s="123"/>
      <c r="C12" s="130"/>
      <c r="D12" s="125">
        <v>42525</v>
      </c>
      <c r="E12" s="126"/>
      <c r="F12" s="127">
        <v>38101</v>
      </c>
      <c r="G12" s="128"/>
      <c r="H12" s="129"/>
    </row>
    <row r="13" spans="1:8" x14ac:dyDescent="0.15">
      <c r="A13" s="110"/>
      <c r="B13" s="115"/>
      <c r="C13" s="131"/>
      <c r="D13" s="132">
        <v>83856</v>
      </c>
      <c r="E13" s="133"/>
      <c r="F13" s="134">
        <v>68131</v>
      </c>
      <c r="G13" s="135"/>
      <c r="H13" s="121"/>
    </row>
    <row r="14" spans="1:8" x14ac:dyDescent="0.15">
      <c r="A14" s="122"/>
      <c r="B14" s="123"/>
      <c r="C14" s="124"/>
      <c r="D14" s="125">
        <v>41996</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2.1800000000000002</v>
      </c>
      <c r="C19" s="136">
        <f>ROUND(VALUE(SUBSTITUTE(実質収支比率等に係る経年分析!G$48,"▲","-")),2)</f>
        <v>1.92</v>
      </c>
      <c r="D19" s="136">
        <f>ROUND(VALUE(SUBSTITUTE(実質収支比率等に係る経年分析!H$48,"▲","-")),2)</f>
        <v>1.78</v>
      </c>
      <c r="E19" s="136">
        <f>ROUND(VALUE(SUBSTITUTE(実質収支比率等に係る経年分析!I$48,"▲","-")),2)</f>
        <v>2.21</v>
      </c>
      <c r="F19" s="136">
        <f>ROUND(VALUE(SUBSTITUTE(実質収支比率等に係る経年分析!J$48,"▲","-")),2)</f>
        <v>2.96</v>
      </c>
    </row>
    <row r="20" spans="1:11" x14ac:dyDescent="0.15">
      <c r="A20" s="136" t="s">
        <v>43</v>
      </c>
      <c r="B20" s="136">
        <f>ROUND(VALUE(SUBSTITUTE(実質収支比率等に係る経年分析!F$47,"▲","-")),2)</f>
        <v>19.809999999999999</v>
      </c>
      <c r="C20" s="136">
        <f>ROUND(VALUE(SUBSTITUTE(実質収支比率等に係る経年分析!G$47,"▲","-")),2)</f>
        <v>22.81</v>
      </c>
      <c r="D20" s="136">
        <f>ROUND(VALUE(SUBSTITUTE(実質収支比率等に係る経年分析!H$47,"▲","-")),2)</f>
        <v>24.37</v>
      </c>
      <c r="E20" s="136">
        <f>ROUND(VALUE(SUBSTITUTE(実質収支比率等に係る経年分析!I$47,"▲","-")),2)</f>
        <v>27.79</v>
      </c>
      <c r="F20" s="136">
        <f>ROUND(VALUE(SUBSTITUTE(実質収支比率等に係る経年分析!J$47,"▲","-")),2)</f>
        <v>27.7</v>
      </c>
    </row>
    <row r="21" spans="1:11" x14ac:dyDescent="0.15">
      <c r="A21" s="136" t="s">
        <v>44</v>
      </c>
      <c r="B21" s="136">
        <f>IF(ISNUMBER(VALUE(SUBSTITUTE(実質収支比率等に係る経年分析!F$49,"▲","-"))),ROUND(VALUE(SUBSTITUTE(実質収支比率等に係る経年分析!F$49,"▲","-")),2),NA())</f>
        <v>2.44</v>
      </c>
      <c r="C21" s="136">
        <f>IF(ISNUMBER(VALUE(SUBSTITUTE(実質収支比率等に係る経年分析!G$49,"▲","-"))),ROUND(VALUE(SUBSTITUTE(実質収支比率等に係る経年分析!G$49,"▲","-")),2),NA())</f>
        <v>3.84</v>
      </c>
      <c r="D21" s="136">
        <f>IF(ISNUMBER(VALUE(SUBSTITUTE(実質収支比率等に係る経年分析!H$49,"▲","-"))),ROUND(VALUE(SUBSTITUTE(実質収支比率等に係る経年分析!H$49,"▲","-")),2),NA())</f>
        <v>2.66</v>
      </c>
      <c r="E21" s="136">
        <f>IF(ISNUMBER(VALUE(SUBSTITUTE(実質収支比率等に係る経年分析!I$49,"▲","-"))),ROUND(VALUE(SUBSTITUTE(実質収支比率等に係る経年分析!I$49,"▲","-")),2),NA())</f>
        <v>3.85</v>
      </c>
      <c r="F21" s="136">
        <f>IF(ISNUMBER(VALUE(SUBSTITUTE(実質収支比率等に係る経年分析!J$49,"▲","-"))),ROUND(VALUE(SUBSTITUTE(実質収支比率等に係る経年分析!J$49,"▲","-")),2),NA())</f>
        <v>-0.78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地方卸売市場事業特別会計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0.55000000000000004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2.2999999999999998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2.2599999999999998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2.2799999999999998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2.2000000000000002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6969</v>
      </c>
      <c r="E42" s="138"/>
      <c r="F42" s="138"/>
      <c r="G42" s="138">
        <f>'実質公債費比率（分子）の構造'!L$52</f>
        <v>7061</v>
      </c>
      <c r="H42" s="138"/>
      <c r="I42" s="138"/>
      <c r="J42" s="138">
        <f>'実質公債費比率（分子）の構造'!M$52</f>
        <v>7224</v>
      </c>
      <c r="K42" s="138"/>
      <c r="L42" s="138"/>
      <c r="M42" s="138">
        <f>'実質公債費比率（分子）の構造'!N$52</f>
        <v>7124</v>
      </c>
      <c r="N42" s="138"/>
      <c r="O42" s="138"/>
      <c r="P42" s="138">
        <f>'実質公債費比率（分子）の構造'!O$52</f>
        <v>6874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9</v>
      </c>
      <c r="C44" s="138"/>
      <c r="D44" s="138"/>
      <c r="E44" s="138">
        <f>'実質公債費比率（分子）の構造'!L$50</f>
        <v>8</v>
      </c>
      <c r="F44" s="138"/>
      <c r="G44" s="138"/>
      <c r="H44" s="138">
        <f>'実質公債費比率（分子）の構造'!M$50</f>
        <v>7</v>
      </c>
      <c r="I44" s="138"/>
      <c r="J44" s="138"/>
      <c r="K44" s="138">
        <f>'実質公債費比率（分子）の構造'!N$50</f>
        <v>5</v>
      </c>
      <c r="L44" s="138"/>
      <c r="M44" s="138"/>
      <c r="N44" s="138">
        <f>'実質公債費比率（分子）の構造'!O$50</f>
        <v>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1231</v>
      </c>
      <c r="C46" s="138"/>
      <c r="D46" s="138"/>
      <c r="E46" s="138">
        <f>'実質公債費比率（分子）の構造'!L$48</f>
        <v>1176</v>
      </c>
      <c r="F46" s="138"/>
      <c r="G46" s="138"/>
      <c r="H46" s="138">
        <f>'実質公債費比率（分子）の構造'!M$48</f>
        <v>1151</v>
      </c>
      <c r="I46" s="138"/>
      <c r="J46" s="138"/>
      <c r="K46" s="138">
        <f>'実質公債費比率（分子）の構造'!N$48</f>
        <v>1148</v>
      </c>
      <c r="L46" s="138"/>
      <c r="M46" s="138"/>
      <c r="N46" s="138">
        <f>'実質公債費比率（分子）の構造'!O$48</f>
        <v>1105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8112</v>
      </c>
      <c r="C49" s="138"/>
      <c r="D49" s="138"/>
      <c r="E49" s="138">
        <f>'実質公債費比率（分子）の構造'!L$45</f>
        <v>7966</v>
      </c>
      <c r="F49" s="138"/>
      <c r="G49" s="138"/>
      <c r="H49" s="138">
        <f>'実質公債費比率（分子）の構造'!M$45</f>
        <v>7956</v>
      </c>
      <c r="I49" s="138"/>
      <c r="J49" s="138"/>
      <c r="K49" s="138">
        <f>'実質公債費比率（分子）の構造'!N$45</f>
        <v>7486</v>
      </c>
      <c r="L49" s="138"/>
      <c r="M49" s="138"/>
      <c r="N49" s="138">
        <f>'実質公債費比率（分子）の構造'!O$45</f>
        <v>7542</v>
      </c>
      <c r="O49" s="138"/>
      <c r="P49" s="138"/>
    </row>
    <row r="50" spans="1:16" x14ac:dyDescent="0.15">
      <c r="A50" s="138" t="s">
        <v>59</v>
      </c>
      <c r="B50" s="138" t="e">
        <f>NA()</f>
        <v>#N/A</v>
      </c>
      <c r="C50" s="138">
        <f>IF(ISNUMBER('実質公債費比率（分子）の構造'!K$53),'実質公債費比率（分子）の構造'!K$53,NA())</f>
        <v>2383</v>
      </c>
      <c r="D50" s="138" t="e">
        <f>NA()</f>
        <v>#N/A</v>
      </c>
      <c r="E50" s="138" t="e">
        <f>NA()</f>
        <v>#N/A</v>
      </c>
      <c r="F50" s="138">
        <f>IF(ISNUMBER('実質公債費比率（分子）の構造'!L$53),'実質公債費比率（分子）の構造'!L$53,NA())</f>
        <v>2089</v>
      </c>
      <c r="G50" s="138" t="e">
        <f>NA()</f>
        <v>#N/A</v>
      </c>
      <c r="H50" s="138" t="e">
        <f>NA()</f>
        <v>#N/A</v>
      </c>
      <c r="I50" s="138">
        <f>IF(ISNUMBER('実質公債費比率（分子）の構造'!M$53),'実質公債費比率（分子）の構造'!M$53,NA())</f>
        <v>1890</v>
      </c>
      <c r="J50" s="138" t="e">
        <f>NA()</f>
        <v>#N/A</v>
      </c>
      <c r="K50" s="138" t="e">
        <f>NA()</f>
        <v>#N/A</v>
      </c>
      <c r="L50" s="138">
        <f>IF(ISNUMBER('実質公債費比率（分子）の構造'!N$53),'実質公債費比率（分子）の構造'!N$53,NA())</f>
        <v>1515</v>
      </c>
      <c r="M50" s="138" t="e">
        <f>NA()</f>
        <v>#N/A</v>
      </c>
      <c r="N50" s="138" t="e">
        <f>NA()</f>
        <v>#N/A</v>
      </c>
      <c r="O50" s="138">
        <f>IF(ISNUMBER('実質公債費比率（分子）の構造'!O$53),'実質公債費比率（分子）の構造'!O$53,NA())</f>
        <v>1776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53138</v>
      </c>
      <c r="E56" s="137"/>
      <c r="F56" s="137"/>
      <c r="G56" s="137">
        <f>'将来負担比率（分子）の構造'!J$52</f>
        <v>53400</v>
      </c>
      <c r="H56" s="137"/>
      <c r="I56" s="137"/>
      <c r="J56" s="137">
        <f>'将来負担比率（分子）の構造'!K$52</f>
        <v>52273</v>
      </c>
      <c r="K56" s="137"/>
      <c r="L56" s="137"/>
      <c r="M56" s="137">
        <f>'将来負担比率（分子）の構造'!L$52</f>
        <v>49966</v>
      </c>
      <c r="N56" s="137"/>
      <c r="O56" s="137"/>
      <c r="P56" s="137">
        <f>'将来負担比率（分子）の構造'!M$52</f>
        <v>48093</v>
      </c>
    </row>
    <row r="57" spans="1:16" x14ac:dyDescent="0.15">
      <c r="A57" s="137" t="s">
        <v>36</v>
      </c>
      <c r="B57" s="137"/>
      <c r="C57" s="137"/>
      <c r="D57" s="137">
        <f>'将来負担比率（分子）の構造'!I$51</f>
        <v>3561</v>
      </c>
      <c r="E57" s="137"/>
      <c r="F57" s="137"/>
      <c r="G57" s="137">
        <f>'将来負担比率（分子）の構造'!J$51</f>
        <v>3736</v>
      </c>
      <c r="H57" s="137"/>
      <c r="I57" s="137"/>
      <c r="J57" s="137">
        <f>'将来負担比率（分子）の構造'!K$51</f>
        <v>3603</v>
      </c>
      <c r="K57" s="137"/>
      <c r="L57" s="137"/>
      <c r="M57" s="137">
        <f>'将来負担比率（分子）の構造'!L$51</f>
        <v>3292</v>
      </c>
      <c r="N57" s="137"/>
      <c r="O57" s="137"/>
      <c r="P57" s="137">
        <f>'将来負担比率（分子）の構造'!M$51</f>
        <v>2981</v>
      </c>
    </row>
    <row r="58" spans="1:16" x14ac:dyDescent="0.15">
      <c r="A58" s="137" t="s">
        <v>35</v>
      </c>
      <c r="B58" s="137"/>
      <c r="C58" s="137"/>
      <c r="D58" s="137">
        <f>'将来負担比率（分子）の構造'!I$50</f>
        <v>19546</v>
      </c>
      <c r="E58" s="137"/>
      <c r="F58" s="137"/>
      <c r="G58" s="137">
        <f>'将来負担比率（分子）の構造'!J$50</f>
        <v>21372</v>
      </c>
      <c r="H58" s="137"/>
      <c r="I58" s="137"/>
      <c r="J58" s="137">
        <f>'将来負担比率（分子）の構造'!K$50</f>
        <v>21442</v>
      </c>
      <c r="K58" s="137"/>
      <c r="L58" s="137"/>
      <c r="M58" s="137">
        <f>'将来負担比率（分子）の構造'!L$50</f>
        <v>23419</v>
      </c>
      <c r="N58" s="137"/>
      <c r="O58" s="137"/>
      <c r="P58" s="137">
        <f>'将来負担比率（分子）の構造'!M$50</f>
        <v>23037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207</v>
      </c>
      <c r="C61" s="137"/>
      <c r="D61" s="137"/>
      <c r="E61" s="137">
        <f>'将来負担比率（分子）の構造'!J$46</f>
        <v>125</v>
      </c>
      <c r="F61" s="137"/>
      <c r="G61" s="137"/>
      <c r="H61" s="137">
        <f>'将来負担比率（分子）の構造'!K$46</f>
        <v>92</v>
      </c>
      <c r="I61" s="137"/>
      <c r="J61" s="137"/>
      <c r="K61" s="137">
        <f>'将来負担比率（分子）の構造'!L$46</f>
        <v>30</v>
      </c>
      <c r="L61" s="137"/>
      <c r="M61" s="137"/>
      <c r="N61" s="137">
        <f>'将来負担比率（分子）の構造'!M$46</f>
        <v>28</v>
      </c>
      <c r="O61" s="137"/>
      <c r="P61" s="137"/>
    </row>
    <row r="62" spans="1:16" x14ac:dyDescent="0.15">
      <c r="A62" s="137" t="s">
        <v>29</v>
      </c>
      <c r="B62" s="137">
        <f>'将来負担比率（分子）の構造'!I$45</f>
        <v>9864</v>
      </c>
      <c r="C62" s="137"/>
      <c r="D62" s="137"/>
      <c r="E62" s="137">
        <f>'将来負担比率（分子）の構造'!J$45</f>
        <v>8798</v>
      </c>
      <c r="F62" s="137"/>
      <c r="G62" s="137"/>
      <c r="H62" s="137">
        <f>'将来負担比率（分子）の構造'!K$45</f>
        <v>8490</v>
      </c>
      <c r="I62" s="137"/>
      <c r="J62" s="137"/>
      <c r="K62" s="137">
        <f>'将来負担比率（分子）の構造'!L$45</f>
        <v>8523</v>
      </c>
      <c r="L62" s="137"/>
      <c r="M62" s="137"/>
      <c r="N62" s="137">
        <f>'将来負担比率（分子）の構造'!M$45</f>
        <v>8378</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12583</v>
      </c>
      <c r="C64" s="137"/>
      <c r="D64" s="137"/>
      <c r="E64" s="137">
        <f>'将来負担比率（分子）の構造'!J$43</f>
        <v>12971</v>
      </c>
      <c r="F64" s="137"/>
      <c r="G64" s="137"/>
      <c r="H64" s="137">
        <f>'将来負担比率（分子）の構造'!K$43</f>
        <v>12455</v>
      </c>
      <c r="I64" s="137"/>
      <c r="J64" s="137"/>
      <c r="K64" s="137">
        <f>'将来負担比率（分子）の構造'!L$43</f>
        <v>11775</v>
      </c>
      <c r="L64" s="137"/>
      <c r="M64" s="137"/>
      <c r="N64" s="137">
        <f>'将来負担比率（分子）の構造'!M$43</f>
        <v>11255</v>
      </c>
      <c r="O64" s="137"/>
      <c r="P64" s="137"/>
    </row>
    <row r="65" spans="1:16" x14ac:dyDescent="0.15">
      <c r="A65" s="137" t="s">
        <v>26</v>
      </c>
      <c r="B65" s="137">
        <f>'将来負担比率（分子）の構造'!I$42</f>
        <v>343</v>
      </c>
      <c r="C65" s="137"/>
      <c r="D65" s="137"/>
      <c r="E65" s="137">
        <f>'将来負担比率（分子）の構造'!J$42</f>
        <v>369</v>
      </c>
      <c r="F65" s="137"/>
      <c r="G65" s="137"/>
      <c r="H65" s="137">
        <f>'将来負担比率（分子）の構造'!K$42</f>
        <v>369</v>
      </c>
      <c r="I65" s="137"/>
      <c r="J65" s="137"/>
      <c r="K65" s="137">
        <f>'将来負担比率（分子）の構造'!L$42</f>
        <v>369</v>
      </c>
      <c r="L65" s="137"/>
      <c r="M65" s="137"/>
      <c r="N65" s="137" t="str">
        <f>'将来負担比率（分子）の構造'!M$42</f>
        <v>-</v>
      </c>
      <c r="O65" s="137"/>
      <c r="P65" s="137"/>
    </row>
    <row r="66" spans="1:16" x14ac:dyDescent="0.15">
      <c r="A66" s="137" t="s">
        <v>25</v>
      </c>
      <c r="B66" s="137">
        <f>'将来負担比率（分子）の構造'!I$41</f>
        <v>59293</v>
      </c>
      <c r="C66" s="137"/>
      <c r="D66" s="137"/>
      <c r="E66" s="137">
        <f>'将来負担比率（分子）の構造'!J$41</f>
        <v>59375</v>
      </c>
      <c r="F66" s="137"/>
      <c r="G66" s="137"/>
      <c r="H66" s="137">
        <f>'将来負担比率（分子）の構造'!K$41</f>
        <v>57076</v>
      </c>
      <c r="I66" s="137"/>
      <c r="J66" s="137"/>
      <c r="K66" s="137">
        <f>'将来負担比率（分子）の構造'!L$41</f>
        <v>54918</v>
      </c>
      <c r="L66" s="137"/>
      <c r="M66" s="137"/>
      <c r="N66" s="137">
        <f>'将来負担比率（分子）の構造'!M$41</f>
        <v>52567</v>
      </c>
      <c r="O66" s="137"/>
      <c r="P66" s="137"/>
    </row>
    <row r="67" spans="1:16" x14ac:dyDescent="0.15">
      <c r="A67" s="137" t="s">
        <v>63</v>
      </c>
      <c r="B67" s="137" t="e">
        <f>NA()</f>
        <v>#N/A</v>
      </c>
      <c r="C67" s="137">
        <f>IF(ISNUMBER('将来負担比率（分子）の構造'!I$53), IF('将来負担比率（分子）の構造'!I$53 &lt; 0, 0, '将来負担比率（分子）の構造'!I$53), NA())</f>
        <v>6046</v>
      </c>
      <c r="D67" s="137" t="e">
        <f>NA()</f>
        <v>#N/A</v>
      </c>
      <c r="E67" s="137" t="e">
        <f>NA()</f>
        <v>#N/A</v>
      </c>
      <c r="F67" s="137">
        <f>IF(ISNUMBER('将来負担比率（分子）の構造'!J$53), IF('将来負担比率（分子）の構造'!J$53 &lt; 0, 0, '将来負担比率（分子）の構造'!J$53), NA())</f>
        <v>3130</v>
      </c>
      <c r="G67" s="137" t="e">
        <f>NA()</f>
        <v>#N/A</v>
      </c>
      <c r="H67" s="137" t="e">
        <f>NA()</f>
        <v>#N/A</v>
      </c>
      <c r="I67" s="137">
        <f>IF(ISNUMBER('将来負担比率（分子）の構造'!K$53), IF('将来負担比率（分子）の構造'!K$53 &lt; 0, 0, '将来負担比率（分子）の構造'!K$53), NA())</f>
        <v>1164</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7265006</v>
      </c>
      <c r="S5" s="671"/>
      <c r="T5" s="671"/>
      <c r="U5" s="671"/>
      <c r="V5" s="671"/>
      <c r="W5" s="671"/>
      <c r="X5" s="671"/>
      <c r="Y5" s="718"/>
      <c r="Z5" s="731">
        <v>16.399999999999999</v>
      </c>
      <c r="AA5" s="731"/>
      <c r="AB5" s="731"/>
      <c r="AC5" s="731"/>
      <c r="AD5" s="732">
        <v>6996712</v>
      </c>
      <c r="AE5" s="732"/>
      <c r="AF5" s="732"/>
      <c r="AG5" s="732"/>
      <c r="AH5" s="732"/>
      <c r="AI5" s="732"/>
      <c r="AJ5" s="732"/>
      <c r="AK5" s="732"/>
      <c r="AL5" s="719">
        <v>27.4</v>
      </c>
      <c r="AM5" s="688"/>
      <c r="AN5" s="688"/>
      <c r="AO5" s="720"/>
      <c r="AP5" s="707" t="s">
        <v>210</v>
      </c>
      <c r="AQ5" s="708"/>
      <c r="AR5" s="708"/>
      <c r="AS5" s="708"/>
      <c r="AT5" s="708"/>
      <c r="AU5" s="708"/>
      <c r="AV5" s="708"/>
      <c r="AW5" s="708"/>
      <c r="AX5" s="708"/>
      <c r="AY5" s="708"/>
      <c r="AZ5" s="708"/>
      <c r="BA5" s="708"/>
      <c r="BB5" s="708"/>
      <c r="BC5" s="708"/>
      <c r="BD5" s="708"/>
      <c r="BE5" s="708"/>
      <c r="BF5" s="709"/>
      <c r="BG5" s="620">
        <v>6996714</v>
      </c>
      <c r="BH5" s="621"/>
      <c r="BI5" s="621"/>
      <c r="BJ5" s="621"/>
      <c r="BK5" s="621"/>
      <c r="BL5" s="621"/>
      <c r="BM5" s="621"/>
      <c r="BN5" s="622"/>
      <c r="BO5" s="673">
        <v>96.3</v>
      </c>
      <c r="BP5" s="673"/>
      <c r="BQ5" s="673"/>
      <c r="BR5" s="673"/>
      <c r="BS5" s="674">
        <v>69258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338850</v>
      </c>
      <c r="S6" s="621"/>
      <c r="T6" s="621"/>
      <c r="U6" s="621"/>
      <c r="V6" s="621"/>
      <c r="W6" s="621"/>
      <c r="X6" s="621"/>
      <c r="Y6" s="622"/>
      <c r="Z6" s="673">
        <v>0.8</v>
      </c>
      <c r="AA6" s="673"/>
      <c r="AB6" s="673"/>
      <c r="AC6" s="673"/>
      <c r="AD6" s="674">
        <v>338850</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6996714</v>
      </c>
      <c r="BH6" s="621"/>
      <c r="BI6" s="621"/>
      <c r="BJ6" s="621"/>
      <c r="BK6" s="621"/>
      <c r="BL6" s="621"/>
      <c r="BM6" s="621"/>
      <c r="BN6" s="622"/>
      <c r="BO6" s="673">
        <v>96.3</v>
      </c>
      <c r="BP6" s="673"/>
      <c r="BQ6" s="673"/>
      <c r="BR6" s="673"/>
      <c r="BS6" s="674">
        <v>69258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274954</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274954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6918</v>
      </c>
      <c r="S7" s="621"/>
      <c r="T7" s="621"/>
      <c r="U7" s="621"/>
      <c r="V7" s="621"/>
      <c r="W7" s="621"/>
      <c r="X7" s="621"/>
      <c r="Y7" s="622"/>
      <c r="Z7" s="673">
        <v>0</v>
      </c>
      <c r="AA7" s="673"/>
      <c r="AB7" s="673"/>
      <c r="AC7" s="673"/>
      <c r="AD7" s="674">
        <v>6918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3020397</v>
      </c>
      <c r="BH7" s="621"/>
      <c r="BI7" s="621"/>
      <c r="BJ7" s="621"/>
      <c r="BK7" s="621"/>
      <c r="BL7" s="621"/>
      <c r="BM7" s="621"/>
      <c r="BN7" s="622"/>
      <c r="BO7" s="673">
        <v>41.6</v>
      </c>
      <c r="BP7" s="673"/>
      <c r="BQ7" s="673"/>
      <c r="BR7" s="673"/>
      <c r="BS7" s="674">
        <v>69258</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5570310</v>
      </c>
      <c r="CS7" s="621"/>
      <c r="CT7" s="621"/>
      <c r="CU7" s="621"/>
      <c r="CV7" s="621"/>
      <c r="CW7" s="621"/>
      <c r="CX7" s="621"/>
      <c r="CY7" s="622"/>
      <c r="CZ7" s="673">
        <v>12.9</v>
      </c>
      <c r="DA7" s="673"/>
      <c r="DB7" s="673"/>
      <c r="DC7" s="673"/>
      <c r="DD7" s="626">
        <v>494178</v>
      </c>
      <c r="DE7" s="621"/>
      <c r="DF7" s="621"/>
      <c r="DG7" s="621"/>
      <c r="DH7" s="621"/>
      <c r="DI7" s="621"/>
      <c r="DJ7" s="621"/>
      <c r="DK7" s="621"/>
      <c r="DL7" s="621"/>
      <c r="DM7" s="621"/>
      <c r="DN7" s="621"/>
      <c r="DO7" s="621"/>
      <c r="DP7" s="622"/>
      <c r="DQ7" s="626">
        <v>4823264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14060</v>
      </c>
      <c r="S8" s="621"/>
      <c r="T8" s="621"/>
      <c r="U8" s="621"/>
      <c r="V8" s="621"/>
      <c r="W8" s="621"/>
      <c r="X8" s="621"/>
      <c r="Y8" s="622"/>
      <c r="Z8" s="673">
        <v>0</v>
      </c>
      <c r="AA8" s="673"/>
      <c r="AB8" s="673"/>
      <c r="AC8" s="673"/>
      <c r="AD8" s="674">
        <v>14060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111014</v>
      </c>
      <c r="BH8" s="621"/>
      <c r="BI8" s="621"/>
      <c r="BJ8" s="621"/>
      <c r="BK8" s="621"/>
      <c r="BL8" s="621"/>
      <c r="BM8" s="621"/>
      <c r="BN8" s="622"/>
      <c r="BO8" s="673">
        <v>1.5</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13053785</v>
      </c>
      <c r="CS8" s="621"/>
      <c r="CT8" s="621"/>
      <c r="CU8" s="621"/>
      <c r="CV8" s="621"/>
      <c r="CW8" s="621"/>
      <c r="CX8" s="621"/>
      <c r="CY8" s="622"/>
      <c r="CZ8" s="673">
        <v>30.2</v>
      </c>
      <c r="DA8" s="673"/>
      <c r="DB8" s="673"/>
      <c r="DC8" s="673"/>
      <c r="DD8" s="626">
        <v>127098</v>
      </c>
      <c r="DE8" s="621"/>
      <c r="DF8" s="621"/>
      <c r="DG8" s="621"/>
      <c r="DH8" s="621"/>
      <c r="DI8" s="621"/>
      <c r="DJ8" s="621"/>
      <c r="DK8" s="621"/>
      <c r="DL8" s="621"/>
      <c r="DM8" s="621"/>
      <c r="DN8" s="621"/>
      <c r="DO8" s="621"/>
      <c r="DP8" s="622"/>
      <c r="DQ8" s="626">
        <v>6410633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9269</v>
      </c>
      <c r="S9" s="621"/>
      <c r="T9" s="621"/>
      <c r="U9" s="621"/>
      <c r="V9" s="621"/>
      <c r="W9" s="621"/>
      <c r="X9" s="621"/>
      <c r="Y9" s="622"/>
      <c r="Z9" s="673">
        <v>0</v>
      </c>
      <c r="AA9" s="673"/>
      <c r="AB9" s="673"/>
      <c r="AC9" s="673"/>
      <c r="AD9" s="674">
        <v>9269</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2378928</v>
      </c>
      <c r="BH9" s="621"/>
      <c r="BI9" s="621"/>
      <c r="BJ9" s="621"/>
      <c r="BK9" s="621"/>
      <c r="BL9" s="621"/>
      <c r="BM9" s="621"/>
      <c r="BN9" s="622"/>
      <c r="BO9" s="673">
        <v>32.700000000000003</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2999056</v>
      </c>
      <c r="CS9" s="621"/>
      <c r="CT9" s="621"/>
      <c r="CU9" s="621"/>
      <c r="CV9" s="621"/>
      <c r="CW9" s="621"/>
      <c r="CX9" s="621"/>
      <c r="CY9" s="622"/>
      <c r="CZ9" s="673">
        <v>6.9</v>
      </c>
      <c r="DA9" s="673"/>
      <c r="DB9" s="673"/>
      <c r="DC9" s="673"/>
      <c r="DD9" s="626">
        <v>259446</v>
      </c>
      <c r="DE9" s="621"/>
      <c r="DF9" s="621"/>
      <c r="DG9" s="621"/>
      <c r="DH9" s="621"/>
      <c r="DI9" s="621"/>
      <c r="DJ9" s="621"/>
      <c r="DK9" s="621"/>
      <c r="DL9" s="621"/>
      <c r="DM9" s="621"/>
      <c r="DN9" s="621"/>
      <c r="DO9" s="621"/>
      <c r="DP9" s="622"/>
      <c r="DQ9" s="626">
        <v>2208156</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1272531</v>
      </c>
      <c r="S10" s="621"/>
      <c r="T10" s="621"/>
      <c r="U10" s="621"/>
      <c r="V10" s="621"/>
      <c r="W10" s="621"/>
      <c r="X10" s="621"/>
      <c r="Y10" s="622"/>
      <c r="Z10" s="673">
        <v>2.9</v>
      </c>
      <c r="AA10" s="673"/>
      <c r="AB10" s="673"/>
      <c r="AC10" s="673"/>
      <c r="AD10" s="674">
        <v>1272531</v>
      </c>
      <c r="AE10" s="674"/>
      <c r="AF10" s="674"/>
      <c r="AG10" s="674"/>
      <c r="AH10" s="674"/>
      <c r="AI10" s="674"/>
      <c r="AJ10" s="674"/>
      <c r="AK10" s="674"/>
      <c r="AL10" s="643">
        <v>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180669</v>
      </c>
      <c r="BH10" s="621"/>
      <c r="BI10" s="621"/>
      <c r="BJ10" s="621"/>
      <c r="BK10" s="621"/>
      <c r="BL10" s="621"/>
      <c r="BM10" s="621"/>
      <c r="BN10" s="622"/>
      <c r="BO10" s="673">
        <v>2.5</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26409</v>
      </c>
      <c r="CS10" s="621"/>
      <c r="CT10" s="621"/>
      <c r="CU10" s="621"/>
      <c r="CV10" s="621"/>
      <c r="CW10" s="621"/>
      <c r="CX10" s="621"/>
      <c r="CY10" s="622"/>
      <c r="CZ10" s="673">
        <v>0.1</v>
      </c>
      <c r="DA10" s="673"/>
      <c r="DB10" s="673"/>
      <c r="DC10" s="673"/>
      <c r="DD10" s="626" t="s">
        <v>223</v>
      </c>
      <c r="DE10" s="621"/>
      <c r="DF10" s="621"/>
      <c r="DG10" s="621"/>
      <c r="DH10" s="621"/>
      <c r="DI10" s="621"/>
      <c r="DJ10" s="621"/>
      <c r="DK10" s="621"/>
      <c r="DL10" s="621"/>
      <c r="DM10" s="621"/>
      <c r="DN10" s="621"/>
      <c r="DO10" s="621"/>
      <c r="DP10" s="622"/>
      <c r="DQ10" s="626">
        <v>26409</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349786</v>
      </c>
      <c r="BH11" s="621"/>
      <c r="BI11" s="621"/>
      <c r="BJ11" s="621"/>
      <c r="BK11" s="621"/>
      <c r="BL11" s="621"/>
      <c r="BM11" s="621"/>
      <c r="BN11" s="622"/>
      <c r="BO11" s="673">
        <v>4.8</v>
      </c>
      <c r="BP11" s="673"/>
      <c r="BQ11" s="673"/>
      <c r="BR11" s="673"/>
      <c r="BS11" s="626">
        <v>69258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2537631</v>
      </c>
      <c r="CS11" s="621"/>
      <c r="CT11" s="621"/>
      <c r="CU11" s="621"/>
      <c r="CV11" s="621"/>
      <c r="CW11" s="621"/>
      <c r="CX11" s="621"/>
      <c r="CY11" s="622"/>
      <c r="CZ11" s="673">
        <v>5.9</v>
      </c>
      <c r="DA11" s="673"/>
      <c r="DB11" s="673"/>
      <c r="DC11" s="673"/>
      <c r="DD11" s="626">
        <v>940091</v>
      </c>
      <c r="DE11" s="621"/>
      <c r="DF11" s="621"/>
      <c r="DG11" s="621"/>
      <c r="DH11" s="621"/>
      <c r="DI11" s="621"/>
      <c r="DJ11" s="621"/>
      <c r="DK11" s="621"/>
      <c r="DL11" s="621"/>
      <c r="DM11" s="621"/>
      <c r="DN11" s="621"/>
      <c r="DO11" s="621"/>
      <c r="DP11" s="622"/>
      <c r="DQ11" s="626">
        <v>1476122</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3247734</v>
      </c>
      <c r="BH12" s="621"/>
      <c r="BI12" s="621"/>
      <c r="BJ12" s="621"/>
      <c r="BK12" s="621"/>
      <c r="BL12" s="621"/>
      <c r="BM12" s="621"/>
      <c r="BN12" s="622"/>
      <c r="BO12" s="673">
        <v>44.7</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1051932</v>
      </c>
      <c r="CS12" s="621"/>
      <c r="CT12" s="621"/>
      <c r="CU12" s="621"/>
      <c r="CV12" s="621"/>
      <c r="CW12" s="621"/>
      <c r="CX12" s="621"/>
      <c r="CY12" s="622"/>
      <c r="CZ12" s="673">
        <v>2.4</v>
      </c>
      <c r="DA12" s="673"/>
      <c r="DB12" s="673"/>
      <c r="DC12" s="673"/>
      <c r="DD12" s="626">
        <v>169192</v>
      </c>
      <c r="DE12" s="621"/>
      <c r="DF12" s="621"/>
      <c r="DG12" s="621"/>
      <c r="DH12" s="621"/>
      <c r="DI12" s="621"/>
      <c r="DJ12" s="621"/>
      <c r="DK12" s="621"/>
      <c r="DL12" s="621"/>
      <c r="DM12" s="621"/>
      <c r="DN12" s="621"/>
      <c r="DO12" s="621"/>
      <c r="DP12" s="622"/>
      <c r="DQ12" s="626">
        <v>663741</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50548</v>
      </c>
      <c r="S13" s="621"/>
      <c r="T13" s="621"/>
      <c r="U13" s="621"/>
      <c r="V13" s="621"/>
      <c r="W13" s="621"/>
      <c r="X13" s="621"/>
      <c r="Y13" s="622"/>
      <c r="Z13" s="673">
        <v>0.1</v>
      </c>
      <c r="AA13" s="673"/>
      <c r="AB13" s="673"/>
      <c r="AC13" s="673"/>
      <c r="AD13" s="674">
        <v>50548</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3219578</v>
      </c>
      <c r="BH13" s="621"/>
      <c r="BI13" s="621"/>
      <c r="BJ13" s="621"/>
      <c r="BK13" s="621"/>
      <c r="BL13" s="621"/>
      <c r="BM13" s="621"/>
      <c r="BN13" s="622"/>
      <c r="BO13" s="673">
        <v>44.3</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4070968</v>
      </c>
      <c r="CS13" s="621"/>
      <c r="CT13" s="621"/>
      <c r="CU13" s="621"/>
      <c r="CV13" s="621"/>
      <c r="CW13" s="621"/>
      <c r="CX13" s="621"/>
      <c r="CY13" s="622"/>
      <c r="CZ13" s="673">
        <v>9.4</v>
      </c>
      <c r="DA13" s="673"/>
      <c r="DB13" s="673"/>
      <c r="DC13" s="673"/>
      <c r="DD13" s="626">
        <v>2130882</v>
      </c>
      <c r="DE13" s="621"/>
      <c r="DF13" s="621"/>
      <c r="DG13" s="621"/>
      <c r="DH13" s="621"/>
      <c r="DI13" s="621"/>
      <c r="DJ13" s="621"/>
      <c r="DK13" s="621"/>
      <c r="DL13" s="621"/>
      <c r="DM13" s="621"/>
      <c r="DN13" s="621"/>
      <c r="DO13" s="621"/>
      <c r="DP13" s="622"/>
      <c r="DQ13" s="626">
        <v>2112542</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223744</v>
      </c>
      <c r="BH14" s="621"/>
      <c r="BI14" s="621"/>
      <c r="BJ14" s="621"/>
      <c r="BK14" s="621"/>
      <c r="BL14" s="621"/>
      <c r="BM14" s="621"/>
      <c r="BN14" s="622"/>
      <c r="BO14" s="673">
        <v>3.1</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1634318</v>
      </c>
      <c r="CS14" s="621"/>
      <c r="CT14" s="621"/>
      <c r="CU14" s="621"/>
      <c r="CV14" s="621"/>
      <c r="CW14" s="621"/>
      <c r="CX14" s="621"/>
      <c r="CY14" s="622"/>
      <c r="CZ14" s="673">
        <v>3.8</v>
      </c>
      <c r="DA14" s="673"/>
      <c r="DB14" s="673"/>
      <c r="DC14" s="673"/>
      <c r="DD14" s="626">
        <v>382963</v>
      </c>
      <c r="DE14" s="621"/>
      <c r="DF14" s="621"/>
      <c r="DG14" s="621"/>
      <c r="DH14" s="621"/>
      <c r="DI14" s="621"/>
      <c r="DJ14" s="621"/>
      <c r="DK14" s="621"/>
      <c r="DL14" s="621"/>
      <c r="DM14" s="621"/>
      <c r="DN14" s="621"/>
      <c r="DO14" s="621"/>
      <c r="DP14" s="622"/>
      <c r="DQ14" s="626">
        <v>1290413</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25299</v>
      </c>
      <c r="S15" s="621"/>
      <c r="T15" s="621"/>
      <c r="U15" s="621"/>
      <c r="V15" s="621"/>
      <c r="W15" s="621"/>
      <c r="X15" s="621"/>
      <c r="Y15" s="622"/>
      <c r="Z15" s="673">
        <v>0.1</v>
      </c>
      <c r="AA15" s="673"/>
      <c r="AB15" s="673"/>
      <c r="AC15" s="673"/>
      <c r="AD15" s="674">
        <v>25299</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504779</v>
      </c>
      <c r="BH15" s="621"/>
      <c r="BI15" s="621"/>
      <c r="BJ15" s="621"/>
      <c r="BK15" s="621"/>
      <c r="BL15" s="621"/>
      <c r="BM15" s="621"/>
      <c r="BN15" s="622"/>
      <c r="BO15" s="673">
        <v>6.9</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4076385</v>
      </c>
      <c r="CS15" s="621"/>
      <c r="CT15" s="621"/>
      <c r="CU15" s="621"/>
      <c r="CV15" s="621"/>
      <c r="CW15" s="621"/>
      <c r="CX15" s="621"/>
      <c r="CY15" s="622"/>
      <c r="CZ15" s="673">
        <v>9.4</v>
      </c>
      <c r="DA15" s="673"/>
      <c r="DB15" s="673"/>
      <c r="DC15" s="673"/>
      <c r="DD15" s="626">
        <v>1453486</v>
      </c>
      <c r="DE15" s="621"/>
      <c r="DF15" s="621"/>
      <c r="DG15" s="621"/>
      <c r="DH15" s="621"/>
      <c r="DI15" s="621"/>
      <c r="DJ15" s="621"/>
      <c r="DK15" s="621"/>
      <c r="DL15" s="621"/>
      <c r="DM15" s="621"/>
      <c r="DN15" s="621"/>
      <c r="DO15" s="621"/>
      <c r="DP15" s="622"/>
      <c r="DQ15" s="626">
        <v>2515450</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18159991</v>
      </c>
      <c r="S16" s="621"/>
      <c r="T16" s="621"/>
      <c r="U16" s="621"/>
      <c r="V16" s="621"/>
      <c r="W16" s="621"/>
      <c r="X16" s="621"/>
      <c r="Y16" s="622"/>
      <c r="Z16" s="673">
        <v>41.1</v>
      </c>
      <c r="AA16" s="673"/>
      <c r="AB16" s="673"/>
      <c r="AC16" s="673"/>
      <c r="AD16" s="674">
        <v>16819610</v>
      </c>
      <c r="AE16" s="674"/>
      <c r="AF16" s="674"/>
      <c r="AG16" s="674"/>
      <c r="AH16" s="674"/>
      <c r="AI16" s="674"/>
      <c r="AJ16" s="674"/>
      <c r="AK16" s="674"/>
      <c r="AL16" s="643">
        <v>65.8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60</v>
      </c>
      <c r="BH16" s="621"/>
      <c r="BI16" s="621"/>
      <c r="BJ16" s="621"/>
      <c r="BK16" s="621"/>
      <c r="BL16" s="621"/>
      <c r="BM16" s="621"/>
      <c r="BN16" s="622"/>
      <c r="BO16" s="673">
        <v>0</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325318</v>
      </c>
      <c r="CS16" s="621"/>
      <c r="CT16" s="621"/>
      <c r="CU16" s="621"/>
      <c r="CV16" s="621"/>
      <c r="CW16" s="621"/>
      <c r="CX16" s="621"/>
      <c r="CY16" s="622"/>
      <c r="CZ16" s="673">
        <v>0.8</v>
      </c>
      <c r="DA16" s="673"/>
      <c r="DB16" s="673"/>
      <c r="DC16" s="673"/>
      <c r="DD16" s="626" t="s">
        <v>223</v>
      </c>
      <c r="DE16" s="621"/>
      <c r="DF16" s="621"/>
      <c r="DG16" s="621"/>
      <c r="DH16" s="621"/>
      <c r="DI16" s="621"/>
      <c r="DJ16" s="621"/>
      <c r="DK16" s="621"/>
      <c r="DL16" s="621"/>
      <c r="DM16" s="621"/>
      <c r="DN16" s="621"/>
      <c r="DO16" s="621"/>
      <c r="DP16" s="622"/>
      <c r="DQ16" s="626">
        <v>262689</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16819610</v>
      </c>
      <c r="S17" s="621"/>
      <c r="T17" s="621"/>
      <c r="U17" s="621"/>
      <c r="V17" s="621"/>
      <c r="W17" s="621"/>
      <c r="X17" s="621"/>
      <c r="Y17" s="622"/>
      <c r="Z17" s="673">
        <v>38</v>
      </c>
      <c r="AA17" s="673"/>
      <c r="AB17" s="673"/>
      <c r="AC17" s="673"/>
      <c r="AD17" s="674">
        <v>16819610</v>
      </c>
      <c r="AE17" s="674"/>
      <c r="AF17" s="674"/>
      <c r="AG17" s="674"/>
      <c r="AH17" s="674"/>
      <c r="AI17" s="674"/>
      <c r="AJ17" s="674"/>
      <c r="AK17" s="674"/>
      <c r="AL17" s="643">
        <v>65.8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7542170</v>
      </c>
      <c r="CS17" s="621"/>
      <c r="CT17" s="621"/>
      <c r="CU17" s="621"/>
      <c r="CV17" s="621"/>
      <c r="CW17" s="621"/>
      <c r="CX17" s="621"/>
      <c r="CY17" s="622"/>
      <c r="CZ17" s="673">
        <v>17.5</v>
      </c>
      <c r="DA17" s="673"/>
      <c r="DB17" s="673"/>
      <c r="DC17" s="673"/>
      <c r="DD17" s="626" t="s">
        <v>223</v>
      </c>
      <c r="DE17" s="621"/>
      <c r="DF17" s="621"/>
      <c r="DG17" s="621"/>
      <c r="DH17" s="621"/>
      <c r="DI17" s="621"/>
      <c r="DJ17" s="621"/>
      <c r="DK17" s="621"/>
      <c r="DL17" s="621"/>
      <c r="DM17" s="621"/>
      <c r="DN17" s="621"/>
      <c r="DO17" s="621"/>
      <c r="DP17" s="622"/>
      <c r="DQ17" s="626">
        <v>7284241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1340376</v>
      </c>
      <c r="S18" s="621"/>
      <c r="T18" s="621"/>
      <c r="U18" s="621"/>
      <c r="V18" s="621"/>
      <c r="W18" s="621"/>
      <c r="X18" s="621"/>
      <c r="Y18" s="622"/>
      <c r="Z18" s="673">
        <v>3</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5704</v>
      </c>
      <c r="CS18" s="621"/>
      <c r="CT18" s="621"/>
      <c r="CU18" s="621"/>
      <c r="CV18" s="621"/>
      <c r="CW18" s="621"/>
      <c r="CX18" s="621"/>
      <c r="CY18" s="622"/>
      <c r="CZ18" s="673">
        <v>0</v>
      </c>
      <c r="DA18" s="673"/>
      <c r="DB18" s="673"/>
      <c r="DC18" s="673"/>
      <c r="DD18" s="626" t="s">
        <v>223</v>
      </c>
      <c r="DE18" s="621"/>
      <c r="DF18" s="621"/>
      <c r="DG18" s="621"/>
      <c r="DH18" s="621"/>
      <c r="DI18" s="621"/>
      <c r="DJ18" s="621"/>
      <c r="DK18" s="621"/>
      <c r="DL18" s="621"/>
      <c r="DM18" s="621"/>
      <c r="DN18" s="621"/>
      <c r="DO18" s="621"/>
      <c r="DP18" s="622"/>
      <c r="DQ18" s="626">
        <v>5704</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5</v>
      </c>
      <c r="S19" s="621"/>
      <c r="T19" s="621"/>
      <c r="U19" s="621"/>
      <c r="V19" s="621"/>
      <c r="W19" s="621"/>
      <c r="X19" s="621"/>
      <c r="Y19" s="622"/>
      <c r="Z19" s="673">
        <v>0</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268292</v>
      </c>
      <c r="BH19" s="621"/>
      <c r="BI19" s="621"/>
      <c r="BJ19" s="621"/>
      <c r="BK19" s="621"/>
      <c r="BL19" s="621"/>
      <c r="BM19" s="621"/>
      <c r="BN19" s="622"/>
      <c r="BO19" s="673">
        <v>3.7</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27142472</v>
      </c>
      <c r="S20" s="621"/>
      <c r="T20" s="621"/>
      <c r="U20" s="621"/>
      <c r="V20" s="621"/>
      <c r="W20" s="621"/>
      <c r="X20" s="621"/>
      <c r="Y20" s="622"/>
      <c r="Z20" s="673">
        <v>61.4</v>
      </c>
      <c r="AA20" s="673"/>
      <c r="AB20" s="673"/>
      <c r="AC20" s="673"/>
      <c r="AD20" s="674">
        <v>25533797</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268292</v>
      </c>
      <c r="BH20" s="621"/>
      <c r="BI20" s="621"/>
      <c r="BJ20" s="621"/>
      <c r="BK20" s="621"/>
      <c r="BL20" s="621"/>
      <c r="BM20" s="621"/>
      <c r="BN20" s="622"/>
      <c r="BO20" s="673">
        <v>3.7</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43168940</v>
      </c>
      <c r="CS20" s="621"/>
      <c r="CT20" s="621"/>
      <c r="CU20" s="621"/>
      <c r="CV20" s="621"/>
      <c r="CW20" s="621"/>
      <c r="CX20" s="621"/>
      <c r="CY20" s="622"/>
      <c r="CZ20" s="673">
        <v>100</v>
      </c>
      <c r="DA20" s="673"/>
      <c r="DB20" s="673"/>
      <c r="DC20" s="673"/>
      <c r="DD20" s="626">
        <v>5957336</v>
      </c>
      <c r="DE20" s="621"/>
      <c r="DF20" s="621"/>
      <c r="DG20" s="621"/>
      <c r="DH20" s="621"/>
      <c r="DI20" s="621"/>
      <c r="DJ20" s="621"/>
      <c r="DK20" s="621"/>
      <c r="DL20" s="621"/>
      <c r="DM20" s="621"/>
      <c r="DN20" s="621"/>
      <c r="DO20" s="621"/>
      <c r="DP20" s="622"/>
      <c r="DQ20" s="626">
        <v>29354318</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9313</v>
      </c>
      <c r="S21" s="621"/>
      <c r="T21" s="621"/>
      <c r="U21" s="621"/>
      <c r="V21" s="621"/>
      <c r="W21" s="621"/>
      <c r="X21" s="621"/>
      <c r="Y21" s="622"/>
      <c r="Z21" s="673">
        <v>0</v>
      </c>
      <c r="AA21" s="673"/>
      <c r="AB21" s="673"/>
      <c r="AC21" s="673"/>
      <c r="AD21" s="674">
        <v>9313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184678</v>
      </c>
      <c r="S22" s="621"/>
      <c r="T22" s="621"/>
      <c r="U22" s="621"/>
      <c r="V22" s="621"/>
      <c r="W22" s="621"/>
      <c r="X22" s="621"/>
      <c r="Y22" s="622"/>
      <c r="Z22" s="673">
        <v>0.4</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669050</v>
      </c>
      <c r="S23" s="621"/>
      <c r="T23" s="621"/>
      <c r="U23" s="621"/>
      <c r="V23" s="621"/>
      <c r="W23" s="621"/>
      <c r="X23" s="621"/>
      <c r="Y23" s="622"/>
      <c r="Z23" s="673">
        <v>1.5</v>
      </c>
      <c r="AA23" s="673"/>
      <c r="AB23" s="673"/>
      <c r="AC23" s="673"/>
      <c r="AD23" s="674">
        <v>16234</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268292</v>
      </c>
      <c r="BH23" s="621"/>
      <c r="BI23" s="621"/>
      <c r="BJ23" s="621"/>
      <c r="BK23" s="621"/>
      <c r="BL23" s="621"/>
      <c r="BM23" s="621"/>
      <c r="BN23" s="622"/>
      <c r="BO23" s="673">
        <v>3.7</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223040</v>
      </c>
      <c r="S24" s="621"/>
      <c r="T24" s="621"/>
      <c r="U24" s="621"/>
      <c r="V24" s="621"/>
      <c r="W24" s="621"/>
      <c r="X24" s="621"/>
      <c r="Y24" s="622"/>
      <c r="Z24" s="673">
        <v>0.5</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22772956</v>
      </c>
      <c r="CS24" s="671"/>
      <c r="CT24" s="671"/>
      <c r="CU24" s="671"/>
      <c r="CV24" s="671"/>
      <c r="CW24" s="671"/>
      <c r="CX24" s="671"/>
      <c r="CY24" s="718"/>
      <c r="CZ24" s="722">
        <v>52.8</v>
      </c>
      <c r="DA24" s="723"/>
      <c r="DB24" s="723"/>
      <c r="DC24" s="724"/>
      <c r="DD24" s="717">
        <v>16705905</v>
      </c>
      <c r="DE24" s="671"/>
      <c r="DF24" s="671"/>
      <c r="DG24" s="671"/>
      <c r="DH24" s="671"/>
      <c r="DI24" s="671"/>
      <c r="DJ24" s="671"/>
      <c r="DK24" s="718"/>
      <c r="DL24" s="717">
        <v>16326772</v>
      </c>
      <c r="DM24" s="671"/>
      <c r="DN24" s="671"/>
      <c r="DO24" s="671"/>
      <c r="DP24" s="671"/>
      <c r="DQ24" s="671"/>
      <c r="DR24" s="671"/>
      <c r="DS24" s="671"/>
      <c r="DT24" s="671"/>
      <c r="DU24" s="671"/>
      <c r="DV24" s="718"/>
      <c r="DW24" s="719">
        <v>61.2</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5554501</v>
      </c>
      <c r="S25" s="621"/>
      <c r="T25" s="621"/>
      <c r="U25" s="621"/>
      <c r="V25" s="621"/>
      <c r="W25" s="621"/>
      <c r="X25" s="621"/>
      <c r="Y25" s="622"/>
      <c r="Z25" s="673">
        <v>12.6</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7620735</v>
      </c>
      <c r="CS25" s="639"/>
      <c r="CT25" s="639"/>
      <c r="CU25" s="639"/>
      <c r="CV25" s="639"/>
      <c r="CW25" s="639"/>
      <c r="CX25" s="639"/>
      <c r="CY25" s="640"/>
      <c r="CZ25" s="623">
        <v>17.7</v>
      </c>
      <c r="DA25" s="641"/>
      <c r="DB25" s="641"/>
      <c r="DC25" s="642"/>
      <c r="DD25" s="626">
        <v>7449305</v>
      </c>
      <c r="DE25" s="639"/>
      <c r="DF25" s="639"/>
      <c r="DG25" s="639"/>
      <c r="DH25" s="639"/>
      <c r="DI25" s="639"/>
      <c r="DJ25" s="639"/>
      <c r="DK25" s="640"/>
      <c r="DL25" s="626">
        <v>7072431</v>
      </c>
      <c r="DM25" s="639"/>
      <c r="DN25" s="639"/>
      <c r="DO25" s="639"/>
      <c r="DP25" s="639"/>
      <c r="DQ25" s="639"/>
      <c r="DR25" s="639"/>
      <c r="DS25" s="639"/>
      <c r="DT25" s="639"/>
      <c r="DU25" s="639"/>
      <c r="DV25" s="640"/>
      <c r="DW25" s="643">
        <v>26.5</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5028902</v>
      </c>
      <c r="CS26" s="621"/>
      <c r="CT26" s="621"/>
      <c r="CU26" s="621"/>
      <c r="CV26" s="621"/>
      <c r="CW26" s="621"/>
      <c r="CX26" s="621"/>
      <c r="CY26" s="622"/>
      <c r="CZ26" s="623">
        <v>11.6</v>
      </c>
      <c r="DA26" s="641"/>
      <c r="DB26" s="641"/>
      <c r="DC26" s="642"/>
      <c r="DD26" s="626">
        <v>4942153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3015038</v>
      </c>
      <c r="S27" s="621"/>
      <c r="T27" s="621"/>
      <c r="U27" s="621"/>
      <c r="V27" s="621"/>
      <c r="W27" s="621"/>
      <c r="X27" s="621"/>
      <c r="Y27" s="622"/>
      <c r="Z27" s="673">
        <v>6.8</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7265006</v>
      </c>
      <c r="BH27" s="621"/>
      <c r="BI27" s="621"/>
      <c r="BJ27" s="621"/>
      <c r="BK27" s="621"/>
      <c r="BL27" s="621"/>
      <c r="BM27" s="621"/>
      <c r="BN27" s="622"/>
      <c r="BO27" s="673">
        <v>100</v>
      </c>
      <c r="BP27" s="673"/>
      <c r="BQ27" s="673"/>
      <c r="BR27" s="673"/>
      <c r="BS27" s="626">
        <v>69258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7610051</v>
      </c>
      <c r="CS27" s="639"/>
      <c r="CT27" s="639"/>
      <c r="CU27" s="639"/>
      <c r="CV27" s="639"/>
      <c r="CW27" s="639"/>
      <c r="CX27" s="639"/>
      <c r="CY27" s="640"/>
      <c r="CZ27" s="623">
        <v>17.600000000000001</v>
      </c>
      <c r="DA27" s="641"/>
      <c r="DB27" s="641"/>
      <c r="DC27" s="642"/>
      <c r="DD27" s="626">
        <v>1972359</v>
      </c>
      <c r="DE27" s="639"/>
      <c r="DF27" s="639"/>
      <c r="DG27" s="639"/>
      <c r="DH27" s="639"/>
      <c r="DI27" s="639"/>
      <c r="DJ27" s="639"/>
      <c r="DK27" s="640"/>
      <c r="DL27" s="626">
        <v>1970100</v>
      </c>
      <c r="DM27" s="639"/>
      <c r="DN27" s="639"/>
      <c r="DO27" s="639"/>
      <c r="DP27" s="639"/>
      <c r="DQ27" s="639"/>
      <c r="DR27" s="639"/>
      <c r="DS27" s="639"/>
      <c r="DT27" s="639"/>
      <c r="DU27" s="639"/>
      <c r="DV27" s="640"/>
      <c r="DW27" s="643">
        <v>7.4</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213113</v>
      </c>
      <c r="S28" s="621"/>
      <c r="T28" s="621"/>
      <c r="U28" s="621"/>
      <c r="V28" s="621"/>
      <c r="W28" s="621"/>
      <c r="X28" s="621"/>
      <c r="Y28" s="622"/>
      <c r="Z28" s="673">
        <v>0.5</v>
      </c>
      <c r="AA28" s="673"/>
      <c r="AB28" s="673"/>
      <c r="AC28" s="673"/>
      <c r="AD28" s="674">
        <v>11667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7542170</v>
      </c>
      <c r="CS28" s="621"/>
      <c r="CT28" s="621"/>
      <c r="CU28" s="621"/>
      <c r="CV28" s="621"/>
      <c r="CW28" s="621"/>
      <c r="CX28" s="621"/>
      <c r="CY28" s="622"/>
      <c r="CZ28" s="623">
        <v>17.5</v>
      </c>
      <c r="DA28" s="641"/>
      <c r="DB28" s="641"/>
      <c r="DC28" s="642"/>
      <c r="DD28" s="626">
        <v>7284241</v>
      </c>
      <c r="DE28" s="621"/>
      <c r="DF28" s="621"/>
      <c r="DG28" s="621"/>
      <c r="DH28" s="621"/>
      <c r="DI28" s="621"/>
      <c r="DJ28" s="621"/>
      <c r="DK28" s="622"/>
      <c r="DL28" s="626">
        <v>7284241</v>
      </c>
      <c r="DM28" s="621"/>
      <c r="DN28" s="621"/>
      <c r="DO28" s="621"/>
      <c r="DP28" s="621"/>
      <c r="DQ28" s="621"/>
      <c r="DR28" s="621"/>
      <c r="DS28" s="621"/>
      <c r="DT28" s="621"/>
      <c r="DU28" s="621"/>
      <c r="DV28" s="622"/>
      <c r="DW28" s="643">
        <v>27.3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531661</v>
      </c>
      <c r="S29" s="621"/>
      <c r="T29" s="621"/>
      <c r="U29" s="621"/>
      <c r="V29" s="621"/>
      <c r="W29" s="621"/>
      <c r="X29" s="621"/>
      <c r="Y29" s="622"/>
      <c r="Z29" s="673">
        <v>1.2</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7542148</v>
      </c>
      <c r="CS29" s="639"/>
      <c r="CT29" s="639"/>
      <c r="CU29" s="639"/>
      <c r="CV29" s="639"/>
      <c r="CW29" s="639"/>
      <c r="CX29" s="639"/>
      <c r="CY29" s="640"/>
      <c r="CZ29" s="623">
        <v>17.5</v>
      </c>
      <c r="DA29" s="641"/>
      <c r="DB29" s="641"/>
      <c r="DC29" s="642"/>
      <c r="DD29" s="626">
        <v>7284219</v>
      </c>
      <c r="DE29" s="639"/>
      <c r="DF29" s="639"/>
      <c r="DG29" s="639"/>
      <c r="DH29" s="639"/>
      <c r="DI29" s="639"/>
      <c r="DJ29" s="639"/>
      <c r="DK29" s="640"/>
      <c r="DL29" s="626">
        <v>7284219</v>
      </c>
      <c r="DM29" s="639"/>
      <c r="DN29" s="639"/>
      <c r="DO29" s="639"/>
      <c r="DP29" s="639"/>
      <c r="DQ29" s="639"/>
      <c r="DR29" s="639"/>
      <c r="DS29" s="639"/>
      <c r="DT29" s="639"/>
      <c r="DU29" s="639"/>
      <c r="DV29" s="640"/>
      <c r="DW29" s="643">
        <v>27.3</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702104</v>
      </c>
      <c r="S30" s="621"/>
      <c r="T30" s="621"/>
      <c r="U30" s="621"/>
      <c r="V30" s="621"/>
      <c r="W30" s="621"/>
      <c r="X30" s="621"/>
      <c r="Y30" s="622"/>
      <c r="Z30" s="673">
        <v>1.6</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98.8</v>
      </c>
      <c r="BH30" s="687"/>
      <c r="BI30" s="687"/>
      <c r="BJ30" s="687"/>
      <c r="BK30" s="687"/>
      <c r="BL30" s="687"/>
      <c r="BM30" s="688">
        <v>94.9</v>
      </c>
      <c r="BN30" s="687"/>
      <c r="BO30" s="687"/>
      <c r="BP30" s="687"/>
      <c r="BQ30" s="689"/>
      <c r="BR30" s="686">
        <v>98.8</v>
      </c>
      <c r="BS30" s="687"/>
      <c r="BT30" s="687"/>
      <c r="BU30" s="687"/>
      <c r="BV30" s="687"/>
      <c r="BW30" s="687"/>
      <c r="BX30" s="688">
        <v>94.3</v>
      </c>
      <c r="BY30" s="687"/>
      <c r="BZ30" s="687"/>
      <c r="CA30" s="687"/>
      <c r="CB30" s="689"/>
      <c r="CD30" s="692"/>
      <c r="CE30" s="693"/>
      <c r="CF30" s="657" t="s">
        <v>294</v>
      </c>
      <c r="CG30" s="654"/>
      <c r="CH30" s="654"/>
      <c r="CI30" s="654"/>
      <c r="CJ30" s="654"/>
      <c r="CK30" s="654"/>
      <c r="CL30" s="654"/>
      <c r="CM30" s="654"/>
      <c r="CN30" s="654"/>
      <c r="CO30" s="654"/>
      <c r="CP30" s="654"/>
      <c r="CQ30" s="655"/>
      <c r="CR30" s="620">
        <v>7067095</v>
      </c>
      <c r="CS30" s="621"/>
      <c r="CT30" s="621"/>
      <c r="CU30" s="621"/>
      <c r="CV30" s="621"/>
      <c r="CW30" s="621"/>
      <c r="CX30" s="621"/>
      <c r="CY30" s="622"/>
      <c r="CZ30" s="623">
        <v>16.399999999999999</v>
      </c>
      <c r="DA30" s="641"/>
      <c r="DB30" s="641"/>
      <c r="DC30" s="642"/>
      <c r="DD30" s="626">
        <v>6844854</v>
      </c>
      <c r="DE30" s="621"/>
      <c r="DF30" s="621"/>
      <c r="DG30" s="621"/>
      <c r="DH30" s="621"/>
      <c r="DI30" s="621"/>
      <c r="DJ30" s="621"/>
      <c r="DK30" s="622"/>
      <c r="DL30" s="626">
        <v>6844854</v>
      </c>
      <c r="DM30" s="621"/>
      <c r="DN30" s="621"/>
      <c r="DO30" s="621"/>
      <c r="DP30" s="621"/>
      <c r="DQ30" s="621"/>
      <c r="DR30" s="621"/>
      <c r="DS30" s="621"/>
      <c r="DT30" s="621"/>
      <c r="DU30" s="621"/>
      <c r="DV30" s="622"/>
      <c r="DW30" s="643">
        <v>25.7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745787</v>
      </c>
      <c r="S31" s="621"/>
      <c r="T31" s="621"/>
      <c r="U31" s="621"/>
      <c r="V31" s="621"/>
      <c r="W31" s="621"/>
      <c r="X31" s="621"/>
      <c r="Y31" s="622"/>
      <c r="Z31" s="673">
        <v>1.7</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v>
      </c>
      <c r="BN31" s="685"/>
      <c r="BO31" s="685"/>
      <c r="BP31" s="685"/>
      <c r="BQ31" s="649"/>
      <c r="BR31" s="684">
        <v>98.7</v>
      </c>
      <c r="BS31" s="639"/>
      <c r="BT31" s="639"/>
      <c r="BU31" s="639"/>
      <c r="BV31" s="639"/>
      <c r="BW31" s="639"/>
      <c r="BX31" s="675">
        <v>94.3</v>
      </c>
      <c r="BY31" s="685"/>
      <c r="BZ31" s="685"/>
      <c r="CA31" s="685"/>
      <c r="CB31" s="649"/>
      <c r="CD31" s="692"/>
      <c r="CE31" s="693"/>
      <c r="CF31" s="657" t="s">
        <v>298</v>
      </c>
      <c r="CG31" s="654"/>
      <c r="CH31" s="654"/>
      <c r="CI31" s="654"/>
      <c r="CJ31" s="654"/>
      <c r="CK31" s="654"/>
      <c r="CL31" s="654"/>
      <c r="CM31" s="654"/>
      <c r="CN31" s="654"/>
      <c r="CO31" s="654"/>
      <c r="CP31" s="654"/>
      <c r="CQ31" s="655"/>
      <c r="CR31" s="620">
        <v>475053</v>
      </c>
      <c r="CS31" s="639"/>
      <c r="CT31" s="639"/>
      <c r="CU31" s="639"/>
      <c r="CV31" s="639"/>
      <c r="CW31" s="639"/>
      <c r="CX31" s="639"/>
      <c r="CY31" s="640"/>
      <c r="CZ31" s="623">
        <v>1.1000000000000001</v>
      </c>
      <c r="DA31" s="641"/>
      <c r="DB31" s="641"/>
      <c r="DC31" s="642"/>
      <c r="DD31" s="626">
        <v>439365</v>
      </c>
      <c r="DE31" s="639"/>
      <c r="DF31" s="639"/>
      <c r="DG31" s="639"/>
      <c r="DH31" s="639"/>
      <c r="DI31" s="639"/>
      <c r="DJ31" s="639"/>
      <c r="DK31" s="640"/>
      <c r="DL31" s="626">
        <v>439365</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512636</v>
      </c>
      <c r="S32" s="621"/>
      <c r="T32" s="621"/>
      <c r="U32" s="621"/>
      <c r="V32" s="621"/>
      <c r="W32" s="621"/>
      <c r="X32" s="621"/>
      <c r="Y32" s="622"/>
      <c r="Z32" s="673">
        <v>1.2</v>
      </c>
      <c r="AA32" s="673"/>
      <c r="AB32" s="673"/>
      <c r="AC32" s="673"/>
      <c r="AD32" s="674">
        <v>1929</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94.2</v>
      </c>
      <c r="BN32" s="605"/>
      <c r="BO32" s="605"/>
      <c r="BP32" s="605"/>
      <c r="BQ32" s="662"/>
      <c r="BR32" s="683">
        <v>98.7</v>
      </c>
      <c r="BS32" s="605"/>
      <c r="BT32" s="605"/>
      <c r="BU32" s="605"/>
      <c r="BV32" s="605"/>
      <c r="BW32" s="605"/>
      <c r="BX32" s="668">
        <v>93.5</v>
      </c>
      <c r="BY32" s="605"/>
      <c r="BZ32" s="605"/>
      <c r="CA32" s="605"/>
      <c r="CB32" s="662"/>
      <c r="CD32" s="694"/>
      <c r="CE32" s="695"/>
      <c r="CF32" s="657" t="s">
        <v>301</v>
      </c>
      <c r="CG32" s="654"/>
      <c r="CH32" s="654"/>
      <c r="CI32" s="654"/>
      <c r="CJ32" s="654"/>
      <c r="CK32" s="654"/>
      <c r="CL32" s="654"/>
      <c r="CM32" s="654"/>
      <c r="CN32" s="654"/>
      <c r="CO32" s="654"/>
      <c r="CP32" s="654"/>
      <c r="CQ32" s="655"/>
      <c r="CR32" s="620">
        <v>22</v>
      </c>
      <c r="CS32" s="621"/>
      <c r="CT32" s="621"/>
      <c r="CU32" s="621"/>
      <c r="CV32" s="621"/>
      <c r="CW32" s="621"/>
      <c r="CX32" s="621"/>
      <c r="CY32" s="622"/>
      <c r="CZ32" s="623">
        <v>0</v>
      </c>
      <c r="DA32" s="641"/>
      <c r="DB32" s="641"/>
      <c r="DC32" s="642"/>
      <c r="DD32" s="626">
        <v>22</v>
      </c>
      <c r="DE32" s="621"/>
      <c r="DF32" s="621"/>
      <c r="DG32" s="621"/>
      <c r="DH32" s="621"/>
      <c r="DI32" s="621"/>
      <c r="DJ32" s="621"/>
      <c r="DK32" s="622"/>
      <c r="DL32" s="626">
        <v>22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4716100</v>
      </c>
      <c r="S33" s="621"/>
      <c r="T33" s="621"/>
      <c r="U33" s="621"/>
      <c r="V33" s="621"/>
      <c r="W33" s="621"/>
      <c r="X33" s="621"/>
      <c r="Y33" s="622"/>
      <c r="Z33" s="673">
        <v>10.7</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14113330</v>
      </c>
      <c r="CS33" s="639"/>
      <c r="CT33" s="639"/>
      <c r="CU33" s="639"/>
      <c r="CV33" s="639"/>
      <c r="CW33" s="639"/>
      <c r="CX33" s="639"/>
      <c r="CY33" s="640"/>
      <c r="CZ33" s="623">
        <v>32.700000000000003</v>
      </c>
      <c r="DA33" s="641"/>
      <c r="DB33" s="641"/>
      <c r="DC33" s="642"/>
      <c r="DD33" s="626">
        <v>11206568</v>
      </c>
      <c r="DE33" s="639"/>
      <c r="DF33" s="639"/>
      <c r="DG33" s="639"/>
      <c r="DH33" s="639"/>
      <c r="DI33" s="639"/>
      <c r="DJ33" s="639"/>
      <c r="DK33" s="640"/>
      <c r="DL33" s="626">
        <v>9253788</v>
      </c>
      <c r="DM33" s="639"/>
      <c r="DN33" s="639"/>
      <c r="DO33" s="639"/>
      <c r="DP33" s="639"/>
      <c r="DQ33" s="639"/>
      <c r="DR33" s="639"/>
      <c r="DS33" s="639"/>
      <c r="DT33" s="639"/>
      <c r="DU33" s="639"/>
      <c r="DV33" s="640"/>
      <c r="DW33" s="643">
        <v>34.700000000000003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6275074</v>
      </c>
      <c r="CS34" s="621"/>
      <c r="CT34" s="621"/>
      <c r="CU34" s="621"/>
      <c r="CV34" s="621"/>
      <c r="CW34" s="621"/>
      <c r="CX34" s="621"/>
      <c r="CY34" s="622"/>
      <c r="CZ34" s="623">
        <v>14.5</v>
      </c>
      <c r="DA34" s="641"/>
      <c r="DB34" s="641"/>
      <c r="DC34" s="642"/>
      <c r="DD34" s="626">
        <v>4950854</v>
      </c>
      <c r="DE34" s="621"/>
      <c r="DF34" s="621"/>
      <c r="DG34" s="621"/>
      <c r="DH34" s="621"/>
      <c r="DI34" s="621"/>
      <c r="DJ34" s="621"/>
      <c r="DK34" s="622"/>
      <c r="DL34" s="626">
        <v>4230880</v>
      </c>
      <c r="DM34" s="621"/>
      <c r="DN34" s="621"/>
      <c r="DO34" s="621"/>
      <c r="DP34" s="621"/>
      <c r="DQ34" s="621"/>
      <c r="DR34" s="621"/>
      <c r="DS34" s="621"/>
      <c r="DT34" s="621"/>
      <c r="DU34" s="621"/>
      <c r="DV34" s="622"/>
      <c r="DW34" s="643">
        <v>15.9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1100000</v>
      </c>
      <c r="S35" s="621"/>
      <c r="T35" s="621"/>
      <c r="U35" s="621"/>
      <c r="V35" s="621"/>
      <c r="W35" s="621"/>
      <c r="X35" s="621"/>
      <c r="Y35" s="622"/>
      <c r="Z35" s="673">
        <v>2.5</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5228547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163501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647766</v>
      </c>
      <c r="CS35" s="639"/>
      <c r="CT35" s="639"/>
      <c r="CU35" s="639"/>
      <c r="CV35" s="639"/>
      <c r="CW35" s="639"/>
      <c r="CX35" s="639"/>
      <c r="CY35" s="640"/>
      <c r="CZ35" s="623">
        <v>1.5</v>
      </c>
      <c r="DA35" s="641"/>
      <c r="DB35" s="641"/>
      <c r="DC35" s="642"/>
      <c r="DD35" s="626">
        <v>513965</v>
      </c>
      <c r="DE35" s="639"/>
      <c r="DF35" s="639"/>
      <c r="DG35" s="639"/>
      <c r="DH35" s="639"/>
      <c r="DI35" s="639"/>
      <c r="DJ35" s="639"/>
      <c r="DK35" s="640"/>
      <c r="DL35" s="626">
        <v>493317</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44219493</v>
      </c>
      <c r="S36" s="661"/>
      <c r="T36" s="661"/>
      <c r="U36" s="661"/>
      <c r="V36" s="661"/>
      <c r="W36" s="661"/>
      <c r="X36" s="661"/>
      <c r="Y36" s="664"/>
      <c r="Z36" s="665">
        <v>100</v>
      </c>
      <c r="AA36" s="665"/>
      <c r="AB36" s="665"/>
      <c r="AC36" s="665"/>
      <c r="AD36" s="666">
        <v>25572940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1289644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-55535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1841735</v>
      </c>
      <c r="CS36" s="621"/>
      <c r="CT36" s="621"/>
      <c r="CU36" s="621"/>
      <c r="CV36" s="621"/>
      <c r="CW36" s="621"/>
      <c r="CX36" s="621"/>
      <c r="CY36" s="622"/>
      <c r="CZ36" s="623">
        <v>4.3</v>
      </c>
      <c r="DA36" s="641"/>
      <c r="DB36" s="641"/>
      <c r="DC36" s="642"/>
      <c r="DD36" s="626">
        <v>1378320</v>
      </c>
      <c r="DE36" s="621"/>
      <c r="DF36" s="621"/>
      <c r="DG36" s="621"/>
      <c r="DH36" s="621"/>
      <c r="DI36" s="621"/>
      <c r="DJ36" s="621"/>
      <c r="DK36" s="622"/>
      <c r="DL36" s="626">
        <v>1131749</v>
      </c>
      <c r="DM36" s="621"/>
      <c r="DN36" s="621"/>
      <c r="DO36" s="621"/>
      <c r="DP36" s="621"/>
      <c r="DQ36" s="621"/>
      <c r="DR36" s="621"/>
      <c r="DS36" s="621"/>
      <c r="DT36" s="621"/>
      <c r="DU36" s="621"/>
      <c r="DV36" s="622"/>
      <c r="DW36" s="643">
        <v>4.2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194930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12453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50949</v>
      </c>
      <c r="CS37" s="639"/>
      <c r="CT37" s="639"/>
      <c r="CU37" s="639"/>
      <c r="CV37" s="639"/>
      <c r="CW37" s="639"/>
      <c r="CX37" s="639"/>
      <c r="CY37" s="640"/>
      <c r="CZ37" s="623">
        <v>0.1</v>
      </c>
      <c r="DA37" s="641"/>
      <c r="DB37" s="641"/>
      <c r="DC37" s="642"/>
      <c r="DD37" s="626">
        <v>50949</v>
      </c>
      <c r="DE37" s="639"/>
      <c r="DF37" s="639"/>
      <c r="DG37" s="639"/>
      <c r="DH37" s="639"/>
      <c r="DI37" s="639"/>
      <c r="DJ37" s="639"/>
      <c r="DK37" s="640"/>
      <c r="DL37" s="626">
        <v>50949</v>
      </c>
      <c r="DM37" s="639"/>
      <c r="DN37" s="639"/>
      <c r="DO37" s="639"/>
      <c r="DP37" s="639"/>
      <c r="DQ37" s="639"/>
      <c r="DR37" s="639"/>
      <c r="DS37" s="639"/>
      <c r="DT37" s="639"/>
      <c r="DU37" s="639"/>
      <c r="DV37" s="640"/>
      <c r="DW37" s="643">
        <v>0.2</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21746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20158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4625844</v>
      </c>
      <c r="CS38" s="621"/>
      <c r="CT38" s="621"/>
      <c r="CU38" s="621"/>
      <c r="CV38" s="621"/>
      <c r="CW38" s="621"/>
      <c r="CX38" s="621"/>
      <c r="CY38" s="622"/>
      <c r="CZ38" s="623">
        <v>10.7</v>
      </c>
      <c r="DA38" s="641"/>
      <c r="DB38" s="641"/>
      <c r="DC38" s="642"/>
      <c r="DD38" s="626">
        <v>3905012</v>
      </c>
      <c r="DE38" s="621"/>
      <c r="DF38" s="621"/>
      <c r="DG38" s="621"/>
      <c r="DH38" s="621"/>
      <c r="DI38" s="621"/>
      <c r="DJ38" s="621"/>
      <c r="DK38" s="622"/>
      <c r="DL38" s="626">
        <v>3397842</v>
      </c>
      <c r="DM38" s="621"/>
      <c r="DN38" s="621"/>
      <c r="DO38" s="621"/>
      <c r="DP38" s="621"/>
      <c r="DQ38" s="621"/>
      <c r="DR38" s="621"/>
      <c r="DS38" s="621"/>
      <c r="DT38" s="621"/>
      <c r="DU38" s="621"/>
      <c r="DV38" s="622"/>
      <c r="DW38" s="643">
        <v>12.7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5704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387967</v>
      </c>
      <c r="CS39" s="639"/>
      <c r="CT39" s="639"/>
      <c r="CU39" s="639"/>
      <c r="CV39" s="639"/>
      <c r="CW39" s="639"/>
      <c r="CX39" s="639"/>
      <c r="CY39" s="640"/>
      <c r="CZ39" s="623">
        <v>0.9</v>
      </c>
      <c r="DA39" s="641"/>
      <c r="DB39" s="641"/>
      <c r="DC39" s="642"/>
      <c r="DD39" s="626">
        <v>308417</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1065083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334944</v>
      </c>
      <c r="CS40" s="621"/>
      <c r="CT40" s="621"/>
      <c r="CU40" s="621"/>
      <c r="CV40" s="621"/>
      <c r="CW40" s="621"/>
      <c r="CX40" s="621"/>
      <c r="CY40" s="622"/>
      <c r="CZ40" s="623">
        <v>0.8</v>
      </c>
      <c r="DA40" s="641"/>
      <c r="DB40" s="641"/>
      <c r="DC40" s="642"/>
      <c r="DD40" s="626">
        <v>150000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2651440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6282654</v>
      </c>
      <c r="CS42" s="621"/>
      <c r="CT42" s="621"/>
      <c r="CU42" s="621"/>
      <c r="CV42" s="621"/>
      <c r="CW42" s="621"/>
      <c r="CX42" s="621"/>
      <c r="CY42" s="622"/>
      <c r="CZ42" s="623">
        <v>14.6</v>
      </c>
      <c r="DA42" s="624"/>
      <c r="DB42" s="624"/>
      <c r="DC42" s="625"/>
      <c r="DD42" s="626">
        <v>1441845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74283</v>
      </c>
      <c r="CS43" s="639"/>
      <c r="CT43" s="639"/>
      <c r="CU43" s="639"/>
      <c r="CV43" s="639"/>
      <c r="CW43" s="639"/>
      <c r="CX43" s="639"/>
      <c r="CY43" s="640"/>
      <c r="CZ43" s="623">
        <v>0.2</v>
      </c>
      <c r="DA43" s="641"/>
      <c r="DB43" s="641"/>
      <c r="DC43" s="642"/>
      <c r="DD43" s="626" t="s">
        <v>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5957336</v>
      </c>
      <c r="CS44" s="621"/>
      <c r="CT44" s="621"/>
      <c r="CU44" s="621"/>
      <c r="CV44" s="621"/>
      <c r="CW44" s="621"/>
      <c r="CX44" s="621"/>
      <c r="CY44" s="622"/>
      <c r="CZ44" s="623">
        <v>13.8</v>
      </c>
      <c r="DA44" s="624"/>
      <c r="DB44" s="624"/>
      <c r="DC44" s="625"/>
      <c r="DD44" s="626">
        <v>1179156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2489256</v>
      </c>
      <c r="CS45" s="639"/>
      <c r="CT45" s="639"/>
      <c r="CU45" s="639"/>
      <c r="CV45" s="639"/>
      <c r="CW45" s="639"/>
      <c r="CX45" s="639"/>
      <c r="CY45" s="640"/>
      <c r="CZ45" s="623">
        <v>5.8</v>
      </c>
      <c r="DA45" s="641"/>
      <c r="DB45" s="641"/>
      <c r="DC45" s="642"/>
      <c r="DD45" s="626">
        <v>189196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3143690</v>
      </c>
      <c r="CS46" s="621"/>
      <c r="CT46" s="621"/>
      <c r="CU46" s="621"/>
      <c r="CV46" s="621"/>
      <c r="CW46" s="621"/>
      <c r="CX46" s="621"/>
      <c r="CY46" s="622"/>
      <c r="CZ46" s="623">
        <v>7.3</v>
      </c>
      <c r="DA46" s="624"/>
      <c r="DB46" s="624"/>
      <c r="DC46" s="625"/>
      <c r="DD46" s="626">
        <v>926242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325318</v>
      </c>
      <c r="CS47" s="639"/>
      <c r="CT47" s="639"/>
      <c r="CU47" s="639"/>
      <c r="CV47" s="639"/>
      <c r="CW47" s="639"/>
      <c r="CX47" s="639"/>
      <c r="CY47" s="640"/>
      <c r="CZ47" s="623">
        <v>0.8</v>
      </c>
      <c r="DA47" s="641"/>
      <c r="DB47" s="641"/>
      <c r="DC47" s="642"/>
      <c r="DD47" s="626">
        <v>262689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43168940</v>
      </c>
      <c r="CS49" s="605"/>
      <c r="CT49" s="605"/>
      <c r="CU49" s="605"/>
      <c r="CV49" s="605"/>
      <c r="CW49" s="605"/>
      <c r="CX49" s="605"/>
      <c r="CY49" s="606"/>
      <c r="CZ49" s="607">
        <v>100</v>
      </c>
      <c r="DA49" s="608"/>
      <c r="DB49" s="608"/>
      <c r="DC49" s="609"/>
      <c r="DD49" s="610">
        <v>29354318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3"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8" t="s">
        <v>364</v>
      </c>
      <c r="DH5" s="1129"/>
      <c r="DI5" s="1129"/>
      <c r="DJ5" s="1129"/>
      <c r="DK5" s="1130"/>
      <c r="DL5" s="1128" t="s">
        <v>365</v>
      </c>
      <c r="DM5" s="1129"/>
      <c r="DN5" s="1129"/>
      <c r="DO5" s="1129"/>
      <c r="DP5" s="1130"/>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4">
        <v>44215</v>
      </c>
      <c r="R7" s="1135"/>
      <c r="S7" s="1135"/>
      <c r="T7" s="1135"/>
      <c r="U7" s="1135"/>
      <c r="V7" s="1135">
        <v>43165</v>
      </c>
      <c r="W7" s="1135"/>
      <c r="X7" s="1135"/>
      <c r="Y7" s="1135"/>
      <c r="Z7" s="1135"/>
      <c r="AA7" s="1135">
        <v>1051</v>
      </c>
      <c r="AB7" s="1135"/>
      <c r="AC7" s="1135"/>
      <c r="AD7" s="1135"/>
      <c r="AE7" s="1136"/>
      <c r="AF7" s="1137">
        <v>788</v>
      </c>
      <c r="AG7" s="1138"/>
      <c r="AH7" s="1138"/>
      <c r="AI7" s="1138"/>
      <c r="AJ7" s="1139"/>
      <c r="AK7" s="1121">
        <v>702</v>
      </c>
      <c r="AL7" s="1122"/>
      <c r="AM7" s="1122"/>
      <c r="AN7" s="1122"/>
      <c r="AO7" s="1122"/>
      <c r="AP7" s="1122">
        <v>52382</v>
      </c>
      <c r="AQ7" s="1122"/>
      <c r="AR7" s="1122"/>
      <c r="AS7" s="1122"/>
      <c r="AT7" s="1122"/>
      <c r="AU7" s="1123" t="s">
        <v>572</v>
      </c>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553</v>
      </c>
      <c r="BT7" s="1126"/>
      <c r="BU7" s="1126"/>
      <c r="BV7" s="1126"/>
      <c r="BW7" s="1126"/>
      <c r="BX7" s="1126"/>
      <c r="BY7" s="1126"/>
      <c r="BZ7" s="1126"/>
      <c r="CA7" s="1126"/>
      <c r="CB7" s="1126"/>
      <c r="CC7" s="1126"/>
      <c r="CD7" s="1126"/>
      <c r="CE7" s="1126"/>
      <c r="CF7" s="1126"/>
      <c r="CG7" s="1127"/>
      <c r="CH7" s="1118">
        <v>0</v>
      </c>
      <c r="CI7" s="1119"/>
      <c r="CJ7" s="1119"/>
      <c r="CK7" s="1119"/>
      <c r="CL7" s="1120"/>
      <c r="CM7" s="1118" t="s">
        <v>576</v>
      </c>
      <c r="CN7" s="1119"/>
      <c r="CO7" s="1119"/>
      <c r="CP7" s="1119"/>
      <c r="CQ7" s="1120"/>
      <c r="CR7" s="1118">
        <v>3</v>
      </c>
      <c r="CS7" s="1119"/>
      <c r="CT7" s="1119"/>
      <c r="CU7" s="1119"/>
      <c r="CV7" s="1120"/>
      <c r="CW7" s="1118" t="s">
        <v>552</v>
      </c>
      <c r="CX7" s="1119"/>
      <c r="CY7" s="1119"/>
      <c r="CZ7" s="1119"/>
      <c r="DA7" s="1120"/>
      <c r="DB7" s="1118" t="s">
        <v>551</v>
      </c>
      <c r="DC7" s="1119"/>
      <c r="DD7" s="1119"/>
      <c r="DE7" s="1119"/>
      <c r="DF7" s="1120"/>
      <c r="DG7" s="1118" t="s">
        <v>551</v>
      </c>
      <c r="DH7" s="1119"/>
      <c r="DI7" s="1119"/>
      <c r="DJ7" s="1119"/>
      <c r="DK7" s="1120"/>
      <c r="DL7" s="1118" t="s">
        <v>551</v>
      </c>
      <c r="DM7" s="1119"/>
      <c r="DN7" s="1119"/>
      <c r="DO7" s="1119"/>
      <c r="DP7" s="1120"/>
      <c r="DQ7" s="1118" t="s">
        <v>551</v>
      </c>
      <c r="DR7" s="1119"/>
      <c r="DS7" s="1119"/>
      <c r="DT7" s="1119"/>
      <c r="DU7" s="1120"/>
      <c r="DV7" s="1145"/>
      <c r="DW7" s="1146"/>
      <c r="DX7" s="1146"/>
      <c r="DY7" s="1146"/>
      <c r="DZ7" s="1147"/>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31</v>
      </c>
      <c r="R8" s="1073"/>
      <c r="S8" s="1073"/>
      <c r="T8" s="1073"/>
      <c r="U8" s="1073"/>
      <c r="V8" s="1073">
        <v>31</v>
      </c>
      <c r="W8" s="1073"/>
      <c r="X8" s="1073"/>
      <c r="Y8" s="1073"/>
      <c r="Z8" s="1073"/>
      <c r="AA8" s="1073" t="s">
        <v>545</v>
      </c>
      <c r="AB8" s="1073"/>
      <c r="AC8" s="1073"/>
      <c r="AD8" s="1073"/>
      <c r="AE8" s="1074"/>
      <c r="AF8" s="1048" t="s">
        <v>223</v>
      </c>
      <c r="AG8" s="1049"/>
      <c r="AH8" s="1049"/>
      <c r="AI8" s="1049"/>
      <c r="AJ8" s="1050"/>
      <c r="AK8" s="1115">
        <v>27</v>
      </c>
      <c r="AL8" s="1116"/>
      <c r="AM8" s="1116"/>
      <c r="AN8" s="1116"/>
      <c r="AO8" s="1116"/>
      <c r="AP8" s="1116">
        <v>185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6</v>
      </c>
      <c r="CI8" s="1019"/>
      <c r="CJ8" s="1019"/>
      <c r="CK8" s="1019"/>
      <c r="CL8" s="1020"/>
      <c r="CM8" s="1018">
        <v>802</v>
      </c>
      <c r="CN8" s="1019"/>
      <c r="CO8" s="1019"/>
      <c r="CP8" s="1019"/>
      <c r="CQ8" s="1020"/>
      <c r="CR8" s="1018">
        <v>3</v>
      </c>
      <c r="CS8" s="1019"/>
      <c r="CT8" s="1019"/>
      <c r="CU8" s="1019"/>
      <c r="CV8" s="1020"/>
      <c r="CW8" s="1018" t="s">
        <v>552</v>
      </c>
      <c r="CX8" s="1019"/>
      <c r="CY8" s="1019"/>
      <c r="CZ8" s="1019"/>
      <c r="DA8" s="1020"/>
      <c r="DB8" s="1018" t="s">
        <v>551</v>
      </c>
      <c r="DC8" s="1019"/>
      <c r="DD8" s="1019"/>
      <c r="DE8" s="1019"/>
      <c r="DF8" s="1020"/>
      <c r="DG8" s="1018" t="s">
        <v>551</v>
      </c>
      <c r="DH8" s="1019"/>
      <c r="DI8" s="1019"/>
      <c r="DJ8" s="1019"/>
      <c r="DK8" s="1020"/>
      <c r="DL8" s="1018" t="s">
        <v>551</v>
      </c>
      <c r="DM8" s="1019"/>
      <c r="DN8" s="1019"/>
      <c r="DO8" s="1019"/>
      <c r="DP8" s="1020"/>
      <c r="DQ8" s="1018" t="s">
        <v>551</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555</v>
      </c>
      <c r="BT9" s="1044"/>
      <c r="BU9" s="1044"/>
      <c r="BV9" s="1044"/>
      <c r="BW9" s="1044"/>
      <c r="BX9" s="1044"/>
      <c r="BY9" s="1044"/>
      <c r="BZ9" s="1044"/>
      <c r="CA9" s="1044"/>
      <c r="CB9" s="1044"/>
      <c r="CC9" s="1044"/>
      <c r="CD9" s="1044"/>
      <c r="CE9" s="1044"/>
      <c r="CF9" s="1044"/>
      <c r="CG9" s="1045"/>
      <c r="CH9" s="1018">
        <v>1</v>
      </c>
      <c r="CI9" s="1019"/>
      <c r="CJ9" s="1019"/>
      <c r="CK9" s="1019"/>
      <c r="CL9" s="1020"/>
      <c r="CM9" s="1018">
        <v>43</v>
      </c>
      <c r="CN9" s="1019"/>
      <c r="CO9" s="1019"/>
      <c r="CP9" s="1019"/>
      <c r="CQ9" s="1020"/>
      <c r="CR9" s="1018">
        <v>23</v>
      </c>
      <c r="CS9" s="1019"/>
      <c r="CT9" s="1019"/>
      <c r="CU9" s="1019"/>
      <c r="CV9" s="1020"/>
      <c r="CW9" s="1018" t="s">
        <v>552</v>
      </c>
      <c r="CX9" s="1019"/>
      <c r="CY9" s="1019"/>
      <c r="CZ9" s="1019"/>
      <c r="DA9" s="1020"/>
      <c r="DB9" s="1018" t="s">
        <v>552</v>
      </c>
      <c r="DC9" s="1019"/>
      <c r="DD9" s="1019"/>
      <c r="DE9" s="1019"/>
      <c r="DF9" s="1020"/>
      <c r="DG9" s="1018" t="s">
        <v>552</v>
      </c>
      <c r="DH9" s="1019"/>
      <c r="DI9" s="1019"/>
      <c r="DJ9" s="1019"/>
      <c r="DK9" s="1020"/>
      <c r="DL9" s="1018" t="s">
        <v>552</v>
      </c>
      <c r="DM9" s="1019"/>
      <c r="DN9" s="1019"/>
      <c r="DO9" s="1019"/>
      <c r="DP9" s="1020"/>
      <c r="DQ9" s="1018" t="s">
        <v>552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556</v>
      </c>
      <c r="BT10" s="1044"/>
      <c r="BU10" s="1044"/>
      <c r="BV10" s="1044"/>
      <c r="BW10" s="1044"/>
      <c r="BX10" s="1044"/>
      <c r="BY10" s="1044"/>
      <c r="BZ10" s="1044"/>
      <c r="CA10" s="1044"/>
      <c r="CB10" s="1044"/>
      <c r="CC10" s="1044"/>
      <c r="CD10" s="1044"/>
      <c r="CE10" s="1044"/>
      <c r="CF10" s="1044"/>
      <c r="CG10" s="1045"/>
      <c r="CH10" s="1018">
        <v>3</v>
      </c>
      <c r="CI10" s="1019"/>
      <c r="CJ10" s="1019"/>
      <c r="CK10" s="1019"/>
      <c r="CL10" s="1020"/>
      <c r="CM10" s="1018">
        <v>36</v>
      </c>
      <c r="CN10" s="1019"/>
      <c r="CO10" s="1019"/>
      <c r="CP10" s="1019"/>
      <c r="CQ10" s="1020"/>
      <c r="CR10" s="1018">
        <v>24</v>
      </c>
      <c r="CS10" s="1019"/>
      <c r="CT10" s="1019"/>
      <c r="CU10" s="1019"/>
      <c r="CV10" s="1020"/>
      <c r="CW10" s="1018">
        <v>10</v>
      </c>
      <c r="CX10" s="1019"/>
      <c r="CY10" s="1019"/>
      <c r="CZ10" s="1019"/>
      <c r="DA10" s="1020"/>
      <c r="DB10" s="1018" t="s">
        <v>552</v>
      </c>
      <c r="DC10" s="1019"/>
      <c r="DD10" s="1019"/>
      <c r="DE10" s="1019"/>
      <c r="DF10" s="1020"/>
      <c r="DG10" s="1018" t="s">
        <v>552</v>
      </c>
      <c r="DH10" s="1019"/>
      <c r="DI10" s="1019"/>
      <c r="DJ10" s="1019"/>
      <c r="DK10" s="1020"/>
      <c r="DL10" s="1018" t="s">
        <v>552</v>
      </c>
      <c r="DM10" s="1019"/>
      <c r="DN10" s="1019"/>
      <c r="DO10" s="1019"/>
      <c r="DP10" s="1020"/>
      <c r="DQ10" s="1018" t="s">
        <v>552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557</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6</v>
      </c>
      <c r="CN11" s="1019"/>
      <c r="CO11" s="1019"/>
      <c r="CP11" s="1019"/>
      <c r="CQ11" s="1020"/>
      <c r="CR11" s="1018">
        <v>5</v>
      </c>
      <c r="CS11" s="1019"/>
      <c r="CT11" s="1019"/>
      <c r="CU11" s="1019"/>
      <c r="CV11" s="1020"/>
      <c r="CW11" s="1018" t="s">
        <v>552</v>
      </c>
      <c r="CX11" s="1019"/>
      <c r="CY11" s="1019"/>
      <c r="CZ11" s="1019"/>
      <c r="DA11" s="1020"/>
      <c r="DB11" s="1117" t="s">
        <v>551</v>
      </c>
      <c r="DC11" s="1019"/>
      <c r="DD11" s="1019"/>
      <c r="DE11" s="1019"/>
      <c r="DF11" s="1020"/>
      <c r="DG11" s="1117" t="s">
        <v>551</v>
      </c>
      <c r="DH11" s="1019"/>
      <c r="DI11" s="1019"/>
      <c r="DJ11" s="1019"/>
      <c r="DK11" s="1020"/>
      <c r="DL11" s="1117" t="s">
        <v>551</v>
      </c>
      <c r="DM11" s="1019"/>
      <c r="DN11" s="1019"/>
      <c r="DO11" s="1019"/>
      <c r="DP11" s="1020"/>
      <c r="DQ11" s="1117" t="s">
        <v>551</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558</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2</v>
      </c>
      <c r="CN12" s="1019"/>
      <c r="CO12" s="1019"/>
      <c r="CP12" s="1019"/>
      <c r="CQ12" s="1020"/>
      <c r="CR12" s="1018">
        <v>2</v>
      </c>
      <c r="CS12" s="1019"/>
      <c r="CT12" s="1019"/>
      <c r="CU12" s="1019"/>
      <c r="CV12" s="1020"/>
      <c r="CW12" s="1018">
        <v>0</v>
      </c>
      <c r="CX12" s="1019"/>
      <c r="CY12" s="1019"/>
      <c r="CZ12" s="1019"/>
      <c r="DA12" s="1020"/>
      <c r="DB12" s="1018" t="s">
        <v>551</v>
      </c>
      <c r="DC12" s="1019"/>
      <c r="DD12" s="1019"/>
      <c r="DE12" s="1019"/>
      <c r="DF12" s="1020"/>
      <c r="DG12" s="1018" t="s">
        <v>551</v>
      </c>
      <c r="DH12" s="1019"/>
      <c r="DI12" s="1019"/>
      <c r="DJ12" s="1019"/>
      <c r="DK12" s="1020"/>
      <c r="DL12" s="1018" t="s">
        <v>551</v>
      </c>
      <c r="DM12" s="1019"/>
      <c r="DN12" s="1019"/>
      <c r="DO12" s="1019"/>
      <c r="DP12" s="1020"/>
      <c r="DQ12" s="1018" t="s">
        <v>551</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559</v>
      </c>
      <c r="BT13" s="1044"/>
      <c r="BU13" s="1044"/>
      <c r="BV13" s="1044"/>
      <c r="BW13" s="1044"/>
      <c r="BX13" s="1044"/>
      <c r="BY13" s="1044"/>
      <c r="BZ13" s="1044"/>
      <c r="CA13" s="1044"/>
      <c r="CB13" s="1044"/>
      <c r="CC13" s="1044"/>
      <c r="CD13" s="1044"/>
      <c r="CE13" s="1044"/>
      <c r="CF13" s="1044"/>
      <c r="CG13" s="1045"/>
      <c r="CH13" s="1018">
        <v>-13</v>
      </c>
      <c r="CI13" s="1019"/>
      <c r="CJ13" s="1019"/>
      <c r="CK13" s="1019"/>
      <c r="CL13" s="1020"/>
      <c r="CM13" s="1018">
        <v>33</v>
      </c>
      <c r="CN13" s="1019"/>
      <c r="CO13" s="1019"/>
      <c r="CP13" s="1019"/>
      <c r="CQ13" s="1020"/>
      <c r="CR13" s="1018">
        <v>8</v>
      </c>
      <c r="CS13" s="1019"/>
      <c r="CT13" s="1019"/>
      <c r="CU13" s="1019"/>
      <c r="CV13" s="1020"/>
      <c r="CW13" s="1018" t="s">
        <v>552</v>
      </c>
      <c r="CX13" s="1019"/>
      <c r="CY13" s="1019"/>
      <c r="CZ13" s="1019"/>
      <c r="DA13" s="1020"/>
      <c r="DB13" s="1018" t="s">
        <v>552</v>
      </c>
      <c r="DC13" s="1019"/>
      <c r="DD13" s="1019"/>
      <c r="DE13" s="1019"/>
      <c r="DF13" s="1020"/>
      <c r="DG13" s="1018" t="s">
        <v>552</v>
      </c>
      <c r="DH13" s="1019"/>
      <c r="DI13" s="1019"/>
      <c r="DJ13" s="1019"/>
      <c r="DK13" s="1020"/>
      <c r="DL13" s="1018" t="s">
        <v>552</v>
      </c>
      <c r="DM13" s="1019"/>
      <c r="DN13" s="1019"/>
      <c r="DO13" s="1019"/>
      <c r="DP13" s="1020"/>
      <c r="DQ13" s="1018" t="s">
        <v>552</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560</v>
      </c>
      <c r="BT14" s="1044"/>
      <c r="BU14" s="1044"/>
      <c r="BV14" s="1044"/>
      <c r="BW14" s="1044"/>
      <c r="BX14" s="1044"/>
      <c r="BY14" s="1044"/>
      <c r="BZ14" s="1044"/>
      <c r="CA14" s="1044"/>
      <c r="CB14" s="1044"/>
      <c r="CC14" s="1044"/>
      <c r="CD14" s="1044"/>
      <c r="CE14" s="1044"/>
      <c r="CF14" s="1044"/>
      <c r="CG14" s="1045"/>
      <c r="CH14" s="1018">
        <v>-1</v>
      </c>
      <c r="CI14" s="1019"/>
      <c r="CJ14" s="1019"/>
      <c r="CK14" s="1019"/>
      <c r="CL14" s="1020"/>
      <c r="CM14" s="1018">
        <v>21</v>
      </c>
      <c r="CN14" s="1019"/>
      <c r="CO14" s="1019"/>
      <c r="CP14" s="1019"/>
      <c r="CQ14" s="1020"/>
      <c r="CR14" s="1018">
        <v>7</v>
      </c>
      <c r="CS14" s="1019"/>
      <c r="CT14" s="1019"/>
      <c r="CU14" s="1019"/>
      <c r="CV14" s="1020"/>
      <c r="CW14" s="1018">
        <v>4</v>
      </c>
      <c r="CX14" s="1019"/>
      <c r="CY14" s="1019"/>
      <c r="CZ14" s="1019"/>
      <c r="DA14" s="1020"/>
      <c r="DB14" s="1018" t="s">
        <v>552</v>
      </c>
      <c r="DC14" s="1019"/>
      <c r="DD14" s="1019"/>
      <c r="DE14" s="1019"/>
      <c r="DF14" s="1020"/>
      <c r="DG14" s="1018" t="s">
        <v>552</v>
      </c>
      <c r="DH14" s="1019"/>
      <c r="DI14" s="1019"/>
      <c r="DJ14" s="1019"/>
      <c r="DK14" s="1020"/>
      <c r="DL14" s="1018" t="s">
        <v>552</v>
      </c>
      <c r="DM14" s="1019"/>
      <c r="DN14" s="1019"/>
      <c r="DO14" s="1019"/>
      <c r="DP14" s="1020"/>
      <c r="DQ14" s="1018" t="s">
        <v>552</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44219</v>
      </c>
      <c r="R23" s="1098"/>
      <c r="S23" s="1098"/>
      <c r="T23" s="1098"/>
      <c r="U23" s="1098"/>
      <c r="V23" s="1098">
        <v>43169</v>
      </c>
      <c r="W23" s="1098"/>
      <c r="X23" s="1098"/>
      <c r="Y23" s="1098"/>
      <c r="Z23" s="1098"/>
      <c r="AA23" s="1098">
        <v>1051</v>
      </c>
      <c r="AB23" s="1098"/>
      <c r="AC23" s="1098"/>
      <c r="AD23" s="1098"/>
      <c r="AE23" s="1099"/>
      <c r="AF23" s="1100">
        <v>788</v>
      </c>
      <c r="AG23" s="1098"/>
      <c r="AH23" s="1098"/>
      <c r="AI23" s="1098"/>
      <c r="AJ23" s="1101"/>
      <c r="AK23" s="1102"/>
      <c r="AL23" s="1103"/>
      <c r="AM23" s="1103"/>
      <c r="AN23" s="1103"/>
      <c r="AO23" s="1103"/>
      <c r="AP23" s="1098">
        <v>52567</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12219</v>
      </c>
      <c r="R28" s="1083"/>
      <c r="S28" s="1083"/>
      <c r="T28" s="1083"/>
      <c r="U28" s="1083"/>
      <c r="V28" s="1083">
        <v>12056</v>
      </c>
      <c r="W28" s="1083"/>
      <c r="X28" s="1083"/>
      <c r="Y28" s="1083"/>
      <c r="Z28" s="1083"/>
      <c r="AA28" s="1083">
        <v>164</v>
      </c>
      <c r="AB28" s="1083"/>
      <c r="AC28" s="1083"/>
      <c r="AD28" s="1083"/>
      <c r="AE28" s="1084"/>
      <c r="AF28" s="1085">
        <v>164</v>
      </c>
      <c r="AG28" s="1083"/>
      <c r="AH28" s="1083"/>
      <c r="AI28" s="1083"/>
      <c r="AJ28" s="1086"/>
      <c r="AK28" s="1087">
        <v>987</v>
      </c>
      <c r="AL28" s="1075"/>
      <c r="AM28" s="1075"/>
      <c r="AN28" s="1075"/>
      <c r="AO28" s="1075"/>
      <c r="AP28" s="1075" t="s">
        <v>545</v>
      </c>
      <c r="AQ28" s="1075"/>
      <c r="AR28" s="1075"/>
      <c r="AS28" s="1075"/>
      <c r="AT28" s="1075"/>
      <c r="AU28" s="1075" t="s">
        <v>546</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165</v>
      </c>
      <c r="R29" s="1073"/>
      <c r="S29" s="1073"/>
      <c r="T29" s="1073"/>
      <c r="U29" s="1073"/>
      <c r="V29" s="1073">
        <v>165</v>
      </c>
      <c r="W29" s="1073"/>
      <c r="X29" s="1073"/>
      <c r="Y29" s="1073"/>
      <c r="Z29" s="1073"/>
      <c r="AA29" s="1073" t="s">
        <v>573</v>
      </c>
      <c r="AB29" s="1073"/>
      <c r="AC29" s="1073"/>
      <c r="AD29" s="1073"/>
      <c r="AE29" s="1074"/>
      <c r="AF29" s="1048" t="s">
        <v>223</v>
      </c>
      <c r="AG29" s="1049"/>
      <c r="AH29" s="1049"/>
      <c r="AI29" s="1049"/>
      <c r="AJ29" s="1050"/>
      <c r="AK29" s="1009">
        <v>107</v>
      </c>
      <c r="AL29" s="1000"/>
      <c r="AM29" s="1000"/>
      <c r="AN29" s="1000"/>
      <c r="AO29" s="1000"/>
      <c r="AP29" s="1000">
        <v>237</v>
      </c>
      <c r="AQ29" s="1000"/>
      <c r="AR29" s="1000"/>
      <c r="AS29" s="1000"/>
      <c r="AT29" s="1000"/>
      <c r="AU29" s="1000">
        <v>115</v>
      </c>
      <c r="AV29" s="1000"/>
      <c r="AW29" s="1000"/>
      <c r="AX29" s="1000"/>
      <c r="AY29" s="1000"/>
      <c r="AZ29" s="1071" t="s">
        <v>113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990</v>
      </c>
      <c r="R30" s="1073"/>
      <c r="S30" s="1073"/>
      <c r="T30" s="1073"/>
      <c r="U30" s="1073"/>
      <c r="V30" s="1073">
        <v>987</v>
      </c>
      <c r="W30" s="1073"/>
      <c r="X30" s="1073"/>
      <c r="Y30" s="1073"/>
      <c r="Z30" s="1073"/>
      <c r="AA30" s="1073">
        <v>3</v>
      </c>
      <c r="AB30" s="1073"/>
      <c r="AC30" s="1073"/>
      <c r="AD30" s="1073"/>
      <c r="AE30" s="1074"/>
      <c r="AF30" s="1048">
        <v>3</v>
      </c>
      <c r="AG30" s="1049"/>
      <c r="AH30" s="1049"/>
      <c r="AI30" s="1049"/>
      <c r="AJ30" s="1050"/>
      <c r="AK30" s="1009">
        <v>347</v>
      </c>
      <c r="AL30" s="1000"/>
      <c r="AM30" s="1000"/>
      <c r="AN30" s="1000"/>
      <c r="AO30" s="1000"/>
      <c r="AP30" s="1000" t="s">
        <v>545</v>
      </c>
      <c r="AQ30" s="1000"/>
      <c r="AR30" s="1000"/>
      <c r="AS30" s="1000"/>
      <c r="AT30" s="1000"/>
      <c r="AU30" s="1000" t="s">
        <v>545</v>
      </c>
      <c r="AV30" s="1000"/>
      <c r="AW30" s="1000"/>
      <c r="AX30" s="1000"/>
      <c r="AY30" s="1000"/>
      <c r="AZ30" s="1071" t="s">
        <v>113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8086</v>
      </c>
      <c r="R31" s="1073"/>
      <c r="S31" s="1073"/>
      <c r="T31" s="1073"/>
      <c r="U31" s="1073"/>
      <c r="V31" s="1073">
        <v>8009</v>
      </c>
      <c r="W31" s="1073"/>
      <c r="X31" s="1073"/>
      <c r="Y31" s="1073"/>
      <c r="Z31" s="1073"/>
      <c r="AA31" s="1073">
        <v>77</v>
      </c>
      <c r="AB31" s="1073"/>
      <c r="AC31" s="1073"/>
      <c r="AD31" s="1073"/>
      <c r="AE31" s="1074"/>
      <c r="AF31" s="1048">
        <v>77</v>
      </c>
      <c r="AG31" s="1049"/>
      <c r="AH31" s="1049"/>
      <c r="AI31" s="1049"/>
      <c r="AJ31" s="1050"/>
      <c r="AK31" s="1009">
        <v>1154</v>
      </c>
      <c r="AL31" s="1000"/>
      <c r="AM31" s="1000"/>
      <c r="AN31" s="1000"/>
      <c r="AO31" s="1000"/>
      <c r="AP31" s="1000" t="s">
        <v>545</v>
      </c>
      <c r="AQ31" s="1000"/>
      <c r="AR31" s="1000"/>
      <c r="AS31" s="1000"/>
      <c r="AT31" s="1000"/>
      <c r="AU31" s="1000" t="s">
        <v>545</v>
      </c>
      <c r="AV31" s="1000"/>
      <c r="AW31" s="1000"/>
      <c r="AX31" s="1000"/>
      <c r="AY31" s="1000"/>
      <c r="AZ31" s="1071" t="s">
        <v>113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67</v>
      </c>
      <c r="R32" s="1073"/>
      <c r="S32" s="1073"/>
      <c r="T32" s="1073"/>
      <c r="U32" s="1073"/>
      <c r="V32" s="1073">
        <v>67</v>
      </c>
      <c r="W32" s="1073"/>
      <c r="X32" s="1073"/>
      <c r="Y32" s="1073"/>
      <c r="Z32" s="1073"/>
      <c r="AA32" s="1073" t="s">
        <v>573</v>
      </c>
      <c r="AB32" s="1073"/>
      <c r="AC32" s="1073"/>
      <c r="AD32" s="1073"/>
      <c r="AE32" s="1074"/>
      <c r="AF32" s="1048" t="s">
        <v>223</v>
      </c>
      <c r="AG32" s="1049"/>
      <c r="AH32" s="1049"/>
      <c r="AI32" s="1049"/>
      <c r="AJ32" s="1050"/>
      <c r="AK32" s="1009">
        <v>30</v>
      </c>
      <c r="AL32" s="1000"/>
      <c r="AM32" s="1000"/>
      <c r="AN32" s="1000"/>
      <c r="AO32" s="1000"/>
      <c r="AP32" s="1000" t="s">
        <v>545</v>
      </c>
      <c r="AQ32" s="1000"/>
      <c r="AR32" s="1000"/>
      <c r="AS32" s="1000"/>
      <c r="AT32" s="1000"/>
      <c r="AU32" s="1000" t="s">
        <v>545</v>
      </c>
      <c r="AV32" s="1000"/>
      <c r="AW32" s="1000"/>
      <c r="AX32" s="1000"/>
      <c r="AY32" s="1000"/>
      <c r="AZ32" s="1071" t="s">
        <v>547</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1000</v>
      </c>
      <c r="R33" s="1073"/>
      <c r="S33" s="1073"/>
      <c r="T33" s="1073"/>
      <c r="U33" s="1073"/>
      <c r="V33" s="1073">
        <v>916</v>
      </c>
      <c r="W33" s="1073"/>
      <c r="X33" s="1073"/>
      <c r="Y33" s="1073"/>
      <c r="Z33" s="1073"/>
      <c r="AA33" s="1073">
        <v>84</v>
      </c>
      <c r="AB33" s="1073"/>
      <c r="AC33" s="1073"/>
      <c r="AD33" s="1073"/>
      <c r="AE33" s="1074"/>
      <c r="AF33" s="1048">
        <v>608</v>
      </c>
      <c r="AG33" s="1049"/>
      <c r="AH33" s="1049"/>
      <c r="AI33" s="1049"/>
      <c r="AJ33" s="1050"/>
      <c r="AK33" s="1009">
        <v>22</v>
      </c>
      <c r="AL33" s="1000"/>
      <c r="AM33" s="1000"/>
      <c r="AN33" s="1000"/>
      <c r="AO33" s="1000"/>
      <c r="AP33" s="1000">
        <v>4268</v>
      </c>
      <c r="AQ33" s="1000"/>
      <c r="AR33" s="1000"/>
      <c r="AS33" s="1000"/>
      <c r="AT33" s="1000"/>
      <c r="AU33" s="1000">
        <v>128</v>
      </c>
      <c r="AV33" s="1000"/>
      <c r="AW33" s="1000"/>
      <c r="AX33" s="1000"/>
      <c r="AY33" s="1000"/>
      <c r="AZ33" s="1071" t="s">
        <v>113</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828</v>
      </c>
      <c r="R34" s="1073"/>
      <c r="S34" s="1073"/>
      <c r="T34" s="1073"/>
      <c r="U34" s="1073"/>
      <c r="V34" s="1073">
        <v>828</v>
      </c>
      <c r="W34" s="1073"/>
      <c r="X34" s="1073"/>
      <c r="Y34" s="1073"/>
      <c r="Z34" s="1073"/>
      <c r="AA34" s="1073" t="s">
        <v>574</v>
      </c>
      <c r="AB34" s="1073"/>
      <c r="AC34" s="1073"/>
      <c r="AD34" s="1073"/>
      <c r="AE34" s="1074"/>
      <c r="AF34" s="1048">
        <v>520</v>
      </c>
      <c r="AG34" s="1049"/>
      <c r="AH34" s="1049"/>
      <c r="AI34" s="1049"/>
      <c r="AJ34" s="1050"/>
      <c r="AK34" s="1009">
        <v>581</v>
      </c>
      <c r="AL34" s="1000"/>
      <c r="AM34" s="1000"/>
      <c r="AN34" s="1000"/>
      <c r="AO34" s="1000"/>
      <c r="AP34" s="1000">
        <v>6181</v>
      </c>
      <c r="AQ34" s="1000"/>
      <c r="AR34" s="1000"/>
      <c r="AS34" s="1000"/>
      <c r="AT34" s="1000"/>
      <c r="AU34" s="1000">
        <v>4271</v>
      </c>
      <c r="AV34" s="1000"/>
      <c r="AW34" s="1000"/>
      <c r="AX34" s="1000"/>
      <c r="AY34" s="1000"/>
      <c r="AZ34" s="1071" t="s">
        <v>113</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678</v>
      </c>
      <c r="R35" s="1073"/>
      <c r="S35" s="1073"/>
      <c r="T35" s="1073"/>
      <c r="U35" s="1073"/>
      <c r="V35" s="1073">
        <v>649</v>
      </c>
      <c r="W35" s="1073"/>
      <c r="X35" s="1073"/>
      <c r="Y35" s="1073"/>
      <c r="Z35" s="1073"/>
      <c r="AA35" s="1073">
        <v>29</v>
      </c>
      <c r="AB35" s="1073"/>
      <c r="AC35" s="1073"/>
      <c r="AD35" s="1073"/>
      <c r="AE35" s="1074"/>
      <c r="AF35" s="1048">
        <v>26</v>
      </c>
      <c r="AG35" s="1049"/>
      <c r="AH35" s="1049"/>
      <c r="AI35" s="1049"/>
      <c r="AJ35" s="1050"/>
      <c r="AK35" s="1009">
        <v>195</v>
      </c>
      <c r="AL35" s="1000"/>
      <c r="AM35" s="1000"/>
      <c r="AN35" s="1000"/>
      <c r="AO35" s="1000"/>
      <c r="AP35" s="1000">
        <v>2478</v>
      </c>
      <c r="AQ35" s="1000"/>
      <c r="AR35" s="1000"/>
      <c r="AS35" s="1000"/>
      <c r="AT35" s="1000"/>
      <c r="AU35" s="1000">
        <v>1286</v>
      </c>
      <c r="AV35" s="1000"/>
      <c r="AW35" s="1000"/>
      <c r="AX35" s="1000"/>
      <c r="AY35" s="1000"/>
      <c r="AZ35" s="1071" t="s">
        <v>113</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59</v>
      </c>
      <c r="R36" s="1073"/>
      <c r="S36" s="1073"/>
      <c r="T36" s="1073"/>
      <c r="U36" s="1073"/>
      <c r="V36" s="1073">
        <v>59</v>
      </c>
      <c r="W36" s="1073"/>
      <c r="X36" s="1073"/>
      <c r="Y36" s="1073"/>
      <c r="Z36" s="1073"/>
      <c r="AA36" s="1073" t="s">
        <v>573</v>
      </c>
      <c r="AB36" s="1073"/>
      <c r="AC36" s="1073"/>
      <c r="AD36" s="1073"/>
      <c r="AE36" s="1074"/>
      <c r="AF36" s="1048" t="s">
        <v>223</v>
      </c>
      <c r="AG36" s="1049"/>
      <c r="AH36" s="1049"/>
      <c r="AI36" s="1049"/>
      <c r="AJ36" s="1050"/>
      <c r="AK36" s="1009">
        <v>6</v>
      </c>
      <c r="AL36" s="1000"/>
      <c r="AM36" s="1000"/>
      <c r="AN36" s="1000"/>
      <c r="AO36" s="1000"/>
      <c r="AP36" s="1000">
        <v>82</v>
      </c>
      <c r="AQ36" s="1000"/>
      <c r="AR36" s="1000"/>
      <c r="AS36" s="1000"/>
      <c r="AT36" s="1000"/>
      <c r="AU36" s="1000">
        <v>9</v>
      </c>
      <c r="AV36" s="1000"/>
      <c r="AW36" s="1000"/>
      <c r="AX36" s="1000"/>
      <c r="AY36" s="1000"/>
      <c r="AZ36" s="1071" t="s">
        <v>548</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40</v>
      </c>
      <c r="R37" s="1073"/>
      <c r="S37" s="1073"/>
      <c r="T37" s="1073"/>
      <c r="U37" s="1073"/>
      <c r="V37" s="1073">
        <v>36</v>
      </c>
      <c r="W37" s="1073"/>
      <c r="X37" s="1073"/>
      <c r="Y37" s="1073"/>
      <c r="Z37" s="1073"/>
      <c r="AA37" s="1073">
        <v>3</v>
      </c>
      <c r="AB37" s="1073"/>
      <c r="AC37" s="1073"/>
      <c r="AD37" s="1073"/>
      <c r="AE37" s="1074"/>
      <c r="AF37" s="1048">
        <v>3</v>
      </c>
      <c r="AG37" s="1049"/>
      <c r="AH37" s="1049"/>
      <c r="AI37" s="1049"/>
      <c r="AJ37" s="1050"/>
      <c r="AK37" s="1009" t="s">
        <v>575</v>
      </c>
      <c r="AL37" s="1000"/>
      <c r="AM37" s="1000"/>
      <c r="AN37" s="1000"/>
      <c r="AO37" s="1000"/>
      <c r="AP37" s="1000">
        <v>10</v>
      </c>
      <c r="AQ37" s="1000"/>
      <c r="AR37" s="1000"/>
      <c r="AS37" s="1000"/>
      <c r="AT37" s="1000"/>
      <c r="AU37" s="1000" t="s">
        <v>575</v>
      </c>
      <c r="AV37" s="1000"/>
      <c r="AW37" s="1000"/>
      <c r="AX37" s="1000"/>
      <c r="AY37" s="1000"/>
      <c r="AZ37" s="1071" t="s">
        <v>113</v>
      </c>
      <c r="BA37" s="1071"/>
      <c r="BB37" s="1071"/>
      <c r="BC37" s="1071"/>
      <c r="BD37" s="1071"/>
      <c r="BE37" s="1061" t="s">
        <v>391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394</v>
      </c>
      <c r="C38" s="1067"/>
      <c r="D38" s="1067"/>
      <c r="E38" s="1067"/>
      <c r="F38" s="1067"/>
      <c r="G38" s="1067"/>
      <c r="H38" s="1067"/>
      <c r="I38" s="1067"/>
      <c r="J38" s="1067"/>
      <c r="K38" s="1067"/>
      <c r="L38" s="1067"/>
      <c r="M38" s="1067"/>
      <c r="N38" s="1067"/>
      <c r="O38" s="1067"/>
      <c r="P38" s="1068"/>
      <c r="Q38" s="1072">
        <v>521</v>
      </c>
      <c r="R38" s="1073"/>
      <c r="S38" s="1073"/>
      <c r="T38" s="1073"/>
      <c r="U38" s="1073"/>
      <c r="V38" s="1073">
        <v>515</v>
      </c>
      <c r="W38" s="1073"/>
      <c r="X38" s="1073"/>
      <c r="Y38" s="1073"/>
      <c r="Z38" s="1073"/>
      <c r="AA38" s="1073">
        <v>6</v>
      </c>
      <c r="AB38" s="1073"/>
      <c r="AC38" s="1073"/>
      <c r="AD38" s="1073"/>
      <c r="AE38" s="1074"/>
      <c r="AF38" s="1048" t="s">
        <v>223</v>
      </c>
      <c r="AG38" s="1049"/>
      <c r="AH38" s="1049"/>
      <c r="AI38" s="1049"/>
      <c r="AJ38" s="1050"/>
      <c r="AK38" s="1009">
        <v>232</v>
      </c>
      <c r="AL38" s="1000"/>
      <c r="AM38" s="1000"/>
      <c r="AN38" s="1000"/>
      <c r="AO38" s="1000"/>
      <c r="AP38" s="1000">
        <v>2081</v>
      </c>
      <c r="AQ38" s="1000"/>
      <c r="AR38" s="1000"/>
      <c r="AS38" s="1000"/>
      <c r="AT38" s="1000"/>
      <c r="AU38" s="1000">
        <v>1996</v>
      </c>
      <c r="AV38" s="1000"/>
      <c r="AW38" s="1000"/>
      <c r="AX38" s="1000"/>
      <c r="AY38" s="1000"/>
      <c r="AZ38" s="1071" t="s">
        <v>549</v>
      </c>
      <c r="BA38" s="1071"/>
      <c r="BB38" s="1071"/>
      <c r="BC38" s="1071"/>
      <c r="BD38" s="1071"/>
      <c r="BE38" s="1061" t="s">
        <v>577</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395</v>
      </c>
      <c r="C39" s="1067"/>
      <c r="D39" s="1067"/>
      <c r="E39" s="1067"/>
      <c r="F39" s="1067"/>
      <c r="G39" s="1067"/>
      <c r="H39" s="1067"/>
      <c r="I39" s="1067"/>
      <c r="J39" s="1067"/>
      <c r="K39" s="1067"/>
      <c r="L39" s="1067"/>
      <c r="M39" s="1067"/>
      <c r="N39" s="1067"/>
      <c r="O39" s="1067"/>
      <c r="P39" s="1068"/>
      <c r="Q39" s="1072">
        <v>415</v>
      </c>
      <c r="R39" s="1073"/>
      <c r="S39" s="1073"/>
      <c r="T39" s="1073"/>
      <c r="U39" s="1073"/>
      <c r="V39" s="1073">
        <v>415</v>
      </c>
      <c r="W39" s="1073"/>
      <c r="X39" s="1073"/>
      <c r="Y39" s="1073"/>
      <c r="Z39" s="1073"/>
      <c r="AA39" s="1073" t="s">
        <v>573</v>
      </c>
      <c r="AB39" s="1073"/>
      <c r="AC39" s="1073"/>
      <c r="AD39" s="1073"/>
      <c r="AE39" s="1074"/>
      <c r="AF39" s="1048" t="s">
        <v>223</v>
      </c>
      <c r="AG39" s="1049"/>
      <c r="AH39" s="1049"/>
      <c r="AI39" s="1049"/>
      <c r="AJ39" s="1050"/>
      <c r="AK39" s="1009">
        <v>296</v>
      </c>
      <c r="AL39" s="1000"/>
      <c r="AM39" s="1000"/>
      <c r="AN39" s="1000"/>
      <c r="AO39" s="1000"/>
      <c r="AP39" s="1000">
        <v>2419</v>
      </c>
      <c r="AQ39" s="1000"/>
      <c r="AR39" s="1000"/>
      <c r="AS39" s="1000"/>
      <c r="AT39" s="1000"/>
      <c r="AU39" s="1000">
        <v>2337</v>
      </c>
      <c r="AV39" s="1000"/>
      <c r="AW39" s="1000"/>
      <c r="AX39" s="1000"/>
      <c r="AY39" s="1000"/>
      <c r="AZ39" s="1071" t="s">
        <v>549</v>
      </c>
      <c r="BA39" s="1071"/>
      <c r="BB39" s="1071"/>
      <c r="BC39" s="1071"/>
      <c r="BD39" s="1071"/>
      <c r="BE39" s="1061" t="s">
        <v>578</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t="s">
        <v>396</v>
      </c>
      <c r="C40" s="1067"/>
      <c r="D40" s="1067"/>
      <c r="E40" s="1067"/>
      <c r="F40" s="1067"/>
      <c r="G40" s="1067"/>
      <c r="H40" s="1067"/>
      <c r="I40" s="1067"/>
      <c r="J40" s="1067"/>
      <c r="K40" s="1067"/>
      <c r="L40" s="1067"/>
      <c r="M40" s="1067"/>
      <c r="N40" s="1067"/>
      <c r="O40" s="1067"/>
      <c r="P40" s="1068"/>
      <c r="Q40" s="1072">
        <v>224</v>
      </c>
      <c r="R40" s="1073"/>
      <c r="S40" s="1073"/>
      <c r="T40" s="1073"/>
      <c r="U40" s="1073"/>
      <c r="V40" s="1073">
        <v>224</v>
      </c>
      <c r="W40" s="1073"/>
      <c r="X40" s="1073"/>
      <c r="Y40" s="1073"/>
      <c r="Z40" s="1073"/>
      <c r="AA40" s="1073" t="s">
        <v>573</v>
      </c>
      <c r="AB40" s="1073"/>
      <c r="AC40" s="1073"/>
      <c r="AD40" s="1073"/>
      <c r="AE40" s="1074"/>
      <c r="AF40" s="1048" t="s">
        <v>223</v>
      </c>
      <c r="AG40" s="1049"/>
      <c r="AH40" s="1049"/>
      <c r="AI40" s="1049"/>
      <c r="AJ40" s="1050"/>
      <c r="AK40" s="1009">
        <v>177</v>
      </c>
      <c r="AL40" s="1000"/>
      <c r="AM40" s="1000"/>
      <c r="AN40" s="1000"/>
      <c r="AO40" s="1000"/>
      <c r="AP40" s="1000">
        <v>1030</v>
      </c>
      <c r="AQ40" s="1000"/>
      <c r="AR40" s="1000"/>
      <c r="AS40" s="1000"/>
      <c r="AT40" s="1000"/>
      <c r="AU40" s="1000">
        <v>1006</v>
      </c>
      <c r="AV40" s="1000"/>
      <c r="AW40" s="1000"/>
      <c r="AX40" s="1000"/>
      <c r="AY40" s="1000"/>
      <c r="AZ40" s="1071" t="s">
        <v>113</v>
      </c>
      <c r="BA40" s="1071"/>
      <c r="BB40" s="1071"/>
      <c r="BC40" s="1071"/>
      <c r="BD40" s="1071"/>
      <c r="BE40" s="1061" t="s">
        <v>579</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t="s">
        <v>397</v>
      </c>
      <c r="C41" s="1067"/>
      <c r="D41" s="1067"/>
      <c r="E41" s="1067"/>
      <c r="F41" s="1067"/>
      <c r="G41" s="1067"/>
      <c r="H41" s="1067"/>
      <c r="I41" s="1067"/>
      <c r="J41" s="1067"/>
      <c r="K41" s="1067"/>
      <c r="L41" s="1067"/>
      <c r="M41" s="1067"/>
      <c r="N41" s="1067"/>
      <c r="O41" s="1067"/>
      <c r="P41" s="1068"/>
      <c r="Q41" s="1072">
        <v>13</v>
      </c>
      <c r="R41" s="1073"/>
      <c r="S41" s="1073"/>
      <c r="T41" s="1073"/>
      <c r="U41" s="1073"/>
      <c r="V41" s="1073">
        <v>13</v>
      </c>
      <c r="W41" s="1073"/>
      <c r="X41" s="1073"/>
      <c r="Y41" s="1073"/>
      <c r="Z41" s="1073"/>
      <c r="AA41" s="1073" t="s">
        <v>573</v>
      </c>
      <c r="AB41" s="1073"/>
      <c r="AC41" s="1073"/>
      <c r="AD41" s="1073"/>
      <c r="AE41" s="1074"/>
      <c r="AF41" s="1048" t="s">
        <v>223</v>
      </c>
      <c r="AG41" s="1049"/>
      <c r="AH41" s="1049"/>
      <c r="AI41" s="1049"/>
      <c r="AJ41" s="1050"/>
      <c r="AK41" s="1009">
        <v>12</v>
      </c>
      <c r="AL41" s="1000"/>
      <c r="AM41" s="1000"/>
      <c r="AN41" s="1000"/>
      <c r="AO41" s="1000"/>
      <c r="AP41" s="1000">
        <v>50</v>
      </c>
      <c r="AQ41" s="1000"/>
      <c r="AR41" s="1000"/>
      <c r="AS41" s="1000"/>
      <c r="AT41" s="1000"/>
      <c r="AU41" s="1000">
        <v>50</v>
      </c>
      <c r="AV41" s="1000"/>
      <c r="AW41" s="1000"/>
      <c r="AX41" s="1000"/>
      <c r="AY41" s="1000"/>
      <c r="AZ41" s="1071" t="s">
        <v>113</v>
      </c>
      <c r="BA41" s="1071"/>
      <c r="BB41" s="1071"/>
      <c r="BC41" s="1071"/>
      <c r="BD41" s="1071"/>
      <c r="BE41" s="1061" t="s">
        <v>391</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t="s">
        <v>398</v>
      </c>
      <c r="C42" s="1067"/>
      <c r="D42" s="1067"/>
      <c r="E42" s="1067"/>
      <c r="F42" s="1067"/>
      <c r="G42" s="1067"/>
      <c r="H42" s="1067"/>
      <c r="I42" s="1067"/>
      <c r="J42" s="1067"/>
      <c r="K42" s="1067"/>
      <c r="L42" s="1067"/>
      <c r="M42" s="1067"/>
      <c r="N42" s="1067"/>
      <c r="O42" s="1067"/>
      <c r="P42" s="1068"/>
      <c r="Q42" s="1072">
        <v>54</v>
      </c>
      <c r="R42" s="1073"/>
      <c r="S42" s="1073"/>
      <c r="T42" s="1073"/>
      <c r="U42" s="1073"/>
      <c r="V42" s="1073">
        <v>54</v>
      </c>
      <c r="W42" s="1073"/>
      <c r="X42" s="1073"/>
      <c r="Y42" s="1073"/>
      <c r="Z42" s="1073"/>
      <c r="AA42" s="1073" t="s">
        <v>573</v>
      </c>
      <c r="AB42" s="1073"/>
      <c r="AC42" s="1073"/>
      <c r="AD42" s="1073"/>
      <c r="AE42" s="1074"/>
      <c r="AF42" s="1048" t="s">
        <v>223</v>
      </c>
      <c r="AG42" s="1049"/>
      <c r="AH42" s="1049"/>
      <c r="AI42" s="1049"/>
      <c r="AJ42" s="1050"/>
      <c r="AK42" s="1009">
        <v>15</v>
      </c>
      <c r="AL42" s="1000"/>
      <c r="AM42" s="1000"/>
      <c r="AN42" s="1000"/>
      <c r="AO42" s="1000"/>
      <c r="AP42" s="1000">
        <v>91</v>
      </c>
      <c r="AQ42" s="1000"/>
      <c r="AR42" s="1000"/>
      <c r="AS42" s="1000"/>
      <c r="AT42" s="1000"/>
      <c r="AU42" s="1000">
        <v>56</v>
      </c>
      <c r="AV42" s="1000"/>
      <c r="AW42" s="1000"/>
      <c r="AX42" s="1000"/>
      <c r="AY42" s="1000"/>
      <c r="AZ42" s="1071" t="s">
        <v>550</v>
      </c>
      <c r="BA42" s="1071"/>
      <c r="BB42" s="1071"/>
      <c r="BC42" s="1071"/>
      <c r="BD42" s="1071"/>
      <c r="BE42" s="1061" t="s">
        <v>580</v>
      </c>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1400</v>
      </c>
      <c r="AG63" s="988"/>
      <c r="AH63" s="988"/>
      <c r="AI63" s="988"/>
      <c r="AJ63" s="1059"/>
      <c r="AK63" s="1060"/>
      <c r="AL63" s="992"/>
      <c r="AM63" s="992"/>
      <c r="AN63" s="992"/>
      <c r="AO63" s="992"/>
      <c r="AP63" s="988">
        <v>18927</v>
      </c>
      <c r="AQ63" s="988"/>
      <c r="AR63" s="988"/>
      <c r="AS63" s="988"/>
      <c r="AT63" s="988"/>
      <c r="AU63" s="988">
        <v>11255</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403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561</v>
      </c>
      <c r="C68" s="1015"/>
      <c r="D68" s="1015"/>
      <c r="E68" s="1015"/>
      <c r="F68" s="1015"/>
      <c r="G68" s="1015"/>
      <c r="H68" s="1015"/>
      <c r="I68" s="1015"/>
      <c r="J68" s="1015"/>
      <c r="K68" s="1015"/>
      <c r="L68" s="1015"/>
      <c r="M68" s="1015"/>
      <c r="N68" s="1015"/>
      <c r="O68" s="1015"/>
      <c r="P68" s="1016"/>
      <c r="Q68" s="1017">
        <v>367</v>
      </c>
      <c r="R68" s="1011"/>
      <c r="S68" s="1011"/>
      <c r="T68" s="1011"/>
      <c r="U68" s="1011"/>
      <c r="V68" s="1011">
        <v>366</v>
      </c>
      <c r="W68" s="1011"/>
      <c r="X68" s="1011"/>
      <c r="Y68" s="1011"/>
      <c r="Z68" s="1011"/>
      <c r="AA68" s="1011">
        <v>1</v>
      </c>
      <c r="AB68" s="1011"/>
      <c r="AC68" s="1011"/>
      <c r="AD68" s="1011"/>
      <c r="AE68" s="1011"/>
      <c r="AF68" s="1011">
        <v>1</v>
      </c>
      <c r="AG68" s="1011"/>
      <c r="AH68" s="1011"/>
      <c r="AI68" s="1011"/>
      <c r="AJ68" s="1011"/>
      <c r="AK68" s="1011">
        <v>6</v>
      </c>
      <c r="AL68" s="1011"/>
      <c r="AM68" s="1011"/>
      <c r="AN68" s="1011"/>
      <c r="AO68" s="1011"/>
      <c r="AP68" s="1011" t="s">
        <v>566</v>
      </c>
      <c r="AQ68" s="1011"/>
      <c r="AR68" s="1011"/>
      <c r="AS68" s="1011"/>
      <c r="AT68" s="1011"/>
      <c r="AU68" s="1011" t="s">
        <v>490</v>
      </c>
      <c r="AV68" s="1011"/>
      <c r="AW68" s="1011"/>
      <c r="AX68" s="1011"/>
      <c r="AY68" s="1011"/>
      <c r="AZ68" s="1012" t="s">
        <v>567</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563</v>
      </c>
      <c r="C69" s="1004"/>
      <c r="D69" s="1004"/>
      <c r="E69" s="1004"/>
      <c r="F69" s="1004"/>
      <c r="G69" s="1004"/>
      <c r="H69" s="1004"/>
      <c r="I69" s="1004"/>
      <c r="J69" s="1004"/>
      <c r="K69" s="1004"/>
      <c r="L69" s="1004"/>
      <c r="M69" s="1004"/>
      <c r="N69" s="1004"/>
      <c r="O69" s="1004"/>
      <c r="P69" s="1005"/>
      <c r="Q69" s="1006">
        <v>31</v>
      </c>
      <c r="R69" s="1000"/>
      <c r="S69" s="1000"/>
      <c r="T69" s="1000"/>
      <c r="U69" s="1000"/>
      <c r="V69" s="1000">
        <v>30</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566</v>
      </c>
      <c r="AQ69" s="1000"/>
      <c r="AR69" s="1000"/>
      <c r="AS69" s="1000"/>
      <c r="AT69" s="1000"/>
      <c r="AU69" s="1000" t="s">
        <v>490</v>
      </c>
      <c r="AV69" s="1000"/>
      <c r="AW69" s="1000"/>
      <c r="AX69" s="1000"/>
      <c r="AY69" s="1000"/>
      <c r="AZ69" s="1001" t="s">
        <v>568</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564</v>
      </c>
      <c r="C70" s="1004"/>
      <c r="D70" s="1004"/>
      <c r="E70" s="1004"/>
      <c r="F70" s="1004"/>
      <c r="G70" s="1004"/>
      <c r="H70" s="1004"/>
      <c r="I70" s="1004"/>
      <c r="J70" s="1004"/>
      <c r="K70" s="1004"/>
      <c r="L70" s="1004"/>
      <c r="M70" s="1004"/>
      <c r="N70" s="1004"/>
      <c r="O70" s="1004"/>
      <c r="P70" s="1005"/>
      <c r="Q70" s="1006">
        <v>61</v>
      </c>
      <c r="R70" s="1000"/>
      <c r="S70" s="1000"/>
      <c r="T70" s="1000"/>
      <c r="U70" s="1000"/>
      <c r="V70" s="1000">
        <v>49</v>
      </c>
      <c r="W70" s="1000"/>
      <c r="X70" s="1000"/>
      <c r="Y70" s="1000"/>
      <c r="Z70" s="1000"/>
      <c r="AA70" s="1000">
        <v>12</v>
      </c>
      <c r="AB70" s="1000"/>
      <c r="AC70" s="1000"/>
      <c r="AD70" s="1000"/>
      <c r="AE70" s="1000"/>
      <c r="AF70" s="1000">
        <v>12</v>
      </c>
      <c r="AG70" s="1000"/>
      <c r="AH70" s="1000"/>
      <c r="AI70" s="1000"/>
      <c r="AJ70" s="1000"/>
      <c r="AK70" s="1000" t="s">
        <v>566</v>
      </c>
      <c r="AL70" s="1000"/>
      <c r="AM70" s="1000"/>
      <c r="AN70" s="1000"/>
      <c r="AO70" s="1000"/>
      <c r="AP70" s="1000" t="s">
        <v>566</v>
      </c>
      <c r="AQ70" s="1000"/>
      <c r="AR70" s="1000"/>
      <c r="AS70" s="1000"/>
      <c r="AT70" s="1000"/>
      <c r="AU70" s="1000" t="s">
        <v>490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565</v>
      </c>
      <c r="C71" s="1004"/>
      <c r="D71" s="1004"/>
      <c r="E71" s="1004"/>
      <c r="F71" s="1004"/>
      <c r="G71" s="1004"/>
      <c r="H71" s="1004"/>
      <c r="I71" s="1004"/>
      <c r="J71" s="1004"/>
      <c r="K71" s="1004"/>
      <c r="L71" s="1004"/>
      <c r="M71" s="1004"/>
      <c r="N71" s="1004"/>
      <c r="O71" s="1004"/>
      <c r="P71" s="1005"/>
      <c r="Q71" s="1006">
        <v>192</v>
      </c>
      <c r="R71" s="1000"/>
      <c r="S71" s="1000"/>
      <c r="T71" s="1000"/>
      <c r="U71" s="1000"/>
      <c r="V71" s="1000">
        <v>146</v>
      </c>
      <c r="W71" s="1000"/>
      <c r="X71" s="1000"/>
      <c r="Y71" s="1000"/>
      <c r="Z71" s="1000"/>
      <c r="AA71" s="1000">
        <v>46</v>
      </c>
      <c r="AB71" s="1000"/>
      <c r="AC71" s="1000"/>
      <c r="AD71" s="1000"/>
      <c r="AE71" s="1000"/>
      <c r="AF71" s="1000">
        <v>46</v>
      </c>
      <c r="AG71" s="1000"/>
      <c r="AH71" s="1000"/>
      <c r="AI71" s="1000"/>
      <c r="AJ71" s="1000"/>
      <c r="AK71" s="1000">
        <v>49</v>
      </c>
      <c r="AL71" s="1000"/>
      <c r="AM71" s="1000"/>
      <c r="AN71" s="1000"/>
      <c r="AO71" s="1000"/>
      <c r="AP71" s="1000" t="s">
        <v>566</v>
      </c>
      <c r="AQ71" s="1000"/>
      <c r="AR71" s="1000"/>
      <c r="AS71" s="1000"/>
      <c r="AT71" s="1000"/>
      <c r="AU71" s="1000" t="s">
        <v>490</v>
      </c>
      <c r="AV71" s="1000"/>
      <c r="AW71" s="1000"/>
      <c r="AX71" s="1000"/>
      <c r="AY71" s="1000"/>
      <c r="AZ71" s="1001" t="s">
        <v>569</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562</v>
      </c>
      <c r="C72" s="1004"/>
      <c r="D72" s="1004"/>
      <c r="E72" s="1004"/>
      <c r="F72" s="1004"/>
      <c r="G72" s="1004"/>
      <c r="H72" s="1004"/>
      <c r="I72" s="1004"/>
      <c r="J72" s="1004"/>
      <c r="K72" s="1004"/>
      <c r="L72" s="1004"/>
      <c r="M72" s="1004"/>
      <c r="N72" s="1004"/>
      <c r="O72" s="1004"/>
      <c r="P72" s="1005"/>
      <c r="Q72" s="1006">
        <v>189459</v>
      </c>
      <c r="R72" s="1000"/>
      <c r="S72" s="1000"/>
      <c r="T72" s="1000"/>
      <c r="U72" s="1000"/>
      <c r="V72" s="1000">
        <v>178623</v>
      </c>
      <c r="W72" s="1000"/>
      <c r="X72" s="1000"/>
      <c r="Y72" s="1000"/>
      <c r="Z72" s="1000"/>
      <c r="AA72" s="1000">
        <v>10835</v>
      </c>
      <c r="AB72" s="1000"/>
      <c r="AC72" s="1000"/>
      <c r="AD72" s="1000"/>
      <c r="AE72" s="1000"/>
      <c r="AF72" s="1000">
        <v>10835</v>
      </c>
      <c r="AG72" s="1000"/>
      <c r="AH72" s="1000"/>
      <c r="AI72" s="1000"/>
      <c r="AJ72" s="1000"/>
      <c r="AK72" s="1000">
        <v>0</v>
      </c>
      <c r="AL72" s="1000"/>
      <c r="AM72" s="1000"/>
      <c r="AN72" s="1000"/>
      <c r="AO72" s="1000"/>
      <c r="AP72" s="1000" t="s">
        <v>566</v>
      </c>
      <c r="AQ72" s="1000"/>
      <c r="AR72" s="1000"/>
      <c r="AS72" s="1000"/>
      <c r="AT72" s="1000"/>
      <c r="AU72" s="1000" t="s">
        <v>490</v>
      </c>
      <c r="AV72" s="1000"/>
      <c r="AW72" s="1000"/>
      <c r="AX72" s="1000"/>
      <c r="AY72" s="1000"/>
      <c r="AZ72" s="1001" t="s">
        <v>570</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10895</v>
      </c>
      <c r="AG88" s="988"/>
      <c r="AH88" s="988"/>
      <c r="AI88" s="988"/>
      <c r="AJ88" s="988"/>
      <c r="AK88" s="992"/>
      <c r="AL88" s="992"/>
      <c r="AM88" s="992"/>
      <c r="AN88" s="992"/>
      <c r="AO88" s="992"/>
      <c r="AP88" s="988" t="s">
        <v>571</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76</v>
      </c>
      <c r="CS102" s="980"/>
      <c r="CT102" s="980"/>
      <c r="CU102" s="980"/>
      <c r="CV102" s="981"/>
      <c r="CW102" s="979">
        <v>13</v>
      </c>
      <c r="CX102" s="980"/>
      <c r="CY102" s="980"/>
      <c r="CZ102" s="980"/>
      <c r="DA102" s="981"/>
      <c r="DB102" s="979" t="s">
        <v>571</v>
      </c>
      <c r="DC102" s="980"/>
      <c r="DD102" s="980"/>
      <c r="DE102" s="980"/>
      <c r="DF102" s="981"/>
      <c r="DG102" s="979" t="s">
        <v>571</v>
      </c>
      <c r="DH102" s="980"/>
      <c r="DI102" s="980"/>
      <c r="DJ102" s="980"/>
      <c r="DK102" s="981"/>
      <c r="DL102" s="979" t="s">
        <v>571</v>
      </c>
      <c r="DM102" s="980"/>
      <c r="DN102" s="980"/>
      <c r="DO102" s="980"/>
      <c r="DP102" s="981"/>
      <c r="DQ102" s="979" t="s">
        <v>571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289</v>
      </c>
      <c r="AG109" s="923"/>
      <c r="AH109" s="923"/>
      <c r="AI109" s="923"/>
      <c r="AJ109" s="924"/>
      <c r="AK109" s="925" t="s">
        <v>288</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289</v>
      </c>
      <c r="BW109" s="923"/>
      <c r="BX109" s="923"/>
      <c r="BY109" s="923"/>
      <c r="BZ109" s="924"/>
      <c r="CA109" s="925" t="s">
        <v>288</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289</v>
      </c>
      <c r="DM109" s="923"/>
      <c r="DN109" s="923"/>
      <c r="DO109" s="923"/>
      <c r="DP109" s="924"/>
      <c r="DQ109" s="925" t="s">
        <v>288</v>
      </c>
      <c r="DR109" s="923"/>
      <c r="DS109" s="923"/>
      <c r="DT109" s="923"/>
      <c r="DU109" s="924"/>
      <c r="DV109" s="925" t="s">
        <v>414</v>
      </c>
      <c r="DW109" s="923"/>
      <c r="DX109" s="923"/>
      <c r="DY109" s="923"/>
      <c r="DZ109" s="954"/>
    </row>
    <row r="110" spans="1:131" s="199" customFormat="1" ht="26.25" customHeight="1" x14ac:dyDescent="0.15">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7956444</v>
      </c>
      <c r="AB110" s="916"/>
      <c r="AC110" s="916"/>
      <c r="AD110" s="916"/>
      <c r="AE110" s="917"/>
      <c r="AF110" s="918">
        <v>7486246</v>
      </c>
      <c r="AG110" s="916"/>
      <c r="AH110" s="916"/>
      <c r="AI110" s="916"/>
      <c r="AJ110" s="917"/>
      <c r="AK110" s="918">
        <v>7542148</v>
      </c>
      <c r="AL110" s="916"/>
      <c r="AM110" s="916"/>
      <c r="AN110" s="916"/>
      <c r="AO110" s="917"/>
      <c r="AP110" s="919">
        <v>37.4</v>
      </c>
      <c r="AQ110" s="920"/>
      <c r="AR110" s="920"/>
      <c r="AS110" s="920"/>
      <c r="AT110" s="921"/>
      <c r="AU110" s="955" t="s">
        <v>61</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57076327</v>
      </c>
      <c r="BR110" s="863"/>
      <c r="BS110" s="863"/>
      <c r="BT110" s="863"/>
      <c r="BU110" s="863"/>
      <c r="BV110" s="863">
        <v>54917679</v>
      </c>
      <c r="BW110" s="863"/>
      <c r="BX110" s="863"/>
      <c r="BY110" s="863"/>
      <c r="BZ110" s="863"/>
      <c r="CA110" s="863">
        <v>52566684</v>
      </c>
      <c r="CB110" s="863"/>
      <c r="CC110" s="863"/>
      <c r="CD110" s="863"/>
      <c r="CE110" s="863"/>
      <c r="CF110" s="887">
        <v>260.60000000000002</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369195</v>
      </c>
      <c r="BR111" s="835"/>
      <c r="BS111" s="835"/>
      <c r="BT111" s="835"/>
      <c r="BU111" s="835"/>
      <c r="BV111" s="835">
        <v>369195</v>
      </c>
      <c r="BW111" s="835"/>
      <c r="BX111" s="835"/>
      <c r="BY111" s="835"/>
      <c r="BZ111" s="835"/>
      <c r="CA111" s="835" t="s">
        <v>223</v>
      </c>
      <c r="CB111" s="835"/>
      <c r="CC111" s="835"/>
      <c r="CD111" s="835"/>
      <c r="CE111" s="835"/>
      <c r="CF111" s="896" t="s">
        <v>223</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12454641</v>
      </c>
      <c r="BR112" s="835"/>
      <c r="BS112" s="835"/>
      <c r="BT112" s="835"/>
      <c r="BU112" s="835"/>
      <c r="BV112" s="835">
        <v>11774937</v>
      </c>
      <c r="BW112" s="835"/>
      <c r="BX112" s="835"/>
      <c r="BY112" s="835"/>
      <c r="BZ112" s="835"/>
      <c r="CA112" s="835">
        <v>11255310</v>
      </c>
      <c r="CB112" s="835"/>
      <c r="CC112" s="835"/>
      <c r="CD112" s="835"/>
      <c r="CE112" s="835"/>
      <c r="CF112" s="896">
        <v>55.8</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1150898</v>
      </c>
      <c r="AB113" s="944"/>
      <c r="AC113" s="944"/>
      <c r="AD113" s="944"/>
      <c r="AE113" s="945"/>
      <c r="AF113" s="946">
        <v>1147722</v>
      </c>
      <c r="AG113" s="944"/>
      <c r="AH113" s="944"/>
      <c r="AI113" s="944"/>
      <c r="AJ113" s="945"/>
      <c r="AK113" s="946">
        <v>1104654</v>
      </c>
      <c r="AL113" s="944"/>
      <c r="AM113" s="944"/>
      <c r="AN113" s="944"/>
      <c r="AO113" s="945"/>
      <c r="AP113" s="947">
        <v>5.5</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t="s">
        <v>223</v>
      </c>
      <c r="BR113" s="835"/>
      <c r="BS113" s="835"/>
      <c r="BT113" s="835"/>
      <c r="BU113" s="835"/>
      <c r="BV113" s="835" t="s">
        <v>223</v>
      </c>
      <c r="BW113" s="835"/>
      <c r="BX113" s="835"/>
      <c r="BY113" s="835"/>
      <c r="BZ113" s="835"/>
      <c r="CA113" s="835" t="s">
        <v>223</v>
      </c>
      <c r="CB113" s="835"/>
      <c r="CC113" s="835"/>
      <c r="CD113" s="835"/>
      <c r="CE113" s="835"/>
      <c r="CF113" s="896" t="s">
        <v>223</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223</v>
      </c>
      <c r="AB114" s="798"/>
      <c r="AC114" s="798"/>
      <c r="AD114" s="798"/>
      <c r="AE114" s="799"/>
      <c r="AF114" s="800" t="s">
        <v>223</v>
      </c>
      <c r="AG114" s="798"/>
      <c r="AH114" s="798"/>
      <c r="AI114" s="798"/>
      <c r="AJ114" s="799"/>
      <c r="AK114" s="800" t="s">
        <v>223</v>
      </c>
      <c r="AL114" s="798"/>
      <c r="AM114" s="798"/>
      <c r="AN114" s="798"/>
      <c r="AO114" s="799"/>
      <c r="AP114" s="845" t="s">
        <v>223</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8490106</v>
      </c>
      <c r="BR114" s="835"/>
      <c r="BS114" s="835"/>
      <c r="BT114" s="835"/>
      <c r="BU114" s="835"/>
      <c r="BV114" s="835">
        <v>8522680</v>
      </c>
      <c r="BW114" s="835"/>
      <c r="BX114" s="835"/>
      <c r="BY114" s="835"/>
      <c r="BZ114" s="835"/>
      <c r="CA114" s="835">
        <v>8378363</v>
      </c>
      <c r="CB114" s="835"/>
      <c r="CC114" s="835"/>
      <c r="CD114" s="835"/>
      <c r="CE114" s="835"/>
      <c r="CF114" s="896">
        <v>41.5</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7202</v>
      </c>
      <c r="AB115" s="944"/>
      <c r="AC115" s="944"/>
      <c r="AD115" s="944"/>
      <c r="AE115" s="945"/>
      <c r="AF115" s="946">
        <v>5191</v>
      </c>
      <c r="AG115" s="944"/>
      <c r="AH115" s="944"/>
      <c r="AI115" s="944"/>
      <c r="AJ115" s="945"/>
      <c r="AK115" s="946">
        <v>3305</v>
      </c>
      <c r="AL115" s="944"/>
      <c r="AM115" s="944"/>
      <c r="AN115" s="944"/>
      <c r="AO115" s="945"/>
      <c r="AP115" s="947">
        <v>0</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v>91786</v>
      </c>
      <c r="BR115" s="835"/>
      <c r="BS115" s="835"/>
      <c r="BT115" s="835"/>
      <c r="BU115" s="835"/>
      <c r="BV115" s="835">
        <v>29999</v>
      </c>
      <c r="BW115" s="835"/>
      <c r="BX115" s="835"/>
      <c r="BY115" s="835"/>
      <c r="BZ115" s="835"/>
      <c r="CA115" s="835">
        <v>28270</v>
      </c>
      <c r="CB115" s="835"/>
      <c r="CC115" s="835"/>
      <c r="CD115" s="835"/>
      <c r="CE115" s="835"/>
      <c r="CF115" s="896">
        <v>0.1</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369195</v>
      </c>
      <c r="DH115" s="798"/>
      <c r="DI115" s="798"/>
      <c r="DJ115" s="798"/>
      <c r="DK115" s="799"/>
      <c r="DL115" s="800">
        <v>369195</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53</v>
      </c>
      <c r="AB116" s="798"/>
      <c r="AC116" s="798"/>
      <c r="AD116" s="798"/>
      <c r="AE116" s="799"/>
      <c r="AF116" s="800">
        <v>118</v>
      </c>
      <c r="AG116" s="798"/>
      <c r="AH116" s="798"/>
      <c r="AI116" s="798"/>
      <c r="AJ116" s="799"/>
      <c r="AK116" s="800">
        <v>22</v>
      </c>
      <c r="AL116" s="798"/>
      <c r="AM116" s="798"/>
      <c r="AN116" s="798"/>
      <c r="AO116" s="799"/>
      <c r="AP116" s="845">
        <v>0</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9114597</v>
      </c>
      <c r="AB117" s="930"/>
      <c r="AC117" s="930"/>
      <c r="AD117" s="930"/>
      <c r="AE117" s="931"/>
      <c r="AF117" s="932">
        <v>8639277</v>
      </c>
      <c r="AG117" s="930"/>
      <c r="AH117" s="930"/>
      <c r="AI117" s="930"/>
      <c r="AJ117" s="931"/>
      <c r="AK117" s="932">
        <v>8650129</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289</v>
      </c>
      <c r="AG118" s="923"/>
      <c r="AH118" s="923"/>
      <c r="AI118" s="923"/>
      <c r="AJ118" s="924"/>
      <c r="AK118" s="925" t="s">
        <v>288</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444</v>
      </c>
      <c r="BP119" s="899"/>
      <c r="BQ119" s="903">
        <v>78482055</v>
      </c>
      <c r="BR119" s="866"/>
      <c r="BS119" s="866"/>
      <c r="BT119" s="866"/>
      <c r="BU119" s="866"/>
      <c r="BV119" s="866">
        <v>75614490</v>
      </c>
      <c r="BW119" s="866"/>
      <c r="BX119" s="866"/>
      <c r="BY119" s="866"/>
      <c r="BZ119" s="866"/>
      <c r="CA119" s="866">
        <v>72228627</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21441961</v>
      </c>
      <c r="BR120" s="863"/>
      <c r="BS120" s="863"/>
      <c r="BT120" s="863"/>
      <c r="BU120" s="863"/>
      <c r="BV120" s="863">
        <v>23419064</v>
      </c>
      <c r="BW120" s="863"/>
      <c r="BX120" s="863"/>
      <c r="BY120" s="863"/>
      <c r="BZ120" s="863"/>
      <c r="CA120" s="863">
        <v>23036619</v>
      </c>
      <c r="CB120" s="863"/>
      <c r="CC120" s="863"/>
      <c r="CD120" s="863"/>
      <c r="CE120" s="863"/>
      <c r="CF120" s="887">
        <v>114.2</v>
      </c>
      <c r="CG120" s="888"/>
      <c r="CH120" s="888"/>
      <c r="CI120" s="888"/>
      <c r="CJ120" s="888"/>
      <c r="CK120" s="889" t="s">
        <v>448</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4846012</v>
      </c>
      <c r="DH120" s="863"/>
      <c r="DI120" s="863"/>
      <c r="DJ120" s="863"/>
      <c r="DK120" s="863"/>
      <c r="DL120" s="863">
        <v>4462052</v>
      </c>
      <c r="DM120" s="863"/>
      <c r="DN120" s="863"/>
      <c r="DO120" s="863"/>
      <c r="DP120" s="863"/>
      <c r="DQ120" s="863">
        <v>4270995</v>
      </c>
      <c r="DR120" s="863"/>
      <c r="DS120" s="863"/>
      <c r="DT120" s="863"/>
      <c r="DU120" s="863"/>
      <c r="DV120" s="864">
        <v>21.2</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3603028</v>
      </c>
      <c r="BR121" s="835"/>
      <c r="BS121" s="835"/>
      <c r="BT121" s="835"/>
      <c r="BU121" s="835"/>
      <c r="BV121" s="835">
        <v>3291774</v>
      </c>
      <c r="BW121" s="835"/>
      <c r="BX121" s="835"/>
      <c r="BY121" s="835"/>
      <c r="BZ121" s="835"/>
      <c r="CA121" s="835">
        <v>2981297</v>
      </c>
      <c r="CB121" s="835"/>
      <c r="CC121" s="835"/>
      <c r="CD121" s="835"/>
      <c r="CE121" s="835"/>
      <c r="CF121" s="896">
        <v>14.8</v>
      </c>
      <c r="CG121" s="897"/>
      <c r="CH121" s="897"/>
      <c r="CI121" s="897"/>
      <c r="CJ121" s="897"/>
      <c r="CK121" s="890"/>
      <c r="CL121" s="876"/>
      <c r="CM121" s="876"/>
      <c r="CN121" s="876"/>
      <c r="CO121" s="877"/>
      <c r="CP121" s="856" t="s">
        <v>395</v>
      </c>
      <c r="CQ121" s="857"/>
      <c r="CR121" s="857"/>
      <c r="CS121" s="857"/>
      <c r="CT121" s="857"/>
      <c r="CU121" s="857"/>
      <c r="CV121" s="857"/>
      <c r="CW121" s="857"/>
      <c r="CX121" s="857"/>
      <c r="CY121" s="857"/>
      <c r="CZ121" s="857"/>
      <c r="DA121" s="857"/>
      <c r="DB121" s="857"/>
      <c r="DC121" s="857"/>
      <c r="DD121" s="857"/>
      <c r="DE121" s="857"/>
      <c r="DF121" s="858"/>
      <c r="DG121" s="834">
        <v>2740315</v>
      </c>
      <c r="DH121" s="835"/>
      <c r="DI121" s="835"/>
      <c r="DJ121" s="835"/>
      <c r="DK121" s="835"/>
      <c r="DL121" s="835">
        <v>2544507</v>
      </c>
      <c r="DM121" s="835"/>
      <c r="DN121" s="835"/>
      <c r="DO121" s="835"/>
      <c r="DP121" s="835"/>
      <c r="DQ121" s="835">
        <v>2337008</v>
      </c>
      <c r="DR121" s="835"/>
      <c r="DS121" s="835"/>
      <c r="DT121" s="835"/>
      <c r="DU121" s="835"/>
      <c r="DV121" s="812">
        <v>11.6</v>
      </c>
      <c r="DW121" s="812"/>
      <c r="DX121" s="812"/>
      <c r="DY121" s="812"/>
      <c r="DZ121" s="813"/>
    </row>
    <row r="122" spans="1:130" s="199" customFormat="1" ht="26.25" customHeight="1" x14ac:dyDescent="0.15">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52273030</v>
      </c>
      <c r="BR122" s="866"/>
      <c r="BS122" s="866"/>
      <c r="BT122" s="866"/>
      <c r="BU122" s="866"/>
      <c r="BV122" s="866">
        <v>49966215</v>
      </c>
      <c r="BW122" s="866"/>
      <c r="BX122" s="866"/>
      <c r="BY122" s="866"/>
      <c r="BZ122" s="866"/>
      <c r="CA122" s="866">
        <v>48092749</v>
      </c>
      <c r="CB122" s="866"/>
      <c r="CC122" s="866"/>
      <c r="CD122" s="866"/>
      <c r="CE122" s="866"/>
      <c r="CF122" s="867">
        <v>238.4</v>
      </c>
      <c r="CG122" s="868"/>
      <c r="CH122" s="868"/>
      <c r="CI122" s="868"/>
      <c r="CJ122" s="868"/>
      <c r="CK122" s="890"/>
      <c r="CL122" s="876"/>
      <c r="CM122" s="876"/>
      <c r="CN122" s="876"/>
      <c r="CO122" s="877"/>
      <c r="CP122" s="856" t="s">
        <v>394</v>
      </c>
      <c r="CQ122" s="857"/>
      <c r="CR122" s="857"/>
      <c r="CS122" s="857"/>
      <c r="CT122" s="857"/>
      <c r="CU122" s="857"/>
      <c r="CV122" s="857"/>
      <c r="CW122" s="857"/>
      <c r="CX122" s="857"/>
      <c r="CY122" s="857"/>
      <c r="CZ122" s="857"/>
      <c r="DA122" s="857"/>
      <c r="DB122" s="857"/>
      <c r="DC122" s="857"/>
      <c r="DD122" s="857"/>
      <c r="DE122" s="857"/>
      <c r="DF122" s="858"/>
      <c r="DG122" s="834">
        <v>1865415</v>
      </c>
      <c r="DH122" s="835"/>
      <c r="DI122" s="835"/>
      <c r="DJ122" s="835"/>
      <c r="DK122" s="835"/>
      <c r="DL122" s="835">
        <v>1992177</v>
      </c>
      <c r="DM122" s="835"/>
      <c r="DN122" s="835"/>
      <c r="DO122" s="835"/>
      <c r="DP122" s="835"/>
      <c r="DQ122" s="835">
        <v>1996055</v>
      </c>
      <c r="DR122" s="835"/>
      <c r="DS122" s="835"/>
      <c r="DT122" s="835"/>
      <c r="DU122" s="835"/>
      <c r="DV122" s="812">
        <v>9.9</v>
      </c>
      <c r="DW122" s="812"/>
      <c r="DX122" s="812"/>
      <c r="DY122" s="812"/>
      <c r="DZ122" s="813"/>
    </row>
    <row r="123" spans="1:130" s="199" customFormat="1" ht="26.25" customHeight="1" x14ac:dyDescent="0.15">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452</v>
      </c>
      <c r="BP123" s="899"/>
      <c r="BQ123" s="853">
        <v>77318019</v>
      </c>
      <c r="BR123" s="854"/>
      <c r="BS123" s="854"/>
      <c r="BT123" s="854"/>
      <c r="BU123" s="854"/>
      <c r="BV123" s="854">
        <v>76677053</v>
      </c>
      <c r="BW123" s="854"/>
      <c r="BX123" s="854"/>
      <c r="BY123" s="854"/>
      <c r="BZ123" s="854"/>
      <c r="CA123" s="854">
        <v>74110665</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1451561</v>
      </c>
      <c r="DH123" s="798"/>
      <c r="DI123" s="798"/>
      <c r="DJ123" s="798"/>
      <c r="DK123" s="799"/>
      <c r="DL123" s="800">
        <v>1322098</v>
      </c>
      <c r="DM123" s="798"/>
      <c r="DN123" s="798"/>
      <c r="DO123" s="798"/>
      <c r="DP123" s="799"/>
      <c r="DQ123" s="800">
        <v>1286067</v>
      </c>
      <c r="DR123" s="798"/>
      <c r="DS123" s="798"/>
      <c r="DT123" s="798"/>
      <c r="DU123" s="799"/>
      <c r="DV123" s="845">
        <v>6.4</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5.5</v>
      </c>
      <c r="BR124" s="852"/>
      <c r="BS124" s="852"/>
      <c r="BT124" s="852"/>
      <c r="BU124" s="852"/>
      <c r="BV124" s="852" t="s">
        <v>223</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v>1551338</v>
      </c>
      <c r="DH124" s="781"/>
      <c r="DI124" s="781"/>
      <c r="DJ124" s="781"/>
      <c r="DK124" s="782"/>
      <c r="DL124" s="783">
        <v>1454103</v>
      </c>
      <c r="DM124" s="781"/>
      <c r="DN124" s="781"/>
      <c r="DO124" s="781"/>
      <c r="DP124" s="782"/>
      <c r="DQ124" s="783">
        <v>1365185</v>
      </c>
      <c r="DR124" s="781"/>
      <c r="DS124" s="781"/>
      <c r="DT124" s="781"/>
      <c r="DU124" s="782"/>
      <c r="DV124" s="869">
        <v>6.8</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7202</v>
      </c>
      <c r="AB127" s="798"/>
      <c r="AC127" s="798"/>
      <c r="AD127" s="798"/>
      <c r="AE127" s="799"/>
      <c r="AF127" s="800">
        <v>5191</v>
      </c>
      <c r="AG127" s="798"/>
      <c r="AH127" s="798"/>
      <c r="AI127" s="798"/>
      <c r="AJ127" s="799"/>
      <c r="AK127" s="800">
        <v>3305</v>
      </c>
      <c r="AL127" s="798"/>
      <c r="AM127" s="798"/>
      <c r="AN127" s="798"/>
      <c r="AO127" s="799"/>
      <c r="AP127" s="845">
        <v>0</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494592</v>
      </c>
      <c r="AB128" s="819"/>
      <c r="AC128" s="819"/>
      <c r="AD128" s="819"/>
      <c r="AE128" s="820"/>
      <c r="AF128" s="821">
        <v>487786</v>
      </c>
      <c r="AG128" s="819"/>
      <c r="AH128" s="819"/>
      <c r="AI128" s="819"/>
      <c r="AJ128" s="820"/>
      <c r="AK128" s="821">
        <v>461615</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223</v>
      </c>
      <c r="BG128" s="805"/>
      <c r="BH128" s="805"/>
      <c r="BI128" s="805"/>
      <c r="BJ128" s="805"/>
      <c r="BK128" s="805"/>
      <c r="BL128" s="828"/>
      <c r="BM128" s="804">
        <v>11.98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v>91786</v>
      </c>
      <c r="DH128" s="809"/>
      <c r="DI128" s="809"/>
      <c r="DJ128" s="809"/>
      <c r="DK128" s="809"/>
      <c r="DL128" s="809">
        <v>29999</v>
      </c>
      <c r="DM128" s="809"/>
      <c r="DN128" s="809"/>
      <c r="DO128" s="809"/>
      <c r="DP128" s="809"/>
      <c r="DQ128" s="809">
        <v>28270</v>
      </c>
      <c r="DR128" s="809"/>
      <c r="DS128" s="809"/>
      <c r="DT128" s="809"/>
      <c r="DU128" s="809"/>
      <c r="DV128" s="810">
        <v>0.1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27864720</v>
      </c>
      <c r="AB129" s="798"/>
      <c r="AC129" s="798"/>
      <c r="AD129" s="798"/>
      <c r="AE129" s="799"/>
      <c r="AF129" s="800">
        <v>27864549</v>
      </c>
      <c r="AG129" s="798"/>
      <c r="AH129" s="798"/>
      <c r="AI129" s="798"/>
      <c r="AJ129" s="799"/>
      <c r="AK129" s="800">
        <v>26581648</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223</v>
      </c>
      <c r="BG129" s="788"/>
      <c r="BH129" s="788"/>
      <c r="BI129" s="788"/>
      <c r="BJ129" s="788"/>
      <c r="BK129" s="788"/>
      <c r="BL129" s="789"/>
      <c r="BM129" s="787">
        <v>16.98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6729367</v>
      </c>
      <c r="AB130" s="798"/>
      <c r="AC130" s="798"/>
      <c r="AD130" s="798"/>
      <c r="AE130" s="799"/>
      <c r="AF130" s="800">
        <v>6636830</v>
      </c>
      <c r="AG130" s="798"/>
      <c r="AH130" s="798"/>
      <c r="AI130" s="798"/>
      <c r="AJ130" s="799"/>
      <c r="AK130" s="800">
        <v>6411882</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21135353</v>
      </c>
      <c r="AB131" s="781"/>
      <c r="AC131" s="781"/>
      <c r="AD131" s="781"/>
      <c r="AE131" s="782"/>
      <c r="AF131" s="783">
        <v>21227719</v>
      </c>
      <c r="AG131" s="781"/>
      <c r="AH131" s="781"/>
      <c r="AI131" s="781"/>
      <c r="AJ131" s="782"/>
      <c r="AK131" s="783">
        <v>20169766</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8.9453817020000006</v>
      </c>
      <c r="AB132" s="761"/>
      <c r="AC132" s="761"/>
      <c r="AD132" s="761"/>
      <c r="AE132" s="762"/>
      <c r="AF132" s="763">
        <v>7.1352979559999996</v>
      </c>
      <c r="AG132" s="761"/>
      <c r="AH132" s="761"/>
      <c r="AI132" s="761"/>
      <c r="AJ132" s="762"/>
      <c r="AK132" s="763">
        <v>8.8083917280000001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9.8000000000000007</v>
      </c>
      <c r="AB133" s="740"/>
      <c r="AC133" s="740"/>
      <c r="AD133" s="740"/>
      <c r="AE133" s="741"/>
      <c r="AF133" s="739">
        <v>8.5</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3" t="s">
        <v>480</v>
      </c>
      <c r="L7" s="256"/>
      <c r="M7" s="257" t="s">
        <v>481</v>
      </c>
      <c r="N7" s="258"/>
    </row>
    <row r="8" spans="1:16" x14ac:dyDescent="0.15">
      <c r="A8" s="250"/>
      <c r="B8" s="246"/>
      <c r="C8" s="246"/>
      <c r="D8" s="246"/>
      <c r="E8" s="246"/>
      <c r="F8" s="246"/>
      <c r="G8" s="259"/>
      <c r="H8" s="260"/>
      <c r="I8" s="260"/>
      <c r="J8" s="261"/>
      <c r="K8" s="1154"/>
      <c r="L8" s="262" t="s">
        <v>482</v>
      </c>
      <c r="M8" s="263" t="s">
        <v>483</v>
      </c>
      <c r="N8" s="264" t="s">
        <v>484</v>
      </c>
    </row>
    <row r="9" spans="1:16" x14ac:dyDescent="0.15">
      <c r="A9" s="250"/>
      <c r="B9" s="246"/>
      <c r="C9" s="246"/>
      <c r="D9" s="246"/>
      <c r="E9" s="246"/>
      <c r="F9" s="246"/>
      <c r="G9" s="1167" t="s">
        <v>485</v>
      </c>
      <c r="H9" s="1168"/>
      <c r="I9" s="1168"/>
      <c r="J9" s="1169"/>
      <c r="K9" s="265">
        <v>7620735</v>
      </c>
      <c r="L9" s="266">
        <v>103087</v>
      </c>
      <c r="M9" s="267">
        <v>72433</v>
      </c>
      <c r="N9" s="268">
        <v>42.3</v>
      </c>
    </row>
    <row r="10" spans="1:16" x14ac:dyDescent="0.15">
      <c r="A10" s="250"/>
      <c r="B10" s="246"/>
      <c r="C10" s="246"/>
      <c r="D10" s="246"/>
      <c r="E10" s="246"/>
      <c r="F10" s="246"/>
      <c r="G10" s="1167" t="s">
        <v>486</v>
      </c>
      <c r="H10" s="1168"/>
      <c r="I10" s="1168"/>
      <c r="J10" s="1169"/>
      <c r="K10" s="269">
        <v>537124</v>
      </c>
      <c r="L10" s="270">
        <v>7266</v>
      </c>
      <c r="M10" s="271">
        <v>5807</v>
      </c>
      <c r="N10" s="272">
        <v>25.1</v>
      </c>
    </row>
    <row r="11" spans="1:16" ht="13.5" customHeight="1" x14ac:dyDescent="0.15">
      <c r="A11" s="250"/>
      <c r="B11" s="246"/>
      <c r="C11" s="246"/>
      <c r="D11" s="246"/>
      <c r="E11" s="246"/>
      <c r="F11" s="246"/>
      <c r="G11" s="1167" t="s">
        <v>487</v>
      </c>
      <c r="H11" s="1168"/>
      <c r="I11" s="1168"/>
      <c r="J11" s="1169"/>
      <c r="K11" s="269">
        <v>780</v>
      </c>
      <c r="L11" s="270">
        <v>11</v>
      </c>
      <c r="M11" s="271">
        <v>5465</v>
      </c>
      <c r="N11" s="272">
        <v>-99.8</v>
      </c>
    </row>
    <row r="12" spans="1:16" ht="13.5" customHeight="1" x14ac:dyDescent="0.15">
      <c r="A12" s="250"/>
      <c r="B12" s="246"/>
      <c r="C12" s="246"/>
      <c r="D12" s="246"/>
      <c r="E12" s="246"/>
      <c r="F12" s="246"/>
      <c r="G12" s="1167" t="s">
        <v>488</v>
      </c>
      <c r="H12" s="1168"/>
      <c r="I12" s="1168"/>
      <c r="J12" s="1169"/>
      <c r="K12" s="269">
        <v>4543</v>
      </c>
      <c r="L12" s="270">
        <v>61</v>
      </c>
      <c r="M12" s="271">
        <v>1191</v>
      </c>
      <c r="N12" s="272">
        <v>-94.9</v>
      </c>
    </row>
    <row r="13" spans="1:16" ht="13.5" customHeight="1" x14ac:dyDescent="0.15">
      <c r="A13" s="250"/>
      <c r="B13" s="246"/>
      <c r="C13" s="246"/>
      <c r="D13" s="246"/>
      <c r="E13" s="246"/>
      <c r="F13" s="246"/>
      <c r="G13" s="1167" t="s">
        <v>489</v>
      </c>
      <c r="H13" s="1168"/>
      <c r="I13" s="1168"/>
      <c r="J13" s="1169"/>
      <c r="K13" s="269" t="s">
        <v>490</v>
      </c>
      <c r="L13" s="270" t="s">
        <v>490</v>
      </c>
      <c r="M13" s="271">
        <v>3</v>
      </c>
      <c r="N13" s="272" t="s">
        <v>490</v>
      </c>
    </row>
    <row r="14" spans="1:16" ht="13.5" customHeight="1" x14ac:dyDescent="0.15">
      <c r="A14" s="250"/>
      <c r="B14" s="246"/>
      <c r="C14" s="246"/>
      <c r="D14" s="246"/>
      <c r="E14" s="246"/>
      <c r="F14" s="246"/>
      <c r="G14" s="1167" t="s">
        <v>491</v>
      </c>
      <c r="H14" s="1168"/>
      <c r="I14" s="1168"/>
      <c r="J14" s="1169"/>
      <c r="K14" s="269">
        <v>109020</v>
      </c>
      <c r="L14" s="270">
        <v>1475</v>
      </c>
      <c r="M14" s="271">
        <v>3078</v>
      </c>
      <c r="N14" s="272">
        <v>-52.1</v>
      </c>
    </row>
    <row r="15" spans="1:16" ht="13.5" customHeight="1" x14ac:dyDescent="0.15">
      <c r="A15" s="250"/>
      <c r="B15" s="246"/>
      <c r="C15" s="246"/>
      <c r="D15" s="246"/>
      <c r="E15" s="246"/>
      <c r="F15" s="246"/>
      <c r="G15" s="1167" t="s">
        <v>492</v>
      </c>
      <c r="H15" s="1168"/>
      <c r="I15" s="1168"/>
      <c r="J15" s="1169"/>
      <c r="K15" s="269">
        <v>74283</v>
      </c>
      <c r="L15" s="270">
        <v>1005</v>
      </c>
      <c r="M15" s="271">
        <v>1624</v>
      </c>
      <c r="N15" s="272">
        <v>-38.1</v>
      </c>
    </row>
    <row r="16" spans="1:16" x14ac:dyDescent="0.15">
      <c r="A16" s="250"/>
      <c r="B16" s="246"/>
      <c r="C16" s="246"/>
      <c r="D16" s="246"/>
      <c r="E16" s="246"/>
      <c r="F16" s="246"/>
      <c r="G16" s="1170" t="s">
        <v>493</v>
      </c>
      <c r="H16" s="1171"/>
      <c r="I16" s="1171"/>
      <c r="J16" s="1172"/>
      <c r="K16" s="270">
        <v>-811418</v>
      </c>
      <c r="L16" s="270">
        <v>-10976</v>
      </c>
      <c r="M16" s="271">
        <v>-7680</v>
      </c>
      <c r="N16" s="272">
        <v>42.9</v>
      </c>
    </row>
    <row r="17" spans="1:16" x14ac:dyDescent="0.15">
      <c r="A17" s="250"/>
      <c r="B17" s="246"/>
      <c r="C17" s="246"/>
      <c r="D17" s="246"/>
      <c r="E17" s="246"/>
      <c r="F17" s="246"/>
      <c r="G17" s="1170" t="s">
        <v>171</v>
      </c>
      <c r="H17" s="1171"/>
      <c r="I17" s="1171"/>
      <c r="J17" s="1172"/>
      <c r="K17" s="270">
        <v>7535067</v>
      </c>
      <c r="L17" s="270">
        <v>101929</v>
      </c>
      <c r="M17" s="271">
        <v>81920</v>
      </c>
      <c r="N17" s="272">
        <v>24.4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4" t="s">
        <v>498</v>
      </c>
      <c r="H21" s="1165"/>
      <c r="I21" s="1165"/>
      <c r="J21" s="1166"/>
      <c r="K21" s="282">
        <v>10.92</v>
      </c>
      <c r="L21" s="283">
        <v>8.2100000000000009</v>
      </c>
      <c r="M21" s="284">
        <v>2.71</v>
      </c>
      <c r="N21" s="251"/>
      <c r="O21" s="285"/>
      <c r="P21" s="281"/>
    </row>
    <row r="22" spans="1:16" s="286" customFormat="1" x14ac:dyDescent="0.15">
      <c r="A22" s="281"/>
      <c r="B22" s="251"/>
      <c r="C22" s="251"/>
      <c r="D22" s="251"/>
      <c r="E22" s="251"/>
      <c r="F22" s="251"/>
      <c r="G22" s="1164" t="s">
        <v>499</v>
      </c>
      <c r="H22" s="1165"/>
      <c r="I22" s="1165"/>
      <c r="J22" s="1166"/>
      <c r="K22" s="287">
        <v>100.9</v>
      </c>
      <c r="L22" s="288">
        <v>98.1</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3" t="s">
        <v>480</v>
      </c>
      <c r="L30" s="256"/>
      <c r="M30" s="257" t="s">
        <v>481</v>
      </c>
      <c r="N30" s="258"/>
    </row>
    <row r="31" spans="1:16" x14ac:dyDescent="0.15">
      <c r="A31" s="250"/>
      <c r="B31" s="246"/>
      <c r="C31" s="246"/>
      <c r="D31" s="246"/>
      <c r="E31" s="246"/>
      <c r="F31" s="246"/>
      <c r="G31" s="259"/>
      <c r="H31" s="260"/>
      <c r="I31" s="260"/>
      <c r="J31" s="261"/>
      <c r="K31" s="1154"/>
      <c r="L31" s="262" t="s">
        <v>482</v>
      </c>
      <c r="M31" s="263" t="s">
        <v>483</v>
      </c>
      <c r="N31" s="264" t="s">
        <v>484</v>
      </c>
    </row>
    <row r="32" spans="1:16" ht="27" customHeight="1" x14ac:dyDescent="0.15">
      <c r="A32" s="250"/>
      <c r="B32" s="246"/>
      <c r="C32" s="246"/>
      <c r="D32" s="246"/>
      <c r="E32" s="246"/>
      <c r="F32" s="246"/>
      <c r="G32" s="1155" t="s">
        <v>503</v>
      </c>
      <c r="H32" s="1156"/>
      <c r="I32" s="1156"/>
      <c r="J32" s="1157"/>
      <c r="K32" s="296">
        <v>7542148</v>
      </c>
      <c r="L32" s="296">
        <v>102024</v>
      </c>
      <c r="M32" s="297">
        <v>53781</v>
      </c>
      <c r="N32" s="298">
        <v>89.7</v>
      </c>
    </row>
    <row r="33" spans="1:16" ht="13.5" customHeight="1" x14ac:dyDescent="0.15">
      <c r="A33" s="250"/>
      <c r="B33" s="246"/>
      <c r="C33" s="246"/>
      <c r="D33" s="246"/>
      <c r="E33" s="246"/>
      <c r="F33" s="246"/>
      <c r="G33" s="1155" t="s">
        <v>504</v>
      </c>
      <c r="H33" s="1156"/>
      <c r="I33" s="1156"/>
      <c r="J33" s="1157"/>
      <c r="K33" s="296" t="s">
        <v>490</v>
      </c>
      <c r="L33" s="296" t="s">
        <v>490</v>
      </c>
      <c r="M33" s="297" t="s">
        <v>490</v>
      </c>
      <c r="N33" s="298" t="s">
        <v>490</v>
      </c>
    </row>
    <row r="34" spans="1:16" ht="27" customHeight="1" x14ac:dyDescent="0.15">
      <c r="A34" s="250"/>
      <c r="B34" s="246"/>
      <c r="C34" s="246"/>
      <c r="D34" s="246"/>
      <c r="E34" s="246"/>
      <c r="F34" s="246"/>
      <c r="G34" s="1155" t="s">
        <v>505</v>
      </c>
      <c r="H34" s="1156"/>
      <c r="I34" s="1156"/>
      <c r="J34" s="1157"/>
      <c r="K34" s="296" t="s">
        <v>490</v>
      </c>
      <c r="L34" s="296" t="s">
        <v>490</v>
      </c>
      <c r="M34" s="297">
        <v>41</v>
      </c>
      <c r="N34" s="298" t="s">
        <v>490</v>
      </c>
    </row>
    <row r="35" spans="1:16" ht="27" customHeight="1" x14ac:dyDescent="0.15">
      <c r="A35" s="250"/>
      <c r="B35" s="246"/>
      <c r="C35" s="246"/>
      <c r="D35" s="246"/>
      <c r="E35" s="246"/>
      <c r="F35" s="246"/>
      <c r="G35" s="1155" t="s">
        <v>506</v>
      </c>
      <c r="H35" s="1156"/>
      <c r="I35" s="1156"/>
      <c r="J35" s="1157"/>
      <c r="K35" s="296">
        <v>1104654</v>
      </c>
      <c r="L35" s="296">
        <v>14943</v>
      </c>
      <c r="M35" s="297">
        <v>14373</v>
      </c>
      <c r="N35" s="298">
        <v>4</v>
      </c>
    </row>
    <row r="36" spans="1:16" ht="27" customHeight="1" x14ac:dyDescent="0.15">
      <c r="A36" s="250"/>
      <c r="B36" s="246"/>
      <c r="C36" s="246"/>
      <c r="D36" s="246"/>
      <c r="E36" s="246"/>
      <c r="F36" s="246"/>
      <c r="G36" s="1155" t="s">
        <v>507</v>
      </c>
      <c r="H36" s="1156"/>
      <c r="I36" s="1156"/>
      <c r="J36" s="1157"/>
      <c r="K36" s="296" t="s">
        <v>490</v>
      </c>
      <c r="L36" s="296" t="s">
        <v>490</v>
      </c>
      <c r="M36" s="297">
        <v>1414</v>
      </c>
      <c r="N36" s="298" t="s">
        <v>490</v>
      </c>
    </row>
    <row r="37" spans="1:16" ht="13.5" customHeight="1" x14ac:dyDescent="0.15">
      <c r="A37" s="250"/>
      <c r="B37" s="246"/>
      <c r="C37" s="246"/>
      <c r="D37" s="246"/>
      <c r="E37" s="246"/>
      <c r="F37" s="246"/>
      <c r="G37" s="1155" t="s">
        <v>508</v>
      </c>
      <c r="H37" s="1156"/>
      <c r="I37" s="1156"/>
      <c r="J37" s="1157"/>
      <c r="K37" s="296">
        <v>3305</v>
      </c>
      <c r="L37" s="296">
        <v>45</v>
      </c>
      <c r="M37" s="297">
        <v>886</v>
      </c>
      <c r="N37" s="298">
        <v>-94.9</v>
      </c>
    </row>
    <row r="38" spans="1:16" ht="27" customHeight="1" x14ac:dyDescent="0.15">
      <c r="A38" s="250"/>
      <c r="B38" s="246"/>
      <c r="C38" s="246"/>
      <c r="D38" s="246"/>
      <c r="E38" s="246"/>
      <c r="F38" s="246"/>
      <c r="G38" s="1158" t="s">
        <v>509</v>
      </c>
      <c r="H38" s="1159"/>
      <c r="I38" s="1159"/>
      <c r="J38" s="1160"/>
      <c r="K38" s="299">
        <v>22</v>
      </c>
      <c r="L38" s="299">
        <v>0</v>
      </c>
      <c r="M38" s="300">
        <v>2</v>
      </c>
      <c r="N38" s="301">
        <v>-100</v>
      </c>
      <c r="O38" s="295"/>
    </row>
    <row r="39" spans="1:16" x14ac:dyDescent="0.15">
      <c r="A39" s="250"/>
      <c r="B39" s="246"/>
      <c r="C39" s="246"/>
      <c r="D39" s="246"/>
      <c r="E39" s="246"/>
      <c r="F39" s="246"/>
      <c r="G39" s="1158" t="s">
        <v>510</v>
      </c>
      <c r="H39" s="1159"/>
      <c r="I39" s="1159"/>
      <c r="J39" s="1160"/>
      <c r="K39" s="302">
        <v>-461615</v>
      </c>
      <c r="L39" s="302">
        <v>-6244</v>
      </c>
      <c r="M39" s="303">
        <v>-4261</v>
      </c>
      <c r="N39" s="304">
        <v>46.5</v>
      </c>
      <c r="O39" s="295"/>
    </row>
    <row r="40" spans="1:16" ht="27" customHeight="1" x14ac:dyDescent="0.15">
      <c r="A40" s="250"/>
      <c r="B40" s="246"/>
      <c r="C40" s="246"/>
      <c r="D40" s="246"/>
      <c r="E40" s="246"/>
      <c r="F40" s="246"/>
      <c r="G40" s="1155" t="s">
        <v>511</v>
      </c>
      <c r="H40" s="1156"/>
      <c r="I40" s="1156"/>
      <c r="J40" s="1157"/>
      <c r="K40" s="302">
        <v>-6411882</v>
      </c>
      <c r="L40" s="302">
        <v>-86735</v>
      </c>
      <c r="M40" s="303">
        <v>-47768</v>
      </c>
      <c r="N40" s="304">
        <v>81.599999999999994</v>
      </c>
      <c r="O40" s="295"/>
    </row>
    <row r="41" spans="1:16" x14ac:dyDescent="0.15">
      <c r="A41" s="250"/>
      <c r="B41" s="246"/>
      <c r="C41" s="246"/>
      <c r="D41" s="246"/>
      <c r="E41" s="246"/>
      <c r="F41" s="246"/>
      <c r="G41" s="1161" t="s">
        <v>283</v>
      </c>
      <c r="H41" s="1162"/>
      <c r="I41" s="1162"/>
      <c r="J41" s="1163"/>
      <c r="K41" s="296">
        <v>1776632</v>
      </c>
      <c r="L41" s="302">
        <v>24033</v>
      </c>
      <c r="M41" s="303">
        <v>18468</v>
      </c>
      <c r="N41" s="304">
        <v>30.1</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8" t="s">
        <v>480</v>
      </c>
      <c r="J49" s="1150" t="s">
        <v>515</v>
      </c>
      <c r="K49" s="1151"/>
      <c r="L49" s="1151"/>
      <c r="M49" s="1151"/>
      <c r="N49" s="1152"/>
    </row>
    <row r="50" spans="1:14" x14ac:dyDescent="0.15">
      <c r="A50" s="250"/>
      <c r="B50" s="246"/>
      <c r="C50" s="246"/>
      <c r="D50" s="246"/>
      <c r="E50" s="246"/>
      <c r="F50" s="246"/>
      <c r="G50" s="314"/>
      <c r="H50" s="315"/>
      <c r="I50" s="1149"/>
      <c r="J50" s="316" t="s">
        <v>516</v>
      </c>
      <c r="K50" s="317" t="s">
        <v>517</v>
      </c>
      <c r="L50" s="318" t="s">
        <v>518</v>
      </c>
      <c r="M50" s="319" t="s">
        <v>519</v>
      </c>
      <c r="N50" s="320" t="s">
        <v>520</v>
      </c>
    </row>
    <row r="51" spans="1:14" x14ac:dyDescent="0.15">
      <c r="A51" s="250"/>
      <c r="B51" s="246"/>
      <c r="C51" s="246"/>
      <c r="D51" s="246"/>
      <c r="E51" s="246"/>
      <c r="F51" s="246"/>
      <c r="G51" s="312" t="s">
        <v>521</v>
      </c>
      <c r="H51" s="313"/>
      <c r="I51" s="321">
        <v>5703644</v>
      </c>
      <c r="J51" s="322">
        <v>73378</v>
      </c>
      <c r="K51" s="323">
        <v>6.1</v>
      </c>
      <c r="L51" s="324">
        <v>50880</v>
      </c>
      <c r="M51" s="325">
        <v>7</v>
      </c>
      <c r="N51" s="326">
        <v>-0.9</v>
      </c>
    </row>
    <row r="52" spans="1:14" x14ac:dyDescent="0.15">
      <c r="A52" s="250"/>
      <c r="B52" s="246"/>
      <c r="C52" s="246"/>
      <c r="D52" s="246"/>
      <c r="E52" s="246"/>
      <c r="F52" s="246"/>
      <c r="G52" s="327"/>
      <c r="H52" s="328" t="s">
        <v>522</v>
      </c>
      <c r="I52" s="329">
        <v>3031960</v>
      </c>
      <c r="J52" s="330">
        <v>39006</v>
      </c>
      <c r="K52" s="331">
        <v>13.7</v>
      </c>
      <c r="L52" s="332">
        <v>26879</v>
      </c>
      <c r="M52" s="333">
        <v>2.4</v>
      </c>
      <c r="N52" s="334">
        <v>11.3</v>
      </c>
    </row>
    <row r="53" spans="1:14" x14ac:dyDescent="0.15">
      <c r="A53" s="250"/>
      <c r="B53" s="246"/>
      <c r="C53" s="246"/>
      <c r="D53" s="246"/>
      <c r="E53" s="246"/>
      <c r="F53" s="246"/>
      <c r="G53" s="312" t="s">
        <v>523</v>
      </c>
      <c r="H53" s="313"/>
      <c r="I53" s="321">
        <v>7806065</v>
      </c>
      <c r="J53" s="322">
        <v>101170</v>
      </c>
      <c r="K53" s="323">
        <v>37.9</v>
      </c>
      <c r="L53" s="324">
        <v>63956</v>
      </c>
      <c r="M53" s="325">
        <v>25.7</v>
      </c>
      <c r="N53" s="326">
        <v>12.2</v>
      </c>
    </row>
    <row r="54" spans="1:14" x14ac:dyDescent="0.15">
      <c r="A54" s="250"/>
      <c r="B54" s="246"/>
      <c r="C54" s="246"/>
      <c r="D54" s="246"/>
      <c r="E54" s="246"/>
      <c r="F54" s="246"/>
      <c r="G54" s="327"/>
      <c r="H54" s="328" t="s">
        <v>522</v>
      </c>
      <c r="I54" s="329">
        <v>5068888</v>
      </c>
      <c r="J54" s="330">
        <v>65695</v>
      </c>
      <c r="K54" s="331">
        <v>68.400000000000006</v>
      </c>
      <c r="L54" s="332">
        <v>29239</v>
      </c>
      <c r="M54" s="333">
        <v>8.8000000000000007</v>
      </c>
      <c r="N54" s="334">
        <v>59.6</v>
      </c>
    </row>
    <row r="55" spans="1:14" x14ac:dyDescent="0.15">
      <c r="A55" s="250"/>
      <c r="B55" s="246"/>
      <c r="C55" s="246"/>
      <c r="D55" s="246"/>
      <c r="E55" s="246"/>
      <c r="F55" s="246"/>
      <c r="G55" s="312" t="s">
        <v>524</v>
      </c>
      <c r="H55" s="313"/>
      <c r="I55" s="321">
        <v>6207230</v>
      </c>
      <c r="J55" s="322">
        <v>81603</v>
      </c>
      <c r="K55" s="323">
        <v>-19.3</v>
      </c>
      <c r="L55" s="324">
        <v>66255</v>
      </c>
      <c r="M55" s="325">
        <v>3.6</v>
      </c>
      <c r="N55" s="326">
        <v>-22.9</v>
      </c>
    </row>
    <row r="56" spans="1:14" x14ac:dyDescent="0.15">
      <c r="A56" s="250"/>
      <c r="B56" s="246"/>
      <c r="C56" s="246"/>
      <c r="D56" s="246"/>
      <c r="E56" s="246"/>
      <c r="F56" s="246"/>
      <c r="G56" s="327"/>
      <c r="H56" s="328" t="s">
        <v>522</v>
      </c>
      <c r="I56" s="329">
        <v>3063016</v>
      </c>
      <c r="J56" s="330">
        <v>40268</v>
      </c>
      <c r="K56" s="331">
        <v>-38.700000000000003</v>
      </c>
      <c r="L56" s="332">
        <v>31822</v>
      </c>
      <c r="M56" s="333">
        <v>8.8000000000000007</v>
      </c>
      <c r="N56" s="334">
        <v>-47.5</v>
      </c>
    </row>
    <row r="57" spans="1:14" x14ac:dyDescent="0.15">
      <c r="A57" s="250"/>
      <c r="B57" s="246"/>
      <c r="C57" s="246"/>
      <c r="D57" s="246"/>
      <c r="E57" s="246"/>
      <c r="F57" s="246"/>
      <c r="G57" s="312" t="s">
        <v>525</v>
      </c>
      <c r="H57" s="313"/>
      <c r="I57" s="321">
        <v>6194690</v>
      </c>
      <c r="J57" s="322">
        <v>82543</v>
      </c>
      <c r="K57" s="323">
        <v>1.2</v>
      </c>
      <c r="L57" s="324">
        <v>92247</v>
      </c>
      <c r="M57" s="325">
        <v>39.200000000000003</v>
      </c>
      <c r="N57" s="326">
        <v>-38</v>
      </c>
    </row>
    <row r="58" spans="1:14" x14ac:dyDescent="0.15">
      <c r="A58" s="250"/>
      <c r="B58" s="246"/>
      <c r="C58" s="246"/>
      <c r="D58" s="246"/>
      <c r="E58" s="246"/>
      <c r="F58" s="246"/>
      <c r="G58" s="327"/>
      <c r="H58" s="328" t="s">
        <v>522</v>
      </c>
      <c r="I58" s="329">
        <v>1687570</v>
      </c>
      <c r="J58" s="330">
        <v>22487</v>
      </c>
      <c r="K58" s="331">
        <v>-44.2</v>
      </c>
      <c r="L58" s="332">
        <v>37204</v>
      </c>
      <c r="M58" s="333">
        <v>16.899999999999999</v>
      </c>
      <c r="N58" s="334">
        <v>-61.1</v>
      </c>
    </row>
    <row r="59" spans="1:14" x14ac:dyDescent="0.15">
      <c r="A59" s="250"/>
      <c r="B59" s="246"/>
      <c r="C59" s="246"/>
      <c r="D59" s="246"/>
      <c r="E59" s="246"/>
      <c r="F59" s="246"/>
      <c r="G59" s="312" t="s">
        <v>526</v>
      </c>
      <c r="H59" s="313"/>
      <c r="I59" s="321">
        <v>5957336</v>
      </c>
      <c r="J59" s="322">
        <v>80586</v>
      </c>
      <c r="K59" s="323">
        <v>-2.4</v>
      </c>
      <c r="L59" s="324">
        <v>67319</v>
      </c>
      <c r="M59" s="325">
        <v>-27</v>
      </c>
      <c r="N59" s="326">
        <v>24.6</v>
      </c>
    </row>
    <row r="60" spans="1:14" x14ac:dyDescent="0.15">
      <c r="A60" s="250"/>
      <c r="B60" s="246"/>
      <c r="C60" s="246"/>
      <c r="D60" s="246"/>
      <c r="E60" s="246"/>
      <c r="F60" s="246"/>
      <c r="G60" s="327"/>
      <c r="H60" s="328" t="s">
        <v>522</v>
      </c>
      <c r="I60" s="335">
        <v>3143690</v>
      </c>
      <c r="J60" s="330">
        <v>42525</v>
      </c>
      <c r="K60" s="331">
        <v>89.1</v>
      </c>
      <c r="L60" s="332">
        <v>38101</v>
      </c>
      <c r="M60" s="333">
        <v>2.4</v>
      </c>
      <c r="N60" s="334">
        <v>86.7</v>
      </c>
    </row>
    <row r="61" spans="1:14" x14ac:dyDescent="0.15">
      <c r="A61" s="250"/>
      <c r="B61" s="246"/>
      <c r="C61" s="246"/>
      <c r="D61" s="246"/>
      <c r="E61" s="246"/>
      <c r="F61" s="246"/>
      <c r="G61" s="312" t="s">
        <v>527</v>
      </c>
      <c r="H61" s="336"/>
      <c r="I61" s="337">
        <v>6373793</v>
      </c>
      <c r="J61" s="338">
        <v>83856</v>
      </c>
      <c r="K61" s="339">
        <v>4.7</v>
      </c>
      <c r="L61" s="340">
        <v>68131</v>
      </c>
      <c r="M61" s="341">
        <v>9.6999999999999993</v>
      </c>
      <c r="N61" s="326">
        <v>-5</v>
      </c>
    </row>
    <row r="62" spans="1:14" x14ac:dyDescent="0.15">
      <c r="A62" s="250"/>
      <c r="B62" s="246"/>
      <c r="C62" s="246"/>
      <c r="D62" s="246"/>
      <c r="E62" s="246"/>
      <c r="F62" s="246"/>
      <c r="G62" s="327"/>
      <c r="H62" s="328" t="s">
        <v>522</v>
      </c>
      <c r="I62" s="329">
        <v>3199025</v>
      </c>
      <c r="J62" s="330">
        <v>41996</v>
      </c>
      <c r="K62" s="331">
        <v>17.7</v>
      </c>
      <c r="L62" s="332">
        <v>32649</v>
      </c>
      <c r="M62" s="333">
        <v>7.9</v>
      </c>
      <c r="N62" s="334">
        <v>9.8000000000000007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3" t="s">
        <v>3</v>
      </c>
      <c r="D47" s="1173"/>
      <c r="E47" s="1174"/>
      <c r="F47" s="11">
        <v>19.809999999999999</v>
      </c>
      <c r="G47" s="12">
        <v>22.81</v>
      </c>
      <c r="H47" s="12">
        <v>24.37</v>
      </c>
      <c r="I47" s="12">
        <v>27.79</v>
      </c>
      <c r="J47" s="13">
        <v>27.7</v>
      </c>
    </row>
    <row r="48" spans="2:10" ht="57.75" customHeight="1" x14ac:dyDescent="0.15">
      <c r="B48" s="14"/>
      <c r="C48" s="1175" t="s">
        <v>4</v>
      </c>
      <c r="D48" s="1175"/>
      <c r="E48" s="1176"/>
      <c r="F48" s="15">
        <v>2.1800000000000002</v>
      </c>
      <c r="G48" s="16">
        <v>1.92</v>
      </c>
      <c r="H48" s="16">
        <v>1.78</v>
      </c>
      <c r="I48" s="16">
        <v>2.21</v>
      </c>
      <c r="J48" s="17">
        <v>2.96</v>
      </c>
    </row>
    <row r="49" spans="2:10" ht="57.75" customHeight="1" thickBot="1" x14ac:dyDescent="0.2">
      <c r="B49" s="18"/>
      <c r="C49" s="1177" t="s">
        <v>5</v>
      </c>
      <c r="D49" s="1177"/>
      <c r="E49" s="1178"/>
      <c r="F49" s="19">
        <v>2.44</v>
      </c>
      <c r="G49" s="20">
        <v>3.84</v>
      </c>
      <c r="H49" s="20">
        <v>2.66</v>
      </c>
      <c r="I49" s="20">
        <v>3.85</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2018-10-29T00:37:53Z</cp:lastPrinted>
  <dcterms:created xsi:type="dcterms:W3CDTF">2018-01-24T06:34:15Z</dcterms:created>
  <dcterms:modified xsi:type="dcterms:W3CDTF">2018-11-22T00:06:42Z</dcterms:modified>
  <cp:category/>
</cp:coreProperties>
</file>