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workbookProtection workbookAlgorithmName="SHA-512" workbookHashValue="jj0gjNooCti3sk8B3jwBjqcixSvmeDjWUSNz+T7gQYznCzyja6nd7GizZXSjEDyInnQaH5g2djP4tucxTt7PIQ==" workbookSaltValue="Z82y6QEKaSdZDCJiMM6HkA==" workbookSpinCount="100000" lockStructure="1"/>
  <bookViews>
    <workbookView xWindow="-15" yWindow="-15" windowWidth="10245" windowHeight="8085"/>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J85" i="4"/>
  <c r="I85" i="4"/>
  <c r="H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<sst xmlns="http://schemas.openxmlformats.org/spreadsheetml/2006/main" count="232" uniqueCount="120">
  <si>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</si>
  <si>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</si>
  <si>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</si>
  <si>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</si>
  <si>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</si>
  <si>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</si>
  <si>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</si>
  <si>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</si>
  <si>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</si>
  <si>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</si>
  <si>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</si>
  <si>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</si>
  <si>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</si>
  <si>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</si>
  <si>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</si>
  <si>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</si>
  <si>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</si>
  <si>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</si>
  <si>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</si>
  <si>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</si>
  <si>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</si>
  <si>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</si>
  <si>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</si>
  <si>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</si>
  <si>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</si>
  <si>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</si>
  <si>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</si>
  <si>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</si>
  <si>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</si>
  <si>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</si>
  <si>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</si>
  <si>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</si>
  <si>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</si>
  <si>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</si>
  <si>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</si>
  <si>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</si>
  <si>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</si>
  <si>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</si>
  <si>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</si>
  <si>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</si>
  <si>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</si>
  <si>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</si>
  <si>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</si>
  <si>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</si>
  <si>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</si>
  <si>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</si>
  <si>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</si>
  <si>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</si>
  <si>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</si>
  <si>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</si>
  <si>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</si>
  <si>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</si>
  <si>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</si>
  <si>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</si>
  <si>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</si>
  <si>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</si>
  <si>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</si>
  <si>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</si>
  <si>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</si>
  <si>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</si>
  <si>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</si>
  <si>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</si>
  <si>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</si>
  <si>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</si>
  <si>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</si>
  <si>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</si>
  <si>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</si>
  <si>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</si>
  <si>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</si>
  <si>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</si>
  <si>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</si>
  <si>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</si>
  <si>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</si>
  <si>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</si>
  <si>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</si>
  <si>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</si>
  <si>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</si>
  <si>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</si>
  <si>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</si>
  <si>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</si>
  <si>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</si>
  <si>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</si>
  <si>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</si>
  <si>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</si>
  <si>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</si>
  <si>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</si>
  <si>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</si>
  <si>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</si>
  <si>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</si>
  <si>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</si>
  <si>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</si>
  <si>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</si>
  <si>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</si>
  <si>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</si>
  <si>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</si>
  <si>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</si>
  <si>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</si>
  <si>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</si>
  <si>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</si>
  <si>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</si>
  <si>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</si>
  <si>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</si>
  <si>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</si>
  <si>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</si>
  <si>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</si>
  <si>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大分市</t>
  </si>
  <si>
    <t>法適用</t>
  </si>
  <si>
    <t>水道事業</t>
  </si>
  <si>
    <t>末端給水事業</t>
  </si>
  <si>
    <t>A1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</si>
  <si>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</si>
  <si>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</si>
  <si>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</si>
  <si>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</si>
  <si>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</si>
  <si>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</si>
  <si>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</si>
  <si>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①有形固定資産減価償却率は平成25年度以降数値は上昇し、他都市と同水準で施設の老朽化が進んでいることが分かります。今後は可能な限り既存施設を有効活用しつつ、中長期的な計画に基づき施設の更新を行います。
　②管路経年化率は平均値と比べて低い水準ですが、前年度に続き上昇しています。今後も「管路更新（耐震化）計画」に基づき計画的な更新を行います。
　③管路更新率は平均値に比べて低い水準で推移しています。管路の更新については経営戦略において、耐震性が低く漏水の発生可能性の高い管種などを優先して更新することとしています。</t>
    <rPh sb="2" eb="4">
      <t>ユウケイ</t>
    </rPh>
    <rPh sb="4" eb="6">
      <t>コテイ</t>
    </rPh>
    <rPh sb="6" eb="8">
      <t>シサン</t>
    </rPh>
    <rPh sb="8" eb="10">
      <t>ゲンカ</t>
    </rPh>
    <rPh sb="10" eb="12">
      <t>ショウキャク</t>
    </rPh>
    <rPh sb="12" eb="13">
      <t>リツ</t>
    </rPh>
    <rPh sb="14" eb="16">
      <t>ヘイセイ</t>
    </rPh>
    <rPh sb="18" eb="20">
      <t>ネンド</t>
    </rPh>
    <rPh sb="20" eb="22">
      <t>イコウ</t>
    </rPh>
    <rPh sb="22" eb="24">
      <t>スウチ</t>
    </rPh>
    <rPh sb="25" eb="27">
      <t>ジョウショウ</t>
    </rPh>
    <rPh sb="29" eb="32">
      <t>タトシ</t>
    </rPh>
    <rPh sb="33" eb="36">
      <t>ドウスイジュン</t>
    </rPh>
    <rPh sb="37" eb="39">
      <t>シセツ</t>
    </rPh>
    <rPh sb="40" eb="43">
      <t>ロウキュウカ</t>
    </rPh>
    <rPh sb="44" eb="45">
      <t>スス</t>
    </rPh>
    <rPh sb="52" eb="53">
      <t>ワ</t>
    </rPh>
    <rPh sb="58" eb="60">
      <t>コンゴ</t>
    </rPh>
    <rPh sb="61" eb="63">
      <t>カノウ</t>
    </rPh>
    <rPh sb="64" eb="65">
      <t>カギ</t>
    </rPh>
    <rPh sb="66" eb="68">
      <t>キゾン</t>
    </rPh>
    <rPh sb="68" eb="70">
      <t>シセツ</t>
    </rPh>
    <rPh sb="71" eb="73">
      <t>ユウコウ</t>
    </rPh>
    <rPh sb="73" eb="75">
      <t>カツヨウ</t>
    </rPh>
    <rPh sb="79" eb="82">
      <t>チュウチョウキ</t>
    </rPh>
    <rPh sb="82" eb="83">
      <t>テキ</t>
    </rPh>
    <rPh sb="84" eb="86">
      <t>ケイカク</t>
    </rPh>
    <rPh sb="90" eb="92">
      <t>シセツ</t>
    </rPh>
    <rPh sb="93" eb="95">
      <t>コウシン</t>
    </rPh>
    <rPh sb="96" eb="97">
      <t>オコナ</t>
    </rPh>
    <rPh sb="104" eb="106">
      <t>カンロ</t>
    </rPh>
    <rPh sb="106" eb="109">
      <t>ケイネンカ</t>
    </rPh>
    <rPh sb="109" eb="110">
      <t>リツ</t>
    </rPh>
    <rPh sb="111" eb="114">
      <t>ヘイキンチ</t>
    </rPh>
    <rPh sb="115" eb="116">
      <t>クラ</t>
    </rPh>
    <rPh sb="118" eb="119">
      <t>ヒク</t>
    </rPh>
    <rPh sb="120" eb="122">
      <t>スイジュン</t>
    </rPh>
    <rPh sb="126" eb="129">
      <t>ゼンネンド</t>
    </rPh>
    <rPh sb="130" eb="131">
      <t>ツヅ</t>
    </rPh>
    <rPh sb="132" eb="134">
      <t>ジョウショウ</t>
    </rPh>
    <rPh sb="140" eb="142">
      <t>コンゴ</t>
    </rPh>
    <rPh sb="144" eb="146">
      <t>カンロ</t>
    </rPh>
    <rPh sb="146" eb="148">
      <t>コウシン</t>
    </rPh>
    <rPh sb="149" eb="152">
      <t>タイシンカ</t>
    </rPh>
    <rPh sb="153" eb="155">
      <t>ケイカク</t>
    </rPh>
    <rPh sb="157" eb="158">
      <t>モト</t>
    </rPh>
    <rPh sb="175" eb="177">
      <t>カンロ</t>
    </rPh>
    <rPh sb="177" eb="179">
      <t>コウシン</t>
    </rPh>
    <rPh sb="179" eb="180">
      <t>リツ</t>
    </rPh>
    <rPh sb="181" eb="184">
      <t>ヘイキンチ</t>
    </rPh>
    <rPh sb="185" eb="186">
      <t>クラ</t>
    </rPh>
    <rPh sb="188" eb="189">
      <t>ヒク</t>
    </rPh>
    <rPh sb="190" eb="192">
      <t>スイジュン</t>
    </rPh>
    <rPh sb="193" eb="195">
      <t>スイイ</t>
    </rPh>
    <rPh sb="201" eb="203">
      <t>カンロ</t>
    </rPh>
    <rPh sb="204" eb="206">
      <t>コウシン</t>
    </rPh>
    <phoneticPr fontId="7"/>
  </si>
  <si>
    <t xml:space="preserve"> 本市水道事業は、昭和2年の通水開始以来、普及率は99%を超え、これまでの事業拡張から維持管理を中心とする「経営の時代」を迎えています。これまで、本市の給水人口は増加してきましたが、今後は減少に転じることが予測され、また、水道施設は昭和50年（1975年）以前に建設、布設されたものが多く、老朽化による更新需要が増大しています。
　このようななか、平成30年度に大分市上下水道事業経営戦略を策定し、アセットマネジメントによる更新需要の平準化や、施設の統廃合、規模縮小を進めるなど、より効率的で計画的な資産管理や財政計画を実施することで経営基盤の強化を図り、将来にわたり持続可能な事業経営の確立を目指しています。</t>
    <rPh sb="73" eb="74">
      <t>ホン</t>
    </rPh>
    <rPh sb="74" eb="75">
      <t>シ</t>
    </rPh>
    <rPh sb="76" eb="78">
      <t>キュウスイ</t>
    </rPh>
    <rPh sb="78" eb="80">
      <t>ジンコウ</t>
    </rPh>
    <rPh sb="81" eb="83">
      <t>ゾウカ</t>
    </rPh>
    <rPh sb="91" eb="93">
      <t>コンゴ</t>
    </rPh>
    <rPh sb="94" eb="96">
      <t>ゲンショウ</t>
    </rPh>
    <rPh sb="97" eb="98">
      <t>テン</t>
    </rPh>
    <rPh sb="103" eb="105">
      <t>ヨソク</t>
    </rPh>
    <rPh sb="111" eb="113">
      <t>スイドウ</t>
    </rPh>
    <rPh sb="113" eb="115">
      <t>シセツ</t>
    </rPh>
    <rPh sb="116" eb="118">
      <t>ショウワ</t>
    </rPh>
    <rPh sb="120" eb="121">
      <t>ネン</t>
    </rPh>
    <rPh sb="126" eb="127">
      <t>ネン</t>
    </rPh>
    <rPh sb="128" eb="130">
      <t>イゼン</t>
    </rPh>
    <rPh sb="131" eb="133">
      <t>ケンセツ</t>
    </rPh>
    <rPh sb="134" eb="136">
      <t>フセツ</t>
    </rPh>
    <rPh sb="142" eb="143">
      <t>オオ</t>
    </rPh>
    <rPh sb="145" eb="148">
      <t>ロウキュウカ</t>
    </rPh>
    <rPh sb="151" eb="153">
      <t>コウシン</t>
    </rPh>
    <rPh sb="153" eb="155">
      <t>ジュヨウ</t>
    </rPh>
    <rPh sb="156" eb="158">
      <t>ゾウダイ</t>
    </rPh>
    <rPh sb="174" eb="176">
      <t>ヘイセイ</t>
    </rPh>
    <rPh sb="178" eb="179">
      <t>ネン</t>
    </rPh>
    <rPh sb="179" eb="180">
      <t>ド</t>
    </rPh>
    <rPh sb="181" eb="184">
      <t>オオイタシ</t>
    </rPh>
    <rPh sb="184" eb="186">
      <t>ジョウゲ</t>
    </rPh>
    <rPh sb="186" eb="188">
      <t>スイドウ</t>
    </rPh>
    <rPh sb="188" eb="190">
      <t>ジギョウ</t>
    </rPh>
    <rPh sb="190" eb="192">
      <t>ケイエイ</t>
    </rPh>
    <rPh sb="192" eb="194">
      <t>センリャク</t>
    </rPh>
    <rPh sb="195" eb="197">
      <t>サクテイ</t>
    </rPh>
    <rPh sb="222" eb="224">
      <t>シセツ</t>
    </rPh>
    <rPh sb="225" eb="228">
      <t>トウハイゴウ</t>
    </rPh>
    <rPh sb="229" eb="231">
      <t>キボ</t>
    </rPh>
    <rPh sb="231" eb="233">
      <t>シュクショウ</t>
    </rPh>
    <rPh sb="234" eb="235">
      <t>スス</t>
    </rPh>
    <rPh sb="267" eb="269">
      <t>ケイエイ</t>
    </rPh>
    <rPh sb="269" eb="271">
      <t>キバン</t>
    </rPh>
    <rPh sb="272" eb="274">
      <t>キョウカ</t>
    </rPh>
    <rPh sb="275" eb="276">
      <t>ハカ</t>
    </rPh>
    <rPh sb="278" eb="280">
      <t>ショウライ</t>
    </rPh>
    <rPh sb="284" eb="286">
      <t>ジゾク</t>
    </rPh>
    <rPh sb="286" eb="288">
      <t>カノウ</t>
    </rPh>
    <rPh sb="289" eb="291">
      <t>ジギョウ</t>
    </rPh>
    <rPh sb="291" eb="293">
      <t>ケイエイ</t>
    </rPh>
    <rPh sb="294" eb="296">
      <t>カクリツ</t>
    </rPh>
    <rPh sb="297" eb="299">
      <t>メザ</t>
    </rPh>
    <phoneticPr fontId="7"/>
  </si>
  <si>
    <t>　①経常収支比率は100%を上回っており、健全な経営が行われています。今後は古くなった施設の更新と耐震化に係る事業費の増加に伴い減価償却費が膨らんできますが、地下水利用の大口使用者に水道水への転換を働きかけるなどの増収に取組み、指標は100%以上を維持できる見込みです。
　③流動比率は、平均値を下回っていますが、流動資産が流動負債の2倍ある理想値の200％を超えており、1年以内に支払うべき債務に対する支払い能力は十分にあると言えます。
　④企業債残高対給水収益比率は企業債発行の抑制により企業債元利償還金が減少しているため改善傾向にあります。
　⑤料金回収率は100％を上回っていることから、必要な経費は水道料金で賄えているといえます。今後は、水道水の需要拡大を図り料金収入を確保し、また、古くなった水道施設を計画的に更新するなど費用の抑制に努め、指標は100%以上を維持できる見込みです。
　⑥給水原価は平均値と比べて高い水準で推移していましたが、経営縮減等の取組みにより次第に減少し、H29は平均値と同程度になりました。
　⑦施設利用率は、平均値を上回っており、浄水施設が有効に利用できているといえます。今後も1年を通じた水需要の変化に柔軟に対応できる施設整備を行っていきます。
　⑧有収率は平均値に比べ低くなっていますが、その主な要因として漏水が考えられます。今後は、管路の更新において、漏水の可能性が高いとされる管種から優先的に着手し、有収率の向上に繋げていきます。</t>
    <rPh sb="2" eb="4">
      <t>ケイジョウ</t>
    </rPh>
    <rPh sb="4" eb="6">
      <t>シュウシ</t>
    </rPh>
    <rPh sb="6" eb="8">
      <t>ヒリツ</t>
    </rPh>
    <rPh sb="14" eb="16">
      <t>ウワマワ</t>
    </rPh>
    <rPh sb="21" eb="23">
      <t>ケンゼン</t>
    </rPh>
    <rPh sb="24" eb="26">
      <t>ケイエイ</t>
    </rPh>
    <rPh sb="27" eb="28">
      <t>オコナ</t>
    </rPh>
    <rPh sb="35" eb="37">
      <t>コンゴ</t>
    </rPh>
    <rPh sb="38" eb="39">
      <t>フル</t>
    </rPh>
    <rPh sb="43" eb="45">
      <t>シセツ</t>
    </rPh>
    <rPh sb="46" eb="48">
      <t>コウシン</t>
    </rPh>
    <rPh sb="49" eb="52">
      <t>タイシンカ</t>
    </rPh>
    <rPh sb="53" eb="54">
      <t>カカ</t>
    </rPh>
    <rPh sb="55" eb="58">
      <t>ジギョウヒ</t>
    </rPh>
    <rPh sb="59" eb="61">
      <t>ゾウカ</t>
    </rPh>
    <rPh sb="62" eb="63">
      <t>トモナ</t>
    </rPh>
    <rPh sb="64" eb="66">
      <t>ゲンカ</t>
    </rPh>
    <rPh sb="66" eb="68">
      <t>ショウキャク</t>
    </rPh>
    <rPh sb="68" eb="69">
      <t>ヒ</t>
    </rPh>
    <rPh sb="70" eb="71">
      <t>フク</t>
    </rPh>
    <rPh sb="79" eb="82">
      <t>チカスイ</t>
    </rPh>
    <rPh sb="82" eb="84">
      <t>リヨウ</t>
    </rPh>
    <rPh sb="85" eb="87">
      <t>オオグチ</t>
    </rPh>
    <rPh sb="87" eb="90">
      <t>シヨウシャ</t>
    </rPh>
    <rPh sb="91" eb="94">
      <t>スイドウスイ</t>
    </rPh>
    <rPh sb="96" eb="98">
      <t>テンカン</t>
    </rPh>
    <rPh sb="99" eb="100">
      <t>ハタラ</t>
    </rPh>
    <rPh sb="107" eb="109">
      <t>ゾウシュウ</t>
    </rPh>
    <rPh sb="110" eb="112">
      <t>トリク</t>
    </rPh>
    <rPh sb="114" eb="116">
      <t>シヒョウ</t>
    </rPh>
    <rPh sb="121" eb="123">
      <t>イジョウ</t>
    </rPh>
    <rPh sb="124" eb="126">
      <t>イジ</t>
    </rPh>
    <rPh sb="129" eb="131">
      <t>ミコ</t>
    </rPh>
    <rPh sb="138" eb="140">
      <t>リュウドウ</t>
    </rPh>
    <rPh sb="140" eb="142">
      <t>ヒリツ</t>
    </rPh>
    <rPh sb="144" eb="147">
      <t>ヘイキンチ</t>
    </rPh>
    <rPh sb="148" eb="150">
      <t>シタマワ</t>
    </rPh>
    <rPh sb="157" eb="159">
      <t>リュウドウ</t>
    </rPh>
    <rPh sb="159" eb="161">
      <t>シサン</t>
    </rPh>
    <rPh sb="171" eb="173">
      <t>リソウ</t>
    </rPh>
    <rPh sb="173" eb="174">
      <t>アタイ</t>
    </rPh>
    <rPh sb="187" eb="188">
      <t>ネン</t>
    </rPh>
    <rPh sb="188" eb="190">
      <t>イナイ</t>
    </rPh>
    <rPh sb="191" eb="193">
      <t>シハラ</t>
    </rPh>
    <rPh sb="196" eb="198">
      <t>サイム</t>
    </rPh>
    <rPh sb="199" eb="200">
      <t>タイ</t>
    </rPh>
    <rPh sb="202" eb="204">
      <t>シハラ</t>
    </rPh>
    <rPh sb="205" eb="207">
      <t>ノウリョク</t>
    </rPh>
    <rPh sb="208" eb="210">
      <t>ジュウブン</t>
    </rPh>
    <rPh sb="214" eb="215">
      <t>イ</t>
    </rPh>
    <rPh sb="222" eb="224">
      <t>キギョウ</t>
    </rPh>
    <rPh sb="224" eb="225">
      <t>サイ</t>
    </rPh>
    <rPh sb="225" eb="227">
      <t>ザンダカ</t>
    </rPh>
    <rPh sb="227" eb="228">
      <t>タイ</t>
    </rPh>
    <rPh sb="228" eb="230">
      <t>キュウスイ</t>
    </rPh>
    <rPh sb="230" eb="232">
      <t>シュウエキ</t>
    </rPh>
    <rPh sb="232" eb="234">
      <t>ヒリツ</t>
    </rPh>
    <rPh sb="276" eb="278">
      <t>リョウキン</t>
    </rPh>
    <rPh sb="278" eb="280">
      <t>カイシュウ</t>
    </rPh>
    <rPh sb="280" eb="281">
      <t>リツ</t>
    </rPh>
    <rPh sb="287" eb="289">
      <t>ウワマワ</t>
    </rPh>
    <rPh sb="298" eb="300">
      <t>ヒツヨウ</t>
    </rPh>
    <rPh sb="301" eb="303">
      <t>ケイヒ</t>
    </rPh>
    <rPh sb="304" eb="306">
      <t>スイドウ</t>
    </rPh>
    <rPh sb="306" eb="308">
      <t>リョウキン</t>
    </rPh>
    <rPh sb="309" eb="310">
      <t>マカナ</t>
    </rPh>
    <rPh sb="320" eb="322">
      <t>コンゴ</t>
    </rPh>
    <rPh sb="324" eb="327">
      <t>スイドウスイ</t>
    </rPh>
    <rPh sb="328" eb="330">
      <t>ジュヨウ</t>
    </rPh>
    <rPh sb="330" eb="332">
      <t>カクダイ</t>
    </rPh>
    <rPh sb="333" eb="334">
      <t>ハカ</t>
    </rPh>
    <rPh sb="335" eb="337">
      <t>リョウキン</t>
    </rPh>
    <rPh sb="337" eb="339">
      <t>シュウニュウ</t>
    </rPh>
    <rPh sb="340" eb="342">
      <t>カクホ</t>
    </rPh>
    <rPh sb="347" eb="348">
      <t>フル</t>
    </rPh>
    <rPh sb="352" eb="354">
      <t>スイドウ</t>
    </rPh>
    <rPh sb="354" eb="356">
      <t>シセツ</t>
    </rPh>
    <rPh sb="357" eb="360">
      <t>ケイカクテキ</t>
    </rPh>
    <rPh sb="361" eb="363">
      <t>コウシン</t>
    </rPh>
    <rPh sb="367" eb="369">
      <t>ヒヨウ</t>
    </rPh>
    <rPh sb="370" eb="372">
      <t>ヨクセイ</t>
    </rPh>
    <rPh sb="373" eb="374">
      <t>ツト</t>
    </rPh>
    <rPh sb="376" eb="378">
      <t>シヒョウ</t>
    </rPh>
    <rPh sb="383" eb="385">
      <t>イジョウ</t>
    </rPh>
    <rPh sb="386" eb="388">
      <t>イジ</t>
    </rPh>
    <rPh sb="391" eb="393">
      <t>ミコ</t>
    </rPh>
    <rPh sb="400" eb="402">
      <t>キュウスイ</t>
    </rPh>
    <rPh sb="402" eb="404">
      <t>ゲンカ</t>
    </rPh>
    <rPh sb="405" eb="408">
      <t>ヘイキンチ</t>
    </rPh>
    <rPh sb="409" eb="410">
      <t>クラ</t>
    </rPh>
    <rPh sb="412" eb="413">
      <t>タカ</t>
    </rPh>
    <rPh sb="414" eb="416">
      <t>スイジュン</t>
    </rPh>
    <rPh sb="417" eb="419">
      <t>スイイ</t>
    </rPh>
    <rPh sb="427" eb="429">
      <t>ケイエイ</t>
    </rPh>
    <rPh sb="429" eb="431">
      <t>シュクゲン</t>
    </rPh>
    <rPh sb="431" eb="432">
      <t>ナド</t>
    </rPh>
    <rPh sb="433" eb="435">
      <t>トリク</t>
    </rPh>
    <rPh sb="439" eb="441">
      <t>シダイ</t>
    </rPh>
    <rPh sb="442" eb="444">
      <t>ゲンショウ</t>
    </rPh>
    <rPh sb="450" eb="453">
      <t>ヘイキンチ</t>
    </rPh>
    <rPh sb="454" eb="457">
      <t>ドウテイド</t>
    </rPh>
    <rPh sb="467" eb="469">
      <t>シセツ</t>
    </rPh>
    <rPh sb="469" eb="472">
      <t>リヨウリツ</t>
    </rPh>
    <rPh sb="474" eb="477">
      <t>ヘイキンチ</t>
    </rPh>
    <rPh sb="478" eb="480">
      <t>ウワマワ</t>
    </rPh>
    <rPh sb="485" eb="487">
      <t>ジョウスイ</t>
    </rPh>
    <rPh sb="487" eb="489">
      <t>シセツ</t>
    </rPh>
    <rPh sb="490" eb="492">
      <t>ユウコウ</t>
    </rPh>
    <rPh sb="493" eb="495">
      <t>リヨウ</t>
    </rPh>
    <rPh sb="506" eb="508">
      <t>コンゴ</t>
    </rPh>
    <rPh sb="510" eb="511">
      <t>ネン</t>
    </rPh>
    <rPh sb="512" eb="513">
      <t>ツウ</t>
    </rPh>
    <rPh sb="515" eb="516">
      <t>ミズ</t>
    </rPh>
    <rPh sb="516" eb="518">
      <t>ジュヨウ</t>
    </rPh>
    <rPh sb="519" eb="521">
      <t>ヘンカ</t>
    </rPh>
    <rPh sb="522" eb="524">
      <t>ジュウナン</t>
    </rPh>
    <rPh sb="525" eb="527">
      <t>タイオウ</t>
    </rPh>
    <rPh sb="530" eb="532">
      <t>シセツ</t>
    </rPh>
    <rPh sb="532" eb="534">
      <t>セイビ</t>
    </rPh>
    <rPh sb="535" eb="536">
      <t>オコナ</t>
    </rPh>
    <rPh sb="546" eb="548">
      <t>ユウシュウ</t>
    </rPh>
    <rPh sb="548" eb="549">
      <t>リツ</t>
    </rPh>
    <rPh sb="550" eb="553">
      <t>ヘイキンチ</t>
    </rPh>
    <rPh sb="554" eb="555">
      <t>クラ</t>
    </rPh>
    <rPh sb="556" eb="557">
      <t>ヒク</t>
    </rPh>
    <rPh sb="568" eb="569">
      <t>オモ</t>
    </rPh>
    <rPh sb="570" eb="572">
      <t>ヨウイン</t>
    </rPh>
    <rPh sb="575" eb="577">
      <t>ロウスイ</t>
    </rPh>
    <rPh sb="578" eb="579">
      <t>カンガ</t>
    </rPh>
    <rPh sb="585" eb="587">
      <t>コンゴ</t>
    </rPh>
    <rPh sb="589" eb="591">
      <t>カンロ</t>
    </rPh>
    <rPh sb="592" eb="594">
      <t>コウシン</t>
    </rPh>
    <rPh sb="599" eb="601">
      <t>ロウスイ</t>
    </rPh>
    <rPh sb="602" eb="605">
      <t>カノウセイ</t>
    </rPh>
    <rPh sb="606" eb="607">
      <t>タカ</t>
    </rPh>
    <rPh sb="612" eb="614">
      <t>カンシュ</t>
    </rPh>
    <rPh sb="616" eb="619">
      <t>ユウセンテキ</t>
    </rPh>
    <rPh sb="620" eb="622">
      <t>チャクシュ</t>
    </rPh>
    <rPh sb="624" eb="627">
      <t>ユウシュウリツ</t>
    </rPh>
    <rPh sb="628" eb="630">
      <t>コウジョウ</t>
    </rPh>
    <rPh sb="631" eb="632">
      <t>ツナ</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</si>
</sst>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7" fillId="0" borderId="9"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0.5</c:v>
                </c:pt>
                <c:pt idx="1">
                  <c:v>0.63</c:v>
                </c:pt>
                <c:pt idx="2">
                  <c:v>0.65</c:v>
                </c:pt>
                <c:pt idx="3">
                  <c:v>0.54</c:v>
                </c:pt>
                <c:pt idx="4">
                  <c:v>0.53</c:v>
                </c:pt>
              </c:numCache>
            </c:numRef>
          </c:val>
          <c:extLst xmlns:c16r2="http://schemas.microsoft.com/office/drawing/2015/06/chart">
            <c:ext xmlns:c16="http://schemas.microsoft.com/office/drawing/2014/chart" uri="{C3380CC4-5D6E-409C-BE32-E72D297353CC}">
              <c16:uniqueId val="{00000000-756A-423E-960B-90FA9ED99302}"/>
            </c:ext>
          </c:extLst>
        </c:ser>
        <c:dLbls>
          <c:showLegendKey val="0"/>
          <c:showVal val="0"/>
          <c:showCatName val="0"/>
          <c:showSerName val="0"/>
          <c:showPercent val="0"/>
          <c:showBubbleSize val="0"/>
        </c:dLbls>
        <c:gapWidth val="150"/>
        <c:axId val="197818624"/>
        <c:axId val="197833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0.76</c:v>
                </c:pt>
                <c:pt idx="1">
                  <c:v>0.69</c:v>
                </c:pt>
                <c:pt idx="2">
                  <c:v>0.74</c:v>
                </c:pt>
                <c:pt idx="3">
                  <c:v>0.73</c:v>
                </c:pt>
                <c:pt idx="4">
                  <c:v>0.74</c:v>
                </c:pt>
              </c:numCache>
            </c:numRef>
          </c:val>
          <c:smooth val="0"/>
          <c:extLst xmlns:c16r2="http://schemas.microsoft.com/office/drawing/2015/06/chart">
            <c:ext xmlns:c16="http://schemas.microsoft.com/office/drawing/2014/chart" uri="{C3380CC4-5D6E-409C-BE32-E72D297353CC}">
              <c16:uniqueId val="{00000001-756A-423E-960B-90FA9ED99302}"/>
            </c:ext>
          </c:extLst>
        </c:ser>
        <c:dLbls>
          <c:showLegendKey val="0"/>
          <c:showVal val="0"/>
          <c:showCatName val="0"/>
          <c:showSerName val="0"/>
          <c:showPercent val="0"/>
          <c:showBubbleSize val="0"/>
        </c:dLbls>
        <c:marker val="1"/>
        <c:smooth val="0"/>
        <c:axId val="197818624"/>
        <c:axId val="197833088"/>
      </c:lineChart>
      <c:dateAx>
        <c:axId val="197818624"/>
        <c:scaling>
          <c:orientation val="minMax"/>
        </c:scaling>
        <c:delete val="1"/>
        <c:axPos val="b"/>
        <c:numFmt formatCode="ge" sourceLinked="1"/>
        <c:majorTickMark val="none"/>
        <c:minorTickMark val="none"/>
        <c:tickLblPos val="none"/>
        <c:crossAx val="197833088"/>
        <c:crosses val="autoZero"/>
        <c:auto val="1"/>
        <c:lblOffset val="100"/>
        <c:baseTimeUnit val="years"/>
      </c:dateAx>
      <c:valAx>
        <c:axId val="197833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818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76.959999999999994</c:v>
                </c:pt>
                <c:pt idx="1">
                  <c:v>71.239999999999995</c:v>
                </c:pt>
                <c:pt idx="2">
                  <c:v>70.89</c:v>
                </c:pt>
                <c:pt idx="3">
                  <c:v>72.180000000000007</c:v>
                </c:pt>
                <c:pt idx="4">
                  <c:v>72.099999999999994</c:v>
                </c:pt>
              </c:numCache>
            </c:numRef>
          </c:val>
          <c:extLst xmlns:c16r2="http://schemas.microsoft.com/office/drawing/2015/06/chart">
            <c:ext xmlns:c16="http://schemas.microsoft.com/office/drawing/2014/chart" uri="{C3380CC4-5D6E-409C-BE32-E72D297353CC}">
              <c16:uniqueId val="{00000000-EB83-4ED4-97EE-2E69D0E676C8}"/>
            </c:ext>
          </c:extLst>
        </c:ser>
        <c:dLbls>
          <c:showLegendKey val="0"/>
          <c:showVal val="0"/>
          <c:showCatName val="0"/>
          <c:showSerName val="0"/>
          <c:showPercent val="0"/>
          <c:showBubbleSize val="0"/>
        </c:dLbls>
        <c:gapWidth val="150"/>
        <c:axId val="198346624"/>
        <c:axId val="19835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63.91</c:v>
                </c:pt>
                <c:pt idx="1">
                  <c:v>63.25</c:v>
                </c:pt>
                <c:pt idx="2">
                  <c:v>63.03</c:v>
                </c:pt>
                <c:pt idx="3">
                  <c:v>63.18</c:v>
                </c:pt>
                <c:pt idx="4">
                  <c:v>63.54</c:v>
                </c:pt>
              </c:numCache>
            </c:numRef>
          </c:val>
          <c:smooth val="0"/>
          <c:extLst xmlns:c16r2="http://schemas.microsoft.com/office/drawing/2015/06/chart">
            <c:ext xmlns:c16="http://schemas.microsoft.com/office/drawing/2014/chart" uri="{C3380CC4-5D6E-409C-BE32-E72D297353CC}">
              <c16:uniqueId val="{00000001-EB83-4ED4-97EE-2E69D0E676C8}"/>
            </c:ext>
          </c:extLst>
        </c:ser>
        <c:dLbls>
          <c:showLegendKey val="0"/>
          <c:showVal val="0"/>
          <c:showCatName val="0"/>
          <c:showSerName val="0"/>
          <c:showPercent val="0"/>
          <c:showBubbleSize val="0"/>
        </c:dLbls>
        <c:marker val="1"/>
        <c:smooth val="0"/>
        <c:axId val="198346624"/>
        <c:axId val="198352896"/>
      </c:lineChart>
      <c:dateAx>
        <c:axId val="198346624"/>
        <c:scaling>
          <c:orientation val="minMax"/>
        </c:scaling>
        <c:delete val="1"/>
        <c:axPos val="b"/>
        <c:numFmt formatCode="ge" sourceLinked="1"/>
        <c:majorTickMark val="none"/>
        <c:minorTickMark val="none"/>
        <c:tickLblPos val="none"/>
        <c:crossAx val="198352896"/>
        <c:crosses val="autoZero"/>
        <c:auto val="1"/>
        <c:lblOffset val="100"/>
        <c:baseTimeUnit val="years"/>
      </c:dateAx>
      <c:valAx>
        <c:axId val="198352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346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87.62</c:v>
                </c:pt>
                <c:pt idx="1">
                  <c:v>87.79</c:v>
                </c:pt>
                <c:pt idx="2">
                  <c:v>88.22</c:v>
                </c:pt>
                <c:pt idx="3">
                  <c:v>87.03</c:v>
                </c:pt>
                <c:pt idx="4">
                  <c:v>87.58</c:v>
                </c:pt>
              </c:numCache>
            </c:numRef>
          </c:val>
          <c:extLst xmlns:c16r2="http://schemas.microsoft.com/office/drawing/2015/06/chart">
            <c:ext xmlns:c16="http://schemas.microsoft.com/office/drawing/2014/chart" uri="{C3380CC4-5D6E-409C-BE32-E72D297353CC}">
              <c16:uniqueId val="{00000000-C2B9-41A6-90DD-E1BA9A31C860}"/>
            </c:ext>
          </c:extLst>
        </c:ser>
        <c:dLbls>
          <c:showLegendKey val="0"/>
          <c:showVal val="0"/>
          <c:showCatName val="0"/>
          <c:showSerName val="0"/>
          <c:showPercent val="0"/>
          <c:showBubbleSize val="0"/>
        </c:dLbls>
        <c:gapWidth val="150"/>
        <c:axId val="198519040"/>
        <c:axId val="198521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91.45</c:v>
                </c:pt>
                <c:pt idx="1">
                  <c:v>91.07</c:v>
                </c:pt>
                <c:pt idx="2">
                  <c:v>91.21</c:v>
                </c:pt>
                <c:pt idx="3">
                  <c:v>91.6</c:v>
                </c:pt>
                <c:pt idx="4">
                  <c:v>91.48</c:v>
                </c:pt>
              </c:numCache>
            </c:numRef>
          </c:val>
          <c:smooth val="0"/>
          <c:extLst xmlns:c16r2="http://schemas.microsoft.com/office/drawing/2015/06/chart">
            <c:ext xmlns:c16="http://schemas.microsoft.com/office/drawing/2014/chart" uri="{C3380CC4-5D6E-409C-BE32-E72D297353CC}">
              <c16:uniqueId val="{00000001-C2B9-41A6-90DD-E1BA9A31C860}"/>
            </c:ext>
          </c:extLst>
        </c:ser>
        <c:dLbls>
          <c:showLegendKey val="0"/>
          <c:showVal val="0"/>
          <c:showCatName val="0"/>
          <c:showSerName val="0"/>
          <c:showPercent val="0"/>
          <c:showBubbleSize val="0"/>
        </c:dLbls>
        <c:marker val="1"/>
        <c:smooth val="0"/>
        <c:axId val="198519040"/>
        <c:axId val="198521216"/>
      </c:lineChart>
      <c:dateAx>
        <c:axId val="198519040"/>
        <c:scaling>
          <c:orientation val="minMax"/>
        </c:scaling>
        <c:delete val="1"/>
        <c:axPos val="b"/>
        <c:numFmt formatCode="ge" sourceLinked="1"/>
        <c:majorTickMark val="none"/>
        <c:minorTickMark val="none"/>
        <c:tickLblPos val="none"/>
        <c:crossAx val="198521216"/>
        <c:crosses val="autoZero"/>
        <c:auto val="1"/>
        <c:lblOffset val="100"/>
        <c:baseTimeUnit val="years"/>
      </c:dateAx>
      <c:valAx>
        <c:axId val="198521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519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128.6</c:v>
                </c:pt>
                <c:pt idx="1">
                  <c:v>131.66</c:v>
                </c:pt>
                <c:pt idx="2">
                  <c:v>126.53</c:v>
                </c:pt>
                <c:pt idx="3">
                  <c:v>133.57</c:v>
                </c:pt>
                <c:pt idx="4">
                  <c:v>135.30000000000001</c:v>
                </c:pt>
              </c:numCache>
            </c:numRef>
          </c:val>
          <c:extLst xmlns:c16r2="http://schemas.microsoft.com/office/drawing/2015/06/chart">
            <c:ext xmlns:c16="http://schemas.microsoft.com/office/drawing/2014/chart" uri="{C3380CC4-5D6E-409C-BE32-E72D297353CC}">
              <c16:uniqueId val="{00000000-AD44-427E-BC54-B2295B32E27F}"/>
            </c:ext>
          </c:extLst>
        </c:ser>
        <c:dLbls>
          <c:showLegendKey val="0"/>
          <c:showVal val="0"/>
          <c:showCatName val="0"/>
          <c:showSerName val="0"/>
          <c:showPercent val="0"/>
          <c:showBubbleSize val="0"/>
        </c:dLbls>
        <c:gapWidth val="150"/>
        <c:axId val="198007424"/>
        <c:axId val="198021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108.98</c:v>
                </c:pt>
                <c:pt idx="1">
                  <c:v>114.44</c:v>
                </c:pt>
                <c:pt idx="2">
                  <c:v>115.21</c:v>
                </c:pt>
                <c:pt idx="3">
                  <c:v>117.25</c:v>
                </c:pt>
                <c:pt idx="4">
                  <c:v>116.77</c:v>
                </c:pt>
              </c:numCache>
            </c:numRef>
          </c:val>
          <c:smooth val="0"/>
          <c:extLst xmlns:c16r2="http://schemas.microsoft.com/office/drawing/2015/06/chart">
            <c:ext xmlns:c16="http://schemas.microsoft.com/office/drawing/2014/chart" uri="{C3380CC4-5D6E-409C-BE32-E72D297353CC}">
              <c16:uniqueId val="{00000001-AD44-427E-BC54-B2295B32E27F}"/>
            </c:ext>
          </c:extLst>
        </c:ser>
        <c:dLbls>
          <c:showLegendKey val="0"/>
          <c:showVal val="0"/>
          <c:showCatName val="0"/>
          <c:showSerName val="0"/>
          <c:showPercent val="0"/>
          <c:showBubbleSize val="0"/>
        </c:dLbls>
        <c:marker val="1"/>
        <c:smooth val="0"/>
        <c:axId val="198007424"/>
        <c:axId val="198021888"/>
      </c:lineChart>
      <c:dateAx>
        <c:axId val="198007424"/>
        <c:scaling>
          <c:orientation val="minMax"/>
        </c:scaling>
        <c:delete val="1"/>
        <c:axPos val="b"/>
        <c:numFmt formatCode="ge" sourceLinked="1"/>
        <c:majorTickMark val="none"/>
        <c:minorTickMark val="none"/>
        <c:tickLblPos val="none"/>
        <c:crossAx val="198021888"/>
        <c:crosses val="autoZero"/>
        <c:auto val="1"/>
        <c:lblOffset val="100"/>
        <c:baseTimeUnit val="years"/>
      </c:dateAx>
      <c:valAx>
        <c:axId val="1980218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8007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46</c:v>
                </c:pt>
                <c:pt idx="1">
                  <c:v>47.18</c:v>
                </c:pt>
                <c:pt idx="2">
                  <c:v>47.34</c:v>
                </c:pt>
                <c:pt idx="3">
                  <c:v>48.58</c:v>
                </c:pt>
                <c:pt idx="4">
                  <c:v>49.18</c:v>
                </c:pt>
              </c:numCache>
            </c:numRef>
          </c:val>
          <c:extLst xmlns:c16r2="http://schemas.microsoft.com/office/drawing/2015/06/chart">
            <c:ext xmlns:c16="http://schemas.microsoft.com/office/drawing/2014/chart" uri="{C3380CC4-5D6E-409C-BE32-E72D297353CC}">
              <c16:uniqueId val="{00000000-3ADD-4F9B-9140-09F258A25039}"/>
            </c:ext>
          </c:extLst>
        </c:ser>
        <c:dLbls>
          <c:showLegendKey val="0"/>
          <c:showVal val="0"/>
          <c:showCatName val="0"/>
          <c:showSerName val="0"/>
          <c:showPercent val="0"/>
          <c:showBubbleSize val="0"/>
        </c:dLbls>
        <c:gapWidth val="150"/>
        <c:axId val="198040576"/>
        <c:axId val="198059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45.38</c:v>
                </c:pt>
                <c:pt idx="1">
                  <c:v>47.7</c:v>
                </c:pt>
                <c:pt idx="2">
                  <c:v>48.41</c:v>
                </c:pt>
                <c:pt idx="3">
                  <c:v>49.1</c:v>
                </c:pt>
                <c:pt idx="4">
                  <c:v>49.66</c:v>
                </c:pt>
              </c:numCache>
            </c:numRef>
          </c:val>
          <c:smooth val="0"/>
          <c:extLst xmlns:c16r2="http://schemas.microsoft.com/office/drawing/2015/06/chart">
            <c:ext xmlns:c16="http://schemas.microsoft.com/office/drawing/2014/chart" uri="{C3380CC4-5D6E-409C-BE32-E72D297353CC}">
              <c16:uniqueId val="{00000001-3ADD-4F9B-9140-09F258A25039}"/>
            </c:ext>
          </c:extLst>
        </c:ser>
        <c:dLbls>
          <c:showLegendKey val="0"/>
          <c:showVal val="0"/>
          <c:showCatName val="0"/>
          <c:showSerName val="0"/>
          <c:showPercent val="0"/>
          <c:showBubbleSize val="0"/>
        </c:dLbls>
        <c:marker val="1"/>
        <c:smooth val="0"/>
        <c:axId val="198040576"/>
        <c:axId val="198059136"/>
      </c:lineChart>
      <c:dateAx>
        <c:axId val="198040576"/>
        <c:scaling>
          <c:orientation val="minMax"/>
        </c:scaling>
        <c:delete val="1"/>
        <c:axPos val="b"/>
        <c:numFmt formatCode="ge" sourceLinked="1"/>
        <c:majorTickMark val="none"/>
        <c:minorTickMark val="none"/>
        <c:tickLblPos val="none"/>
        <c:crossAx val="198059136"/>
        <c:crosses val="autoZero"/>
        <c:auto val="1"/>
        <c:lblOffset val="100"/>
        <c:baseTimeUnit val="years"/>
      </c:dateAx>
      <c:valAx>
        <c:axId val="198059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0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10.62</c:v>
                </c:pt>
                <c:pt idx="1">
                  <c:v>10.88</c:v>
                </c:pt>
                <c:pt idx="2">
                  <c:v>8.82</c:v>
                </c:pt>
                <c:pt idx="3">
                  <c:v>10.24</c:v>
                </c:pt>
                <c:pt idx="4">
                  <c:v>13.59</c:v>
                </c:pt>
              </c:numCache>
            </c:numRef>
          </c:val>
          <c:extLst xmlns:c16r2="http://schemas.microsoft.com/office/drawing/2015/06/chart">
            <c:ext xmlns:c16="http://schemas.microsoft.com/office/drawing/2014/chart" uri="{C3380CC4-5D6E-409C-BE32-E72D297353CC}">
              <c16:uniqueId val="{00000000-A90D-4D5F-9F78-9426FB0E81EC}"/>
            </c:ext>
          </c:extLst>
        </c:ser>
        <c:dLbls>
          <c:showLegendKey val="0"/>
          <c:showVal val="0"/>
          <c:showCatName val="0"/>
          <c:showSerName val="0"/>
          <c:showPercent val="0"/>
          <c:showBubbleSize val="0"/>
        </c:dLbls>
        <c:gapWidth val="150"/>
        <c:axId val="198081920"/>
        <c:axId val="198096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13.33</c:v>
                </c:pt>
                <c:pt idx="1">
                  <c:v>14.54</c:v>
                </c:pt>
                <c:pt idx="2">
                  <c:v>16.16</c:v>
                </c:pt>
                <c:pt idx="3">
                  <c:v>17.420000000000002</c:v>
                </c:pt>
                <c:pt idx="4">
                  <c:v>18.940000000000001</c:v>
                </c:pt>
              </c:numCache>
            </c:numRef>
          </c:val>
          <c:smooth val="0"/>
          <c:extLst xmlns:c16r2="http://schemas.microsoft.com/office/drawing/2015/06/chart">
            <c:ext xmlns:c16="http://schemas.microsoft.com/office/drawing/2014/chart" uri="{C3380CC4-5D6E-409C-BE32-E72D297353CC}">
              <c16:uniqueId val="{00000001-A90D-4D5F-9F78-9426FB0E81EC}"/>
            </c:ext>
          </c:extLst>
        </c:ser>
        <c:dLbls>
          <c:showLegendKey val="0"/>
          <c:showVal val="0"/>
          <c:showCatName val="0"/>
          <c:showSerName val="0"/>
          <c:showPercent val="0"/>
          <c:showBubbleSize val="0"/>
        </c:dLbls>
        <c:marker val="1"/>
        <c:smooth val="0"/>
        <c:axId val="198081920"/>
        <c:axId val="198096384"/>
      </c:lineChart>
      <c:dateAx>
        <c:axId val="198081920"/>
        <c:scaling>
          <c:orientation val="minMax"/>
        </c:scaling>
        <c:delete val="1"/>
        <c:axPos val="b"/>
        <c:numFmt formatCode="ge" sourceLinked="1"/>
        <c:majorTickMark val="none"/>
        <c:minorTickMark val="none"/>
        <c:tickLblPos val="none"/>
        <c:crossAx val="198096384"/>
        <c:crosses val="autoZero"/>
        <c:auto val="1"/>
        <c:lblOffset val="100"/>
        <c:baseTimeUnit val="years"/>
      </c:dateAx>
      <c:valAx>
        <c:axId val="198096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665-4CCE-9C58-26463201E281}"/>
            </c:ext>
          </c:extLst>
        </c:ser>
        <c:dLbls>
          <c:showLegendKey val="0"/>
          <c:showVal val="0"/>
          <c:showCatName val="0"/>
          <c:showSerName val="0"/>
          <c:showPercent val="0"/>
          <c:showBubbleSize val="0"/>
        </c:dLbls>
        <c:gapWidth val="150"/>
        <c:axId val="198406528"/>
        <c:axId val="198408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quot;-&quot;">
                  <c:v>0.34</c:v>
                </c:pt>
                <c:pt idx="1">
                  <c:v>0</c:v>
                </c:pt>
                <c:pt idx="2" formatCode="#,##0.00;&quot;△&quot;#,##0.00;&quot;-&quot;">
                  <c:v>0.71</c:v>
                </c:pt>
                <c:pt idx="3">
                  <c:v>0</c:v>
                </c:pt>
                <c:pt idx="4">
                  <c:v>0</c:v>
                </c:pt>
              </c:numCache>
            </c:numRef>
          </c:val>
          <c:smooth val="0"/>
          <c:extLst xmlns:c16r2="http://schemas.microsoft.com/office/drawing/2015/06/chart">
            <c:ext xmlns:c16="http://schemas.microsoft.com/office/drawing/2014/chart" uri="{C3380CC4-5D6E-409C-BE32-E72D297353CC}">
              <c16:uniqueId val="{00000001-0665-4CCE-9C58-26463201E281}"/>
            </c:ext>
          </c:extLst>
        </c:ser>
        <c:dLbls>
          <c:showLegendKey val="0"/>
          <c:showVal val="0"/>
          <c:showCatName val="0"/>
          <c:showSerName val="0"/>
          <c:showPercent val="0"/>
          <c:showBubbleSize val="0"/>
        </c:dLbls>
        <c:marker val="1"/>
        <c:smooth val="0"/>
        <c:axId val="198406528"/>
        <c:axId val="198408448"/>
      </c:lineChart>
      <c:dateAx>
        <c:axId val="198406528"/>
        <c:scaling>
          <c:orientation val="minMax"/>
        </c:scaling>
        <c:delete val="1"/>
        <c:axPos val="b"/>
        <c:numFmt formatCode="ge" sourceLinked="1"/>
        <c:majorTickMark val="none"/>
        <c:minorTickMark val="none"/>
        <c:tickLblPos val="none"/>
        <c:crossAx val="198408448"/>
        <c:crosses val="autoZero"/>
        <c:auto val="1"/>
        <c:lblOffset val="100"/>
        <c:baseTimeUnit val="years"/>
      </c:dateAx>
      <c:valAx>
        <c:axId val="1984084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8406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586.66999999999996</c:v>
                </c:pt>
                <c:pt idx="1">
                  <c:v>227.53</c:v>
                </c:pt>
                <c:pt idx="2">
                  <c:v>201.04</c:v>
                </c:pt>
                <c:pt idx="3">
                  <c:v>216.48</c:v>
                </c:pt>
                <c:pt idx="4">
                  <c:v>230.03</c:v>
                </c:pt>
              </c:numCache>
            </c:numRef>
          </c:val>
          <c:extLst xmlns:c16r2="http://schemas.microsoft.com/office/drawing/2015/06/chart">
            <c:ext xmlns:c16="http://schemas.microsoft.com/office/drawing/2014/chart" uri="{C3380CC4-5D6E-409C-BE32-E72D297353CC}">
              <c16:uniqueId val="{00000000-84D8-40FB-946C-994FBBCED946}"/>
            </c:ext>
          </c:extLst>
        </c:ser>
        <c:dLbls>
          <c:showLegendKey val="0"/>
          <c:showVal val="0"/>
          <c:showCatName val="0"/>
          <c:showSerName val="0"/>
          <c:showPercent val="0"/>
          <c:showBubbleSize val="0"/>
        </c:dLbls>
        <c:gapWidth val="150"/>
        <c:axId val="198181632"/>
        <c:axId val="198183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473.46</c:v>
                </c:pt>
                <c:pt idx="1">
                  <c:v>240.81</c:v>
                </c:pt>
                <c:pt idx="2">
                  <c:v>241.71</c:v>
                </c:pt>
                <c:pt idx="3">
                  <c:v>249.08</c:v>
                </c:pt>
                <c:pt idx="4">
                  <c:v>254.05</c:v>
                </c:pt>
              </c:numCache>
            </c:numRef>
          </c:val>
          <c:smooth val="0"/>
          <c:extLst xmlns:c16r2="http://schemas.microsoft.com/office/drawing/2015/06/chart">
            <c:ext xmlns:c16="http://schemas.microsoft.com/office/drawing/2014/chart" uri="{C3380CC4-5D6E-409C-BE32-E72D297353CC}">
              <c16:uniqueId val="{00000001-84D8-40FB-946C-994FBBCED946}"/>
            </c:ext>
          </c:extLst>
        </c:ser>
        <c:dLbls>
          <c:showLegendKey val="0"/>
          <c:showVal val="0"/>
          <c:showCatName val="0"/>
          <c:showSerName val="0"/>
          <c:showPercent val="0"/>
          <c:showBubbleSize val="0"/>
        </c:dLbls>
        <c:marker val="1"/>
        <c:smooth val="0"/>
        <c:axId val="198181632"/>
        <c:axId val="198183552"/>
      </c:lineChart>
      <c:dateAx>
        <c:axId val="198181632"/>
        <c:scaling>
          <c:orientation val="minMax"/>
        </c:scaling>
        <c:delete val="1"/>
        <c:axPos val="b"/>
        <c:numFmt formatCode="ge" sourceLinked="1"/>
        <c:majorTickMark val="none"/>
        <c:minorTickMark val="none"/>
        <c:tickLblPos val="none"/>
        <c:crossAx val="198183552"/>
        <c:crosses val="autoZero"/>
        <c:auto val="1"/>
        <c:lblOffset val="100"/>
        <c:baseTimeUnit val="years"/>
      </c:dateAx>
      <c:valAx>
        <c:axId val="1981835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8181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296</c:v>
                </c:pt>
                <c:pt idx="1">
                  <c:v>306.27999999999997</c:v>
                </c:pt>
                <c:pt idx="2">
                  <c:v>282.8</c:v>
                </c:pt>
                <c:pt idx="3">
                  <c:v>263.56</c:v>
                </c:pt>
                <c:pt idx="4">
                  <c:v>258.31</c:v>
                </c:pt>
              </c:numCache>
            </c:numRef>
          </c:val>
          <c:extLst xmlns:c16r2="http://schemas.microsoft.com/office/drawing/2015/06/chart">
            <c:ext xmlns:c16="http://schemas.microsoft.com/office/drawing/2014/chart" uri="{C3380CC4-5D6E-409C-BE32-E72D297353CC}">
              <c16:uniqueId val="{00000000-4351-4454-A19B-B9271A4DEF8D}"/>
            </c:ext>
          </c:extLst>
        </c:ser>
        <c:dLbls>
          <c:showLegendKey val="0"/>
          <c:showVal val="0"/>
          <c:showCatName val="0"/>
          <c:showSerName val="0"/>
          <c:showPercent val="0"/>
          <c:showBubbleSize val="0"/>
        </c:dLbls>
        <c:gapWidth val="150"/>
        <c:axId val="198235264"/>
        <c:axId val="19823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285.77</c:v>
                </c:pt>
                <c:pt idx="1">
                  <c:v>283.10000000000002</c:v>
                </c:pt>
                <c:pt idx="2">
                  <c:v>274.14</c:v>
                </c:pt>
                <c:pt idx="3">
                  <c:v>266.66000000000003</c:v>
                </c:pt>
                <c:pt idx="4">
                  <c:v>258.63</c:v>
                </c:pt>
              </c:numCache>
            </c:numRef>
          </c:val>
          <c:smooth val="0"/>
          <c:extLst xmlns:c16r2="http://schemas.microsoft.com/office/drawing/2015/06/chart">
            <c:ext xmlns:c16="http://schemas.microsoft.com/office/drawing/2014/chart" uri="{C3380CC4-5D6E-409C-BE32-E72D297353CC}">
              <c16:uniqueId val="{00000001-4351-4454-A19B-B9271A4DEF8D}"/>
            </c:ext>
          </c:extLst>
        </c:ser>
        <c:dLbls>
          <c:showLegendKey val="0"/>
          <c:showVal val="0"/>
          <c:showCatName val="0"/>
          <c:showSerName val="0"/>
          <c:showPercent val="0"/>
          <c:showBubbleSize val="0"/>
        </c:dLbls>
        <c:marker val="1"/>
        <c:smooth val="0"/>
        <c:axId val="198235264"/>
        <c:axId val="198237184"/>
      </c:lineChart>
      <c:dateAx>
        <c:axId val="198235264"/>
        <c:scaling>
          <c:orientation val="minMax"/>
        </c:scaling>
        <c:delete val="1"/>
        <c:axPos val="b"/>
        <c:numFmt formatCode="ge" sourceLinked="1"/>
        <c:majorTickMark val="none"/>
        <c:minorTickMark val="none"/>
        <c:tickLblPos val="none"/>
        <c:crossAx val="198237184"/>
        <c:crosses val="autoZero"/>
        <c:auto val="1"/>
        <c:lblOffset val="100"/>
        <c:baseTimeUnit val="years"/>
      </c:dateAx>
      <c:valAx>
        <c:axId val="1982371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8235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119.95</c:v>
                </c:pt>
                <c:pt idx="1">
                  <c:v>126.03</c:v>
                </c:pt>
                <c:pt idx="2">
                  <c:v>120.85</c:v>
                </c:pt>
                <c:pt idx="3">
                  <c:v>128.22999999999999</c:v>
                </c:pt>
                <c:pt idx="4">
                  <c:v>130.71</c:v>
                </c:pt>
              </c:numCache>
            </c:numRef>
          </c:val>
          <c:extLst xmlns:c16r2="http://schemas.microsoft.com/office/drawing/2015/06/chart">
            <c:ext xmlns:c16="http://schemas.microsoft.com/office/drawing/2014/chart" uri="{C3380CC4-5D6E-409C-BE32-E72D297353CC}">
              <c16:uniqueId val="{00000000-83A3-413C-B580-3044E708F113}"/>
            </c:ext>
          </c:extLst>
        </c:ser>
        <c:dLbls>
          <c:showLegendKey val="0"/>
          <c:showVal val="0"/>
          <c:showCatName val="0"/>
          <c:showSerName val="0"/>
          <c:showPercent val="0"/>
          <c:showBubbleSize val="0"/>
        </c:dLbls>
        <c:gapWidth val="150"/>
        <c:axId val="198264320"/>
        <c:axId val="198266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100.77</c:v>
                </c:pt>
                <c:pt idx="1">
                  <c:v>107.74</c:v>
                </c:pt>
                <c:pt idx="2">
                  <c:v>108.81</c:v>
                </c:pt>
                <c:pt idx="3">
                  <c:v>110.87</c:v>
                </c:pt>
                <c:pt idx="4">
                  <c:v>110.3</c:v>
                </c:pt>
              </c:numCache>
            </c:numRef>
          </c:val>
          <c:smooth val="0"/>
          <c:extLst xmlns:c16r2="http://schemas.microsoft.com/office/drawing/2015/06/chart">
            <c:ext xmlns:c16="http://schemas.microsoft.com/office/drawing/2014/chart" uri="{C3380CC4-5D6E-409C-BE32-E72D297353CC}">
              <c16:uniqueId val="{00000001-83A3-413C-B580-3044E708F113}"/>
            </c:ext>
          </c:extLst>
        </c:ser>
        <c:dLbls>
          <c:showLegendKey val="0"/>
          <c:showVal val="0"/>
          <c:showCatName val="0"/>
          <c:showSerName val="0"/>
          <c:showPercent val="0"/>
          <c:showBubbleSize val="0"/>
        </c:dLbls>
        <c:marker val="1"/>
        <c:smooth val="0"/>
        <c:axId val="198264320"/>
        <c:axId val="198266240"/>
      </c:lineChart>
      <c:dateAx>
        <c:axId val="198264320"/>
        <c:scaling>
          <c:orientation val="minMax"/>
        </c:scaling>
        <c:delete val="1"/>
        <c:axPos val="b"/>
        <c:numFmt formatCode="ge" sourceLinked="1"/>
        <c:majorTickMark val="none"/>
        <c:minorTickMark val="none"/>
        <c:tickLblPos val="none"/>
        <c:crossAx val="198266240"/>
        <c:crosses val="autoZero"/>
        <c:auto val="1"/>
        <c:lblOffset val="100"/>
        <c:baseTimeUnit val="years"/>
      </c:dateAx>
      <c:valAx>
        <c:axId val="198266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264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175.81</c:v>
                </c:pt>
                <c:pt idx="1">
                  <c:v>166.79</c:v>
                </c:pt>
                <c:pt idx="2">
                  <c:v>173.87</c:v>
                </c:pt>
                <c:pt idx="3">
                  <c:v>163.47</c:v>
                </c:pt>
                <c:pt idx="4">
                  <c:v>152.16</c:v>
                </c:pt>
              </c:numCache>
            </c:numRef>
          </c:val>
          <c:extLst xmlns:c16r2="http://schemas.microsoft.com/office/drawing/2015/06/chart">
            <c:ext xmlns:c16="http://schemas.microsoft.com/office/drawing/2014/chart" uri="{C3380CC4-5D6E-409C-BE32-E72D297353CC}">
              <c16:uniqueId val="{00000000-6099-4C57-9902-5855242089C7}"/>
            </c:ext>
          </c:extLst>
        </c:ser>
        <c:dLbls>
          <c:showLegendKey val="0"/>
          <c:showVal val="0"/>
          <c:showCatName val="0"/>
          <c:showSerName val="0"/>
          <c:showPercent val="0"/>
          <c:showBubbleSize val="0"/>
        </c:dLbls>
        <c:gapWidth val="150"/>
        <c:axId val="198313472"/>
        <c:axId val="198315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165.74</c:v>
                </c:pt>
                <c:pt idx="1">
                  <c:v>154.33000000000001</c:v>
                </c:pt>
                <c:pt idx="2">
                  <c:v>152.94999999999999</c:v>
                </c:pt>
                <c:pt idx="3">
                  <c:v>150.54</c:v>
                </c:pt>
                <c:pt idx="4">
                  <c:v>151.85</c:v>
                </c:pt>
              </c:numCache>
            </c:numRef>
          </c:val>
          <c:smooth val="0"/>
          <c:extLst xmlns:c16r2="http://schemas.microsoft.com/office/drawing/2015/06/chart">
            <c:ext xmlns:c16="http://schemas.microsoft.com/office/drawing/2014/chart" uri="{C3380CC4-5D6E-409C-BE32-E72D297353CC}">
              <c16:uniqueId val="{00000001-6099-4C57-9902-5855242089C7}"/>
            </c:ext>
          </c:extLst>
        </c:ser>
        <c:dLbls>
          <c:showLegendKey val="0"/>
          <c:showVal val="0"/>
          <c:showCatName val="0"/>
          <c:showSerName val="0"/>
          <c:showPercent val="0"/>
          <c:showBubbleSize val="0"/>
        </c:dLbls>
        <c:marker val="1"/>
        <c:smooth val="0"/>
        <c:axId val="198313472"/>
        <c:axId val="198315392"/>
      </c:lineChart>
      <c:dateAx>
        <c:axId val="198313472"/>
        <c:scaling>
          <c:orientation val="minMax"/>
        </c:scaling>
        <c:delete val="1"/>
        <c:axPos val="b"/>
        <c:numFmt formatCode="ge" sourceLinked="1"/>
        <c:majorTickMark val="none"/>
        <c:minorTickMark val="none"/>
        <c:tickLblPos val="none"/>
        <c:crossAx val="198315392"/>
        <c:crosses val="autoZero"/>
        <c:auto val="1"/>
        <c:lblOffset val="100"/>
        <c:baseTimeUnit val="years"/>
      </c:dateAx>
      <c:valAx>
        <c:axId val="198315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313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13" zoomScale="90" zoomScaleNormal="90" workbookViewId="0">
      <selection activeCell="BJ18" sqref="BJ1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大分県　大分市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A1</v>
      </c>
      <c r="X8" s="58"/>
      <c r="Y8" s="58"/>
      <c r="Z8" s="58"/>
      <c r="AA8" s="58"/>
      <c r="AB8" s="58"/>
      <c r="AC8" s="58"/>
      <c r="AD8" s="58" t="str">
        <f>データ!$M$6</f>
        <v>自治体職員</v>
      </c>
      <c r="AE8" s="58"/>
      <c r="AF8" s="58"/>
      <c r="AG8" s="58"/>
      <c r="AH8" s="58"/>
      <c r="AI8" s="58"/>
      <c r="AJ8" s="58"/>
      <c r="AK8" s="4"/>
      <c r="AL8" s="59">
        <f>データ!$R$6</f>
        <v>479557</v>
      </c>
      <c r="AM8" s="59"/>
      <c r="AN8" s="59"/>
      <c r="AO8" s="59"/>
      <c r="AP8" s="59"/>
      <c r="AQ8" s="59"/>
      <c r="AR8" s="59"/>
      <c r="AS8" s="59"/>
      <c r="AT8" s="50">
        <f>データ!$S$6</f>
        <v>502.38</v>
      </c>
      <c r="AU8" s="51"/>
      <c r="AV8" s="51"/>
      <c r="AW8" s="51"/>
      <c r="AX8" s="51"/>
      <c r="AY8" s="51"/>
      <c r="AZ8" s="51"/>
      <c r="BA8" s="51"/>
      <c r="BB8" s="52">
        <f>データ!$T$6</f>
        <v>954.57</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75.83</v>
      </c>
      <c r="J10" s="51"/>
      <c r="K10" s="51"/>
      <c r="L10" s="51"/>
      <c r="M10" s="51"/>
      <c r="N10" s="51"/>
      <c r="O10" s="62"/>
      <c r="P10" s="52">
        <f>データ!$P$6</f>
        <v>99.52</v>
      </c>
      <c r="Q10" s="52"/>
      <c r="R10" s="52"/>
      <c r="S10" s="52"/>
      <c r="T10" s="52"/>
      <c r="U10" s="52"/>
      <c r="V10" s="52"/>
      <c r="W10" s="59">
        <f>データ!$Q$6</f>
        <v>2905</v>
      </c>
      <c r="X10" s="59"/>
      <c r="Y10" s="59"/>
      <c r="Z10" s="59"/>
      <c r="AA10" s="59"/>
      <c r="AB10" s="59"/>
      <c r="AC10" s="59"/>
      <c r="AD10" s="2"/>
      <c r="AE10" s="2"/>
      <c r="AF10" s="2"/>
      <c r="AG10" s="2"/>
      <c r="AH10" s="4"/>
      <c r="AI10" s="4"/>
      <c r="AJ10" s="4"/>
      <c r="AK10" s="4"/>
      <c r="AL10" s="59">
        <f>データ!$U$6</f>
        <v>475916</v>
      </c>
      <c r="AM10" s="59"/>
      <c r="AN10" s="59"/>
      <c r="AO10" s="59"/>
      <c r="AP10" s="59"/>
      <c r="AQ10" s="59"/>
      <c r="AR10" s="59"/>
      <c r="AS10" s="59"/>
      <c r="AT10" s="50">
        <f>データ!$V$6</f>
        <v>428.18</v>
      </c>
      <c r="AU10" s="51"/>
      <c r="AV10" s="51"/>
      <c r="AW10" s="51"/>
      <c r="AX10" s="51"/>
      <c r="AY10" s="51"/>
      <c r="AZ10" s="51"/>
      <c r="BA10" s="51"/>
      <c r="BB10" s="52">
        <f>データ!$W$6</f>
        <v>1111.49</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119</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117</v>
      </c>
      <c r="BM47" s="80"/>
      <c r="BN47" s="80"/>
      <c r="BO47" s="80"/>
      <c r="BP47" s="80"/>
      <c r="BQ47" s="80"/>
      <c r="BR47" s="80"/>
      <c r="BS47" s="80"/>
      <c r="BT47" s="80"/>
      <c r="BU47" s="80"/>
      <c r="BV47" s="80"/>
      <c r="BW47" s="80"/>
      <c r="BX47" s="80"/>
      <c r="BY47" s="80"/>
      <c r="BZ47" s="8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83" t="s">
        <v>118</v>
      </c>
      <c r="BM66" s="84"/>
      <c r="BN66" s="84"/>
      <c r="BO66" s="84"/>
      <c r="BP66" s="84"/>
      <c r="BQ66" s="84"/>
      <c r="BR66" s="84"/>
      <c r="BS66" s="84"/>
      <c r="BT66" s="84"/>
      <c r="BU66" s="84"/>
      <c r="BV66" s="84"/>
      <c r="BW66" s="84"/>
      <c r="BX66" s="84"/>
      <c r="BY66" s="84"/>
      <c r="BZ66" s="8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83"/>
      <c r="BM67" s="84"/>
      <c r="BN67" s="84"/>
      <c r="BO67" s="84"/>
      <c r="BP67" s="84"/>
      <c r="BQ67" s="84"/>
      <c r="BR67" s="84"/>
      <c r="BS67" s="84"/>
      <c r="BT67" s="84"/>
      <c r="BU67" s="84"/>
      <c r="BV67" s="84"/>
      <c r="BW67" s="84"/>
      <c r="BX67" s="84"/>
      <c r="BY67" s="84"/>
      <c r="BZ67" s="8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83"/>
      <c r="BM68" s="84"/>
      <c r="BN68" s="84"/>
      <c r="BO68" s="84"/>
      <c r="BP68" s="84"/>
      <c r="BQ68" s="84"/>
      <c r="BR68" s="84"/>
      <c r="BS68" s="84"/>
      <c r="BT68" s="84"/>
      <c r="BU68" s="84"/>
      <c r="BV68" s="84"/>
      <c r="BW68" s="84"/>
      <c r="BX68" s="84"/>
      <c r="BY68" s="84"/>
      <c r="BZ68" s="8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83"/>
      <c r="BM69" s="84"/>
      <c r="BN69" s="84"/>
      <c r="BO69" s="84"/>
      <c r="BP69" s="84"/>
      <c r="BQ69" s="84"/>
      <c r="BR69" s="84"/>
      <c r="BS69" s="84"/>
      <c r="BT69" s="84"/>
      <c r="BU69" s="84"/>
      <c r="BV69" s="84"/>
      <c r="BW69" s="84"/>
      <c r="BX69" s="84"/>
      <c r="BY69" s="84"/>
      <c r="BZ69" s="8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83"/>
      <c r="BM70" s="84"/>
      <c r="BN70" s="84"/>
      <c r="BO70" s="84"/>
      <c r="BP70" s="84"/>
      <c r="BQ70" s="84"/>
      <c r="BR70" s="84"/>
      <c r="BS70" s="84"/>
      <c r="BT70" s="84"/>
      <c r="BU70" s="84"/>
      <c r="BV70" s="84"/>
      <c r="BW70" s="84"/>
      <c r="BX70" s="84"/>
      <c r="BY70" s="84"/>
      <c r="BZ70" s="8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83"/>
      <c r="BM71" s="84"/>
      <c r="BN71" s="84"/>
      <c r="BO71" s="84"/>
      <c r="BP71" s="84"/>
      <c r="BQ71" s="84"/>
      <c r="BR71" s="84"/>
      <c r="BS71" s="84"/>
      <c r="BT71" s="84"/>
      <c r="BU71" s="84"/>
      <c r="BV71" s="84"/>
      <c r="BW71" s="84"/>
      <c r="BX71" s="84"/>
      <c r="BY71" s="84"/>
      <c r="BZ71" s="8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83"/>
      <c r="BM72" s="84"/>
      <c r="BN72" s="84"/>
      <c r="BO72" s="84"/>
      <c r="BP72" s="84"/>
      <c r="BQ72" s="84"/>
      <c r="BR72" s="84"/>
      <c r="BS72" s="84"/>
      <c r="BT72" s="84"/>
      <c r="BU72" s="84"/>
      <c r="BV72" s="84"/>
      <c r="BW72" s="84"/>
      <c r="BX72" s="84"/>
      <c r="BY72" s="84"/>
      <c r="BZ72" s="8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83"/>
      <c r="BM73" s="84"/>
      <c r="BN73" s="84"/>
      <c r="BO73" s="84"/>
      <c r="BP73" s="84"/>
      <c r="BQ73" s="84"/>
      <c r="BR73" s="84"/>
      <c r="BS73" s="84"/>
      <c r="BT73" s="84"/>
      <c r="BU73" s="84"/>
      <c r="BV73" s="84"/>
      <c r="BW73" s="84"/>
      <c r="BX73" s="84"/>
      <c r="BY73" s="84"/>
      <c r="BZ73" s="8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83"/>
      <c r="BM74" s="84"/>
      <c r="BN74" s="84"/>
      <c r="BO74" s="84"/>
      <c r="BP74" s="84"/>
      <c r="BQ74" s="84"/>
      <c r="BR74" s="84"/>
      <c r="BS74" s="84"/>
      <c r="BT74" s="84"/>
      <c r="BU74" s="84"/>
      <c r="BV74" s="84"/>
      <c r="BW74" s="84"/>
      <c r="BX74" s="84"/>
      <c r="BY74" s="84"/>
      <c r="BZ74" s="8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83"/>
      <c r="BM75" s="84"/>
      <c r="BN75" s="84"/>
      <c r="BO75" s="84"/>
      <c r="BP75" s="84"/>
      <c r="BQ75" s="84"/>
      <c r="BR75" s="84"/>
      <c r="BS75" s="84"/>
      <c r="BT75" s="84"/>
      <c r="BU75" s="84"/>
      <c r="BV75" s="84"/>
      <c r="BW75" s="84"/>
      <c r="BX75" s="84"/>
      <c r="BY75" s="84"/>
      <c r="BZ75" s="8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83"/>
      <c r="BM76" s="84"/>
      <c r="BN76" s="84"/>
      <c r="BO76" s="84"/>
      <c r="BP76" s="84"/>
      <c r="BQ76" s="84"/>
      <c r="BR76" s="84"/>
      <c r="BS76" s="84"/>
      <c r="BT76" s="84"/>
      <c r="BU76" s="84"/>
      <c r="BV76" s="84"/>
      <c r="BW76" s="84"/>
      <c r="BX76" s="84"/>
      <c r="BY76" s="84"/>
      <c r="BZ76" s="8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83"/>
      <c r="BM77" s="84"/>
      <c r="BN77" s="84"/>
      <c r="BO77" s="84"/>
      <c r="BP77" s="84"/>
      <c r="BQ77" s="84"/>
      <c r="BR77" s="84"/>
      <c r="BS77" s="84"/>
      <c r="BT77" s="84"/>
      <c r="BU77" s="84"/>
      <c r="BV77" s="84"/>
      <c r="BW77" s="84"/>
      <c r="BX77" s="84"/>
      <c r="BY77" s="84"/>
      <c r="BZ77" s="8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83"/>
      <c r="BM78" s="84"/>
      <c r="BN78" s="84"/>
      <c r="BO78" s="84"/>
      <c r="BP78" s="84"/>
      <c r="BQ78" s="84"/>
      <c r="BR78" s="84"/>
      <c r="BS78" s="84"/>
      <c r="BT78" s="84"/>
      <c r="BU78" s="84"/>
      <c r="BV78" s="84"/>
      <c r="BW78" s="84"/>
      <c r="BX78" s="84"/>
      <c r="BY78" s="84"/>
      <c r="BZ78" s="85"/>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83"/>
      <c r="BM79" s="84"/>
      <c r="BN79" s="84"/>
      <c r="BO79" s="84"/>
      <c r="BP79" s="84"/>
      <c r="BQ79" s="84"/>
      <c r="BR79" s="84"/>
      <c r="BS79" s="84"/>
      <c r="BT79" s="84"/>
      <c r="BU79" s="84"/>
      <c r="BV79" s="84"/>
      <c r="BW79" s="84"/>
      <c r="BX79" s="84"/>
      <c r="BY79" s="84"/>
      <c r="BZ79" s="85"/>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83"/>
      <c r="BM80" s="84"/>
      <c r="BN80" s="84"/>
      <c r="BO80" s="84"/>
      <c r="BP80" s="84"/>
      <c r="BQ80" s="84"/>
      <c r="BR80" s="84"/>
      <c r="BS80" s="84"/>
      <c r="BT80" s="84"/>
      <c r="BU80" s="84"/>
      <c r="BV80" s="84"/>
      <c r="BW80" s="84"/>
      <c r="BX80" s="84"/>
      <c r="BY80" s="84"/>
      <c r="BZ80" s="85"/>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83"/>
      <c r="BM81" s="84"/>
      <c r="BN81" s="84"/>
      <c r="BO81" s="84"/>
      <c r="BP81" s="84"/>
      <c r="BQ81" s="84"/>
      <c r="BR81" s="84"/>
      <c r="BS81" s="84"/>
      <c r="BT81" s="84"/>
      <c r="BU81" s="84"/>
      <c r="BV81" s="84"/>
      <c r="BW81" s="84"/>
      <c r="BX81" s="84"/>
      <c r="BY81" s="84"/>
      <c r="BZ81" s="85"/>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6"/>
      <c r="BM82" s="87"/>
      <c r="BN82" s="87"/>
      <c r="BO82" s="87"/>
      <c r="BP82" s="87"/>
      <c r="BQ82" s="87"/>
      <c r="BR82" s="87"/>
      <c r="BS82" s="87"/>
      <c r="BT82" s="87"/>
      <c r="BU82" s="87"/>
      <c r="BV82" s="87"/>
      <c r="BW82" s="87"/>
      <c r="BX82" s="87"/>
      <c r="BY82" s="87"/>
      <c r="BZ82" s="88"/>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liBfxUBmxLJ4HbcIvYQ41g8XJI6KHUsXqjKz1YwWJKSfvd9z1VuRbwWf3KiaUXUjR7KKSuAe7e+2ni/h2uB9ew==" saltValue="R0IOjgTrM8b+8Q/RAxpZUA=="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90" t="s">
        <v>62</v>
      </c>
      <c r="I3" s="91"/>
      <c r="J3" s="91"/>
      <c r="K3" s="91"/>
      <c r="L3" s="91"/>
      <c r="M3" s="91"/>
      <c r="N3" s="91"/>
      <c r="O3" s="91"/>
      <c r="P3" s="91"/>
      <c r="Q3" s="91"/>
      <c r="R3" s="91"/>
      <c r="S3" s="91"/>
      <c r="T3" s="91"/>
      <c r="U3" s="91"/>
      <c r="V3" s="91"/>
      <c r="W3" s="92"/>
      <c r="X3" s="96" t="s">
        <v>63</v>
      </c>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t="s">
        <v>64</v>
      </c>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row>
    <row r="4" spans="1:144" x14ac:dyDescent="0.15">
      <c r="A4" s="28" t="s">
        <v>65</v>
      </c>
      <c r="B4" s="30"/>
      <c r="C4" s="30"/>
      <c r="D4" s="30"/>
      <c r="E4" s="30"/>
      <c r="F4" s="30"/>
      <c r="G4" s="30"/>
      <c r="H4" s="93"/>
      <c r="I4" s="94"/>
      <c r="J4" s="94"/>
      <c r="K4" s="94"/>
      <c r="L4" s="94"/>
      <c r="M4" s="94"/>
      <c r="N4" s="94"/>
      <c r="O4" s="94"/>
      <c r="P4" s="94"/>
      <c r="Q4" s="94"/>
      <c r="R4" s="94"/>
      <c r="S4" s="94"/>
      <c r="T4" s="94"/>
      <c r="U4" s="94"/>
      <c r="V4" s="94"/>
      <c r="W4" s="95"/>
      <c r="X4" s="89" t="s">
        <v>66</v>
      </c>
      <c r="Y4" s="89"/>
      <c r="Z4" s="89"/>
      <c r="AA4" s="89"/>
      <c r="AB4" s="89"/>
      <c r="AC4" s="89"/>
      <c r="AD4" s="89"/>
      <c r="AE4" s="89"/>
      <c r="AF4" s="89"/>
      <c r="AG4" s="89"/>
      <c r="AH4" s="89"/>
      <c r="AI4" s="89" t="s">
        <v>67</v>
      </c>
      <c r="AJ4" s="89"/>
      <c r="AK4" s="89"/>
      <c r="AL4" s="89"/>
      <c r="AM4" s="89"/>
      <c r="AN4" s="89"/>
      <c r="AO4" s="89"/>
      <c r="AP4" s="89"/>
      <c r="AQ4" s="89"/>
      <c r="AR4" s="89"/>
      <c r="AS4" s="89"/>
      <c r="AT4" s="89" t="s">
        <v>68</v>
      </c>
      <c r="AU4" s="89"/>
      <c r="AV4" s="89"/>
      <c r="AW4" s="89"/>
      <c r="AX4" s="89"/>
      <c r="AY4" s="89"/>
      <c r="AZ4" s="89"/>
      <c r="BA4" s="89"/>
      <c r="BB4" s="89"/>
      <c r="BC4" s="89"/>
      <c r="BD4" s="89"/>
      <c r="BE4" s="89" t="s">
        <v>69</v>
      </c>
      <c r="BF4" s="89"/>
      <c r="BG4" s="89"/>
      <c r="BH4" s="89"/>
      <c r="BI4" s="89"/>
      <c r="BJ4" s="89"/>
      <c r="BK4" s="89"/>
      <c r="BL4" s="89"/>
      <c r="BM4" s="89"/>
      <c r="BN4" s="89"/>
      <c r="BO4" s="89"/>
      <c r="BP4" s="89" t="s">
        <v>70</v>
      </c>
      <c r="BQ4" s="89"/>
      <c r="BR4" s="89"/>
      <c r="BS4" s="89"/>
      <c r="BT4" s="89"/>
      <c r="BU4" s="89"/>
      <c r="BV4" s="89"/>
      <c r="BW4" s="89"/>
      <c r="BX4" s="89"/>
      <c r="BY4" s="89"/>
      <c r="BZ4" s="89"/>
      <c r="CA4" s="89" t="s">
        <v>71</v>
      </c>
      <c r="CB4" s="89"/>
      <c r="CC4" s="89"/>
      <c r="CD4" s="89"/>
      <c r="CE4" s="89"/>
      <c r="CF4" s="89"/>
      <c r="CG4" s="89"/>
      <c r="CH4" s="89"/>
      <c r="CI4" s="89"/>
      <c r="CJ4" s="89"/>
      <c r="CK4" s="89"/>
      <c r="CL4" s="89" t="s">
        <v>72</v>
      </c>
      <c r="CM4" s="89"/>
      <c r="CN4" s="89"/>
      <c r="CO4" s="89"/>
      <c r="CP4" s="89"/>
      <c r="CQ4" s="89"/>
      <c r="CR4" s="89"/>
      <c r="CS4" s="89"/>
      <c r="CT4" s="89"/>
      <c r="CU4" s="89"/>
      <c r="CV4" s="89"/>
      <c r="CW4" s="89" t="s">
        <v>73</v>
      </c>
      <c r="CX4" s="89"/>
      <c r="CY4" s="89"/>
      <c r="CZ4" s="89"/>
      <c r="DA4" s="89"/>
      <c r="DB4" s="89"/>
      <c r="DC4" s="89"/>
      <c r="DD4" s="89"/>
      <c r="DE4" s="89"/>
      <c r="DF4" s="89"/>
      <c r="DG4" s="89"/>
      <c r="DH4" s="89" t="s">
        <v>74</v>
      </c>
      <c r="DI4" s="89"/>
      <c r="DJ4" s="89"/>
      <c r="DK4" s="89"/>
      <c r="DL4" s="89"/>
      <c r="DM4" s="89"/>
      <c r="DN4" s="89"/>
      <c r="DO4" s="89"/>
      <c r="DP4" s="89"/>
      <c r="DQ4" s="89"/>
      <c r="DR4" s="89"/>
      <c r="DS4" s="89" t="s">
        <v>75</v>
      </c>
      <c r="DT4" s="89"/>
      <c r="DU4" s="89"/>
      <c r="DV4" s="89"/>
      <c r="DW4" s="89"/>
      <c r="DX4" s="89"/>
      <c r="DY4" s="89"/>
      <c r="DZ4" s="89"/>
      <c r="EA4" s="89"/>
      <c r="EB4" s="89"/>
      <c r="EC4" s="89"/>
      <c r="ED4" s="89" t="s">
        <v>76</v>
      </c>
      <c r="EE4" s="89"/>
      <c r="EF4" s="89"/>
      <c r="EG4" s="89"/>
      <c r="EH4" s="89"/>
      <c r="EI4" s="89"/>
      <c r="EJ4" s="89"/>
      <c r="EK4" s="89"/>
      <c r="EL4" s="89"/>
      <c r="EM4" s="89"/>
      <c r="EN4" s="89"/>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442011</v>
      </c>
      <c r="D6" s="33">
        <f t="shared" si="3"/>
        <v>46</v>
      </c>
      <c r="E6" s="33">
        <f t="shared" si="3"/>
        <v>1</v>
      </c>
      <c r="F6" s="33">
        <f t="shared" si="3"/>
        <v>0</v>
      </c>
      <c r="G6" s="33">
        <f t="shared" si="3"/>
        <v>1</v>
      </c>
      <c r="H6" s="33" t="str">
        <f t="shared" si="3"/>
        <v>大分県　大分市</v>
      </c>
      <c r="I6" s="33" t="str">
        <f t="shared" si="3"/>
        <v>法適用</v>
      </c>
      <c r="J6" s="33" t="str">
        <f t="shared" si="3"/>
        <v>水道事業</v>
      </c>
      <c r="K6" s="33" t="str">
        <f t="shared" si="3"/>
        <v>末端給水事業</v>
      </c>
      <c r="L6" s="33" t="str">
        <f t="shared" si="3"/>
        <v>A1</v>
      </c>
      <c r="M6" s="33" t="str">
        <f t="shared" si="3"/>
        <v>自治体職員</v>
      </c>
      <c r="N6" s="34" t="str">
        <f t="shared" si="3"/>
        <v>-</v>
      </c>
      <c r="O6" s="34">
        <f t="shared" si="3"/>
        <v>75.83</v>
      </c>
      <c r="P6" s="34">
        <f t="shared" si="3"/>
        <v>99.52</v>
      </c>
      <c r="Q6" s="34">
        <f t="shared" si="3"/>
        <v>2905</v>
      </c>
      <c r="R6" s="34">
        <f t="shared" si="3"/>
        <v>479557</v>
      </c>
      <c r="S6" s="34">
        <f t="shared" si="3"/>
        <v>502.38</v>
      </c>
      <c r="T6" s="34">
        <f t="shared" si="3"/>
        <v>954.57</v>
      </c>
      <c r="U6" s="34">
        <f t="shared" si="3"/>
        <v>475916</v>
      </c>
      <c r="V6" s="34">
        <f t="shared" si="3"/>
        <v>428.18</v>
      </c>
      <c r="W6" s="34">
        <f t="shared" si="3"/>
        <v>1111.49</v>
      </c>
      <c r="X6" s="35">
        <f>IF(X7="",NA(),X7)</f>
        <v>128.6</v>
      </c>
      <c r="Y6" s="35">
        <f t="shared" ref="Y6:AG6" si="4">IF(Y7="",NA(),Y7)</f>
        <v>131.66</v>
      </c>
      <c r="Z6" s="35">
        <f t="shared" si="4"/>
        <v>126.53</v>
      </c>
      <c r="AA6" s="35">
        <f t="shared" si="4"/>
        <v>133.57</v>
      </c>
      <c r="AB6" s="35">
        <f t="shared" si="4"/>
        <v>135.30000000000001</v>
      </c>
      <c r="AC6" s="35">
        <f t="shared" si="4"/>
        <v>108.98</v>
      </c>
      <c r="AD6" s="35">
        <f t="shared" si="4"/>
        <v>114.44</v>
      </c>
      <c r="AE6" s="35">
        <f t="shared" si="4"/>
        <v>115.21</v>
      </c>
      <c r="AF6" s="35">
        <f t="shared" si="4"/>
        <v>117.25</v>
      </c>
      <c r="AG6" s="35">
        <f t="shared" si="4"/>
        <v>116.77</v>
      </c>
      <c r="AH6" s="34" t="str">
        <f>IF(AH7="","",IF(AH7="-","【-】","【"&amp;SUBSTITUTE(TEXT(AH7,"#,##0.00"),"-","△")&amp;"】"))</f>
        <v>【113.39】</v>
      </c>
      <c r="AI6" s="34">
        <f>IF(AI7="",NA(),AI7)</f>
        <v>0</v>
      </c>
      <c r="AJ6" s="34">
        <f t="shared" ref="AJ6:AR6" si="5">IF(AJ7="",NA(),AJ7)</f>
        <v>0</v>
      </c>
      <c r="AK6" s="34">
        <f t="shared" si="5"/>
        <v>0</v>
      </c>
      <c r="AL6" s="34">
        <f t="shared" si="5"/>
        <v>0</v>
      </c>
      <c r="AM6" s="34">
        <f t="shared" si="5"/>
        <v>0</v>
      </c>
      <c r="AN6" s="35">
        <f t="shared" si="5"/>
        <v>0.34</v>
      </c>
      <c r="AO6" s="34">
        <f t="shared" si="5"/>
        <v>0</v>
      </c>
      <c r="AP6" s="35">
        <f t="shared" si="5"/>
        <v>0.71</v>
      </c>
      <c r="AQ6" s="34">
        <f t="shared" si="5"/>
        <v>0</v>
      </c>
      <c r="AR6" s="34">
        <f t="shared" si="5"/>
        <v>0</v>
      </c>
      <c r="AS6" s="34" t="str">
        <f>IF(AS7="","",IF(AS7="-","【-】","【"&amp;SUBSTITUTE(TEXT(AS7,"#,##0.00"),"-","△")&amp;"】"))</f>
        <v>【0.85】</v>
      </c>
      <c r="AT6" s="35">
        <f>IF(AT7="",NA(),AT7)</f>
        <v>586.66999999999996</v>
      </c>
      <c r="AU6" s="35">
        <f t="shared" ref="AU6:BC6" si="6">IF(AU7="",NA(),AU7)</f>
        <v>227.53</v>
      </c>
      <c r="AV6" s="35">
        <f t="shared" si="6"/>
        <v>201.04</v>
      </c>
      <c r="AW6" s="35">
        <f t="shared" si="6"/>
        <v>216.48</v>
      </c>
      <c r="AX6" s="35">
        <f t="shared" si="6"/>
        <v>230.03</v>
      </c>
      <c r="AY6" s="35">
        <f t="shared" si="6"/>
        <v>473.46</v>
      </c>
      <c r="AZ6" s="35">
        <f t="shared" si="6"/>
        <v>240.81</v>
      </c>
      <c r="BA6" s="35">
        <f t="shared" si="6"/>
        <v>241.71</v>
      </c>
      <c r="BB6" s="35">
        <f t="shared" si="6"/>
        <v>249.08</v>
      </c>
      <c r="BC6" s="35">
        <f t="shared" si="6"/>
        <v>254.05</v>
      </c>
      <c r="BD6" s="34" t="str">
        <f>IF(BD7="","",IF(BD7="-","【-】","【"&amp;SUBSTITUTE(TEXT(BD7,"#,##0.00"),"-","△")&amp;"】"))</f>
        <v>【264.34】</v>
      </c>
      <c r="BE6" s="35">
        <f>IF(BE7="",NA(),BE7)</f>
        <v>296</v>
      </c>
      <c r="BF6" s="35">
        <f t="shared" ref="BF6:BN6" si="7">IF(BF7="",NA(),BF7)</f>
        <v>306.27999999999997</v>
      </c>
      <c r="BG6" s="35">
        <f t="shared" si="7"/>
        <v>282.8</v>
      </c>
      <c r="BH6" s="35">
        <f t="shared" si="7"/>
        <v>263.56</v>
      </c>
      <c r="BI6" s="35">
        <f t="shared" si="7"/>
        <v>258.31</v>
      </c>
      <c r="BJ6" s="35">
        <f t="shared" si="7"/>
        <v>285.77</v>
      </c>
      <c r="BK6" s="35">
        <f t="shared" si="7"/>
        <v>283.10000000000002</v>
      </c>
      <c r="BL6" s="35">
        <f t="shared" si="7"/>
        <v>274.14</v>
      </c>
      <c r="BM6" s="35">
        <f t="shared" si="7"/>
        <v>266.66000000000003</v>
      </c>
      <c r="BN6" s="35">
        <f t="shared" si="7"/>
        <v>258.63</v>
      </c>
      <c r="BO6" s="34" t="str">
        <f>IF(BO7="","",IF(BO7="-","【-】","【"&amp;SUBSTITUTE(TEXT(BO7,"#,##0.00"),"-","△")&amp;"】"))</f>
        <v>【274.27】</v>
      </c>
      <c r="BP6" s="35">
        <f>IF(BP7="",NA(),BP7)</f>
        <v>119.95</v>
      </c>
      <c r="BQ6" s="35">
        <f t="shared" ref="BQ6:BY6" si="8">IF(BQ7="",NA(),BQ7)</f>
        <v>126.03</v>
      </c>
      <c r="BR6" s="35">
        <f t="shared" si="8"/>
        <v>120.85</v>
      </c>
      <c r="BS6" s="35">
        <f t="shared" si="8"/>
        <v>128.22999999999999</v>
      </c>
      <c r="BT6" s="35">
        <f t="shared" si="8"/>
        <v>130.71</v>
      </c>
      <c r="BU6" s="35">
        <f t="shared" si="8"/>
        <v>100.77</v>
      </c>
      <c r="BV6" s="35">
        <f t="shared" si="8"/>
        <v>107.74</v>
      </c>
      <c r="BW6" s="35">
        <f t="shared" si="8"/>
        <v>108.81</v>
      </c>
      <c r="BX6" s="35">
        <f t="shared" si="8"/>
        <v>110.87</v>
      </c>
      <c r="BY6" s="35">
        <f t="shared" si="8"/>
        <v>110.3</v>
      </c>
      <c r="BZ6" s="34" t="str">
        <f>IF(BZ7="","",IF(BZ7="-","【-】","【"&amp;SUBSTITUTE(TEXT(BZ7,"#,##0.00"),"-","△")&amp;"】"))</f>
        <v>【104.36】</v>
      </c>
      <c r="CA6" s="35">
        <f>IF(CA7="",NA(),CA7)</f>
        <v>175.81</v>
      </c>
      <c r="CB6" s="35">
        <f t="shared" ref="CB6:CJ6" si="9">IF(CB7="",NA(),CB7)</f>
        <v>166.79</v>
      </c>
      <c r="CC6" s="35">
        <f t="shared" si="9"/>
        <v>173.87</v>
      </c>
      <c r="CD6" s="35">
        <f t="shared" si="9"/>
        <v>163.47</v>
      </c>
      <c r="CE6" s="35">
        <f t="shared" si="9"/>
        <v>152.16</v>
      </c>
      <c r="CF6" s="35">
        <f t="shared" si="9"/>
        <v>165.74</v>
      </c>
      <c r="CG6" s="35">
        <f t="shared" si="9"/>
        <v>154.33000000000001</v>
      </c>
      <c r="CH6" s="35">
        <f t="shared" si="9"/>
        <v>152.94999999999999</v>
      </c>
      <c r="CI6" s="35">
        <f t="shared" si="9"/>
        <v>150.54</v>
      </c>
      <c r="CJ6" s="35">
        <f t="shared" si="9"/>
        <v>151.85</v>
      </c>
      <c r="CK6" s="34" t="str">
        <f>IF(CK7="","",IF(CK7="-","【-】","【"&amp;SUBSTITUTE(TEXT(CK7,"#,##0.00"),"-","△")&amp;"】"))</f>
        <v>【165.71】</v>
      </c>
      <c r="CL6" s="35">
        <f>IF(CL7="",NA(),CL7)</f>
        <v>76.959999999999994</v>
      </c>
      <c r="CM6" s="35">
        <f t="shared" ref="CM6:CU6" si="10">IF(CM7="",NA(),CM7)</f>
        <v>71.239999999999995</v>
      </c>
      <c r="CN6" s="35">
        <f t="shared" si="10"/>
        <v>70.89</v>
      </c>
      <c r="CO6" s="35">
        <f t="shared" si="10"/>
        <v>72.180000000000007</v>
      </c>
      <c r="CP6" s="35">
        <f t="shared" si="10"/>
        <v>72.099999999999994</v>
      </c>
      <c r="CQ6" s="35">
        <f t="shared" si="10"/>
        <v>63.91</v>
      </c>
      <c r="CR6" s="35">
        <f t="shared" si="10"/>
        <v>63.25</v>
      </c>
      <c r="CS6" s="35">
        <f t="shared" si="10"/>
        <v>63.03</v>
      </c>
      <c r="CT6" s="35">
        <f t="shared" si="10"/>
        <v>63.18</v>
      </c>
      <c r="CU6" s="35">
        <f t="shared" si="10"/>
        <v>63.54</v>
      </c>
      <c r="CV6" s="34" t="str">
        <f>IF(CV7="","",IF(CV7="-","【-】","【"&amp;SUBSTITUTE(TEXT(CV7,"#,##0.00"),"-","△")&amp;"】"))</f>
        <v>【60.41】</v>
      </c>
      <c r="CW6" s="35">
        <f>IF(CW7="",NA(),CW7)</f>
        <v>87.62</v>
      </c>
      <c r="CX6" s="35">
        <f t="shared" ref="CX6:DF6" si="11">IF(CX7="",NA(),CX7)</f>
        <v>87.79</v>
      </c>
      <c r="CY6" s="35">
        <f t="shared" si="11"/>
        <v>88.22</v>
      </c>
      <c r="CZ6" s="35">
        <f t="shared" si="11"/>
        <v>87.03</v>
      </c>
      <c r="DA6" s="35">
        <f t="shared" si="11"/>
        <v>87.58</v>
      </c>
      <c r="DB6" s="35">
        <f t="shared" si="11"/>
        <v>91.45</v>
      </c>
      <c r="DC6" s="35">
        <f t="shared" si="11"/>
        <v>91.07</v>
      </c>
      <c r="DD6" s="35">
        <f t="shared" si="11"/>
        <v>91.21</v>
      </c>
      <c r="DE6" s="35">
        <f t="shared" si="11"/>
        <v>91.6</v>
      </c>
      <c r="DF6" s="35">
        <f t="shared" si="11"/>
        <v>91.48</v>
      </c>
      <c r="DG6" s="34" t="str">
        <f>IF(DG7="","",IF(DG7="-","【-】","【"&amp;SUBSTITUTE(TEXT(DG7,"#,##0.00"),"-","△")&amp;"】"))</f>
        <v>【89.93】</v>
      </c>
      <c r="DH6" s="35">
        <f>IF(DH7="",NA(),DH7)</f>
        <v>46</v>
      </c>
      <c r="DI6" s="35">
        <f t="shared" ref="DI6:DQ6" si="12">IF(DI7="",NA(),DI7)</f>
        <v>47.18</v>
      </c>
      <c r="DJ6" s="35">
        <f t="shared" si="12"/>
        <v>47.34</v>
      </c>
      <c r="DK6" s="35">
        <f t="shared" si="12"/>
        <v>48.58</v>
      </c>
      <c r="DL6" s="35">
        <f t="shared" si="12"/>
        <v>49.18</v>
      </c>
      <c r="DM6" s="35">
        <f t="shared" si="12"/>
        <v>45.38</v>
      </c>
      <c r="DN6" s="35">
        <f t="shared" si="12"/>
        <v>47.7</v>
      </c>
      <c r="DO6" s="35">
        <f t="shared" si="12"/>
        <v>48.41</v>
      </c>
      <c r="DP6" s="35">
        <f t="shared" si="12"/>
        <v>49.1</v>
      </c>
      <c r="DQ6" s="35">
        <f t="shared" si="12"/>
        <v>49.66</v>
      </c>
      <c r="DR6" s="34" t="str">
        <f>IF(DR7="","",IF(DR7="-","【-】","【"&amp;SUBSTITUTE(TEXT(DR7,"#,##0.00"),"-","△")&amp;"】"))</f>
        <v>【48.12】</v>
      </c>
      <c r="DS6" s="35">
        <f>IF(DS7="",NA(),DS7)</f>
        <v>10.62</v>
      </c>
      <c r="DT6" s="35">
        <f t="shared" ref="DT6:EB6" si="13">IF(DT7="",NA(),DT7)</f>
        <v>10.88</v>
      </c>
      <c r="DU6" s="35">
        <f t="shared" si="13"/>
        <v>8.82</v>
      </c>
      <c r="DV6" s="35">
        <f t="shared" si="13"/>
        <v>10.24</v>
      </c>
      <c r="DW6" s="35">
        <f t="shared" si="13"/>
        <v>13.59</v>
      </c>
      <c r="DX6" s="35">
        <f t="shared" si="13"/>
        <v>13.33</v>
      </c>
      <c r="DY6" s="35">
        <f t="shared" si="13"/>
        <v>14.54</v>
      </c>
      <c r="DZ6" s="35">
        <f t="shared" si="13"/>
        <v>16.16</v>
      </c>
      <c r="EA6" s="35">
        <f t="shared" si="13"/>
        <v>17.420000000000002</v>
      </c>
      <c r="EB6" s="35">
        <f t="shared" si="13"/>
        <v>18.940000000000001</v>
      </c>
      <c r="EC6" s="34" t="str">
        <f>IF(EC7="","",IF(EC7="-","【-】","【"&amp;SUBSTITUTE(TEXT(EC7,"#,##0.00"),"-","△")&amp;"】"))</f>
        <v>【15.89】</v>
      </c>
      <c r="ED6" s="35">
        <f>IF(ED7="",NA(),ED7)</f>
        <v>0.5</v>
      </c>
      <c r="EE6" s="35">
        <f t="shared" ref="EE6:EM6" si="14">IF(EE7="",NA(),EE7)</f>
        <v>0.63</v>
      </c>
      <c r="EF6" s="35">
        <f t="shared" si="14"/>
        <v>0.65</v>
      </c>
      <c r="EG6" s="35">
        <f t="shared" si="14"/>
        <v>0.54</v>
      </c>
      <c r="EH6" s="35">
        <f t="shared" si="14"/>
        <v>0.53</v>
      </c>
      <c r="EI6" s="35">
        <f t="shared" si="14"/>
        <v>0.76</v>
      </c>
      <c r="EJ6" s="35">
        <f t="shared" si="14"/>
        <v>0.69</v>
      </c>
      <c r="EK6" s="35">
        <f t="shared" si="14"/>
        <v>0.74</v>
      </c>
      <c r="EL6" s="35">
        <f t="shared" si="14"/>
        <v>0.73</v>
      </c>
      <c r="EM6" s="35">
        <f t="shared" si="14"/>
        <v>0.74</v>
      </c>
      <c r="EN6" s="34" t="str">
        <f>IF(EN7="","",IF(EN7="-","【-】","【"&amp;SUBSTITUTE(TEXT(EN7,"#,##0.00"),"-","△")&amp;"】"))</f>
        <v>【0.69】</v>
      </c>
    </row>
    <row r="7" spans="1:144" s="36" customFormat="1" x14ac:dyDescent="0.15">
      <c r="A7" s="28"/>
      <c r="B7" s="37">
        <v>2017</v>
      </c>
      <c r="C7" s="37">
        <v>442011</v>
      </c>
      <c r="D7" s="37">
        <v>46</v>
      </c>
      <c r="E7" s="37">
        <v>1</v>
      </c>
      <c r="F7" s="37">
        <v>0</v>
      </c>
      <c r="G7" s="37">
        <v>1</v>
      </c>
      <c r="H7" s="37" t="s">
        <v>105</v>
      </c>
      <c r="I7" s="37" t="s">
        <v>106</v>
      </c>
      <c r="J7" s="37" t="s">
        <v>107</v>
      </c>
      <c r="K7" s="37" t="s">
        <v>108</v>
      </c>
      <c r="L7" s="37" t="s">
        <v>109</v>
      </c>
      <c r="M7" s="37" t="s">
        <v>110</v>
      </c>
      <c r="N7" s="38" t="s">
        <v>111</v>
      </c>
      <c r="O7" s="38">
        <v>75.83</v>
      </c>
      <c r="P7" s="38">
        <v>99.52</v>
      </c>
      <c r="Q7" s="38">
        <v>2905</v>
      </c>
      <c r="R7" s="38">
        <v>479557</v>
      </c>
      <c r="S7" s="38">
        <v>502.38</v>
      </c>
      <c r="T7" s="38">
        <v>954.57</v>
      </c>
      <c r="U7" s="38">
        <v>475916</v>
      </c>
      <c r="V7" s="38">
        <v>428.18</v>
      </c>
      <c r="W7" s="38">
        <v>1111.49</v>
      </c>
      <c r="X7" s="38">
        <v>128.6</v>
      </c>
      <c r="Y7" s="38">
        <v>131.66</v>
      </c>
      <c r="Z7" s="38">
        <v>126.53</v>
      </c>
      <c r="AA7" s="38">
        <v>133.57</v>
      </c>
      <c r="AB7" s="38">
        <v>135.30000000000001</v>
      </c>
      <c r="AC7" s="38">
        <v>108.98</v>
      </c>
      <c r="AD7" s="38">
        <v>114.44</v>
      </c>
      <c r="AE7" s="38">
        <v>115.21</v>
      </c>
      <c r="AF7" s="38">
        <v>117.25</v>
      </c>
      <c r="AG7" s="38">
        <v>116.77</v>
      </c>
      <c r="AH7" s="38">
        <v>113.39</v>
      </c>
      <c r="AI7" s="38">
        <v>0</v>
      </c>
      <c r="AJ7" s="38">
        <v>0</v>
      </c>
      <c r="AK7" s="38">
        <v>0</v>
      </c>
      <c r="AL7" s="38">
        <v>0</v>
      </c>
      <c r="AM7" s="38">
        <v>0</v>
      </c>
      <c r="AN7" s="38">
        <v>0.34</v>
      </c>
      <c r="AO7" s="38">
        <v>0</v>
      </c>
      <c r="AP7" s="38">
        <v>0.71</v>
      </c>
      <c r="AQ7" s="38">
        <v>0</v>
      </c>
      <c r="AR7" s="38">
        <v>0</v>
      </c>
      <c r="AS7" s="38">
        <v>0.85</v>
      </c>
      <c r="AT7" s="38">
        <v>586.66999999999996</v>
      </c>
      <c r="AU7" s="38">
        <v>227.53</v>
      </c>
      <c r="AV7" s="38">
        <v>201.04</v>
      </c>
      <c r="AW7" s="38">
        <v>216.48</v>
      </c>
      <c r="AX7" s="38">
        <v>230.03</v>
      </c>
      <c r="AY7" s="38">
        <v>473.46</v>
      </c>
      <c r="AZ7" s="38">
        <v>240.81</v>
      </c>
      <c r="BA7" s="38">
        <v>241.71</v>
      </c>
      <c r="BB7" s="38">
        <v>249.08</v>
      </c>
      <c r="BC7" s="38">
        <v>254.05</v>
      </c>
      <c r="BD7" s="38">
        <v>264.33999999999997</v>
      </c>
      <c r="BE7" s="38">
        <v>296</v>
      </c>
      <c r="BF7" s="38">
        <v>306.27999999999997</v>
      </c>
      <c r="BG7" s="38">
        <v>282.8</v>
      </c>
      <c r="BH7" s="38">
        <v>263.56</v>
      </c>
      <c r="BI7" s="38">
        <v>258.31</v>
      </c>
      <c r="BJ7" s="38">
        <v>285.77</v>
      </c>
      <c r="BK7" s="38">
        <v>283.10000000000002</v>
      </c>
      <c r="BL7" s="38">
        <v>274.14</v>
      </c>
      <c r="BM7" s="38">
        <v>266.66000000000003</v>
      </c>
      <c r="BN7" s="38">
        <v>258.63</v>
      </c>
      <c r="BO7" s="38">
        <v>274.27</v>
      </c>
      <c r="BP7" s="38">
        <v>119.95</v>
      </c>
      <c r="BQ7" s="38">
        <v>126.03</v>
      </c>
      <c r="BR7" s="38">
        <v>120.85</v>
      </c>
      <c r="BS7" s="38">
        <v>128.22999999999999</v>
      </c>
      <c r="BT7" s="38">
        <v>130.71</v>
      </c>
      <c r="BU7" s="38">
        <v>100.77</v>
      </c>
      <c r="BV7" s="38">
        <v>107.74</v>
      </c>
      <c r="BW7" s="38">
        <v>108.81</v>
      </c>
      <c r="BX7" s="38">
        <v>110.87</v>
      </c>
      <c r="BY7" s="38">
        <v>110.3</v>
      </c>
      <c r="BZ7" s="38">
        <v>104.36</v>
      </c>
      <c r="CA7" s="38">
        <v>175.81</v>
      </c>
      <c r="CB7" s="38">
        <v>166.79</v>
      </c>
      <c r="CC7" s="38">
        <v>173.87</v>
      </c>
      <c r="CD7" s="38">
        <v>163.47</v>
      </c>
      <c r="CE7" s="38">
        <v>152.16</v>
      </c>
      <c r="CF7" s="38">
        <v>165.74</v>
      </c>
      <c r="CG7" s="38">
        <v>154.33000000000001</v>
      </c>
      <c r="CH7" s="38">
        <v>152.94999999999999</v>
      </c>
      <c r="CI7" s="38">
        <v>150.54</v>
      </c>
      <c r="CJ7" s="38">
        <v>151.85</v>
      </c>
      <c r="CK7" s="38">
        <v>165.71</v>
      </c>
      <c r="CL7" s="38">
        <v>76.959999999999994</v>
      </c>
      <c r="CM7" s="38">
        <v>71.239999999999995</v>
      </c>
      <c r="CN7" s="38">
        <v>70.89</v>
      </c>
      <c r="CO7" s="38">
        <v>72.180000000000007</v>
      </c>
      <c r="CP7" s="38">
        <v>72.099999999999994</v>
      </c>
      <c r="CQ7" s="38">
        <v>63.91</v>
      </c>
      <c r="CR7" s="38">
        <v>63.25</v>
      </c>
      <c r="CS7" s="38">
        <v>63.03</v>
      </c>
      <c r="CT7" s="38">
        <v>63.18</v>
      </c>
      <c r="CU7" s="38">
        <v>63.54</v>
      </c>
      <c r="CV7" s="38">
        <v>60.41</v>
      </c>
      <c r="CW7" s="38">
        <v>87.62</v>
      </c>
      <c r="CX7" s="38">
        <v>87.79</v>
      </c>
      <c r="CY7" s="38">
        <v>88.22</v>
      </c>
      <c r="CZ7" s="38">
        <v>87.03</v>
      </c>
      <c r="DA7" s="38">
        <v>87.58</v>
      </c>
      <c r="DB7" s="38">
        <v>91.45</v>
      </c>
      <c r="DC7" s="38">
        <v>91.07</v>
      </c>
      <c r="DD7" s="38">
        <v>91.21</v>
      </c>
      <c r="DE7" s="38">
        <v>91.6</v>
      </c>
      <c r="DF7" s="38">
        <v>91.48</v>
      </c>
      <c r="DG7" s="38">
        <v>89.93</v>
      </c>
      <c r="DH7" s="38">
        <v>46</v>
      </c>
      <c r="DI7" s="38">
        <v>47.18</v>
      </c>
      <c r="DJ7" s="38">
        <v>47.34</v>
      </c>
      <c r="DK7" s="38">
        <v>48.58</v>
      </c>
      <c r="DL7" s="38">
        <v>49.18</v>
      </c>
      <c r="DM7" s="38">
        <v>45.38</v>
      </c>
      <c r="DN7" s="38">
        <v>47.7</v>
      </c>
      <c r="DO7" s="38">
        <v>48.41</v>
      </c>
      <c r="DP7" s="38">
        <v>49.1</v>
      </c>
      <c r="DQ7" s="38">
        <v>49.66</v>
      </c>
      <c r="DR7" s="38">
        <v>48.12</v>
      </c>
      <c r="DS7" s="38">
        <v>10.62</v>
      </c>
      <c r="DT7" s="38">
        <v>10.88</v>
      </c>
      <c r="DU7" s="38">
        <v>8.82</v>
      </c>
      <c r="DV7" s="38">
        <v>10.24</v>
      </c>
      <c r="DW7" s="38">
        <v>13.59</v>
      </c>
      <c r="DX7" s="38">
        <v>13.33</v>
      </c>
      <c r="DY7" s="38">
        <v>14.54</v>
      </c>
      <c r="DZ7" s="38">
        <v>16.16</v>
      </c>
      <c r="EA7" s="38">
        <v>17.420000000000002</v>
      </c>
      <c r="EB7" s="38">
        <v>18.940000000000001</v>
      </c>
      <c r="EC7" s="38">
        <v>15.89</v>
      </c>
      <c r="ED7" s="38">
        <v>0.5</v>
      </c>
      <c r="EE7" s="38">
        <v>0.63</v>
      </c>
      <c r="EF7" s="38">
        <v>0.65</v>
      </c>
      <c r="EG7" s="38">
        <v>0.54</v>
      </c>
      <c r="EH7" s="38">
        <v>0.53</v>
      </c>
      <c r="EI7" s="38">
        <v>0.76</v>
      </c>
      <c r="EJ7" s="38">
        <v>0.69</v>
      </c>
      <c r="EK7" s="38">
        <v>0.74</v>
      </c>
      <c r="EL7" s="38">
        <v>0.73</v>
      </c>
      <c r="EM7" s="38">
        <v>0.74</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大分市</cp:lastModifiedBy>
  <cp:lastPrinted>2019-02-25T01:03:15Z</cp:lastPrinted>
  <dcterms:created xsi:type="dcterms:W3CDTF">2018-12-03T08:39:07Z</dcterms:created>
  <dcterms:modified xsi:type="dcterms:W3CDTF">2019-02-27T01:14:44Z</dcterms:modified>
</cp:coreProperties>
</file>