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city.saiki.lg.jp\営業課\3庶務係\02.下水道庶務係一件\★04.各種調査関連共通一件（このフォルダ内で作業・保存すること）\H30\01.財政課\【2019.01.17】【1／24締切】平成29年度公営企業決算に係る経営比較分析表の分析等について（照会）\02【2019.01.】営業課→財政課\"/>
    </mc:Choice>
  </mc:AlternateContent>
  <workbookProtection workbookAlgorithmName="SHA-512" workbookHashValue="cqYzBTJmxRPTVM2UM6nlFmwYrqjwnH0NBec6tf7HjgrAEoLCsg1VEQNxLnRiSey4dHjaiIOdNqMkz++5FfVHRA==" workbookSaltValue="MXQyP+OjqFtssgj8UYA+Zw=="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AD8" i="4" s="1"/>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BB10" i="4"/>
  <c r="AT10" i="4"/>
  <c r="AL10" i="4"/>
  <c r="AD10" i="4"/>
  <c r="W10" i="4"/>
  <c r="P10" i="4"/>
  <c r="I10" i="4"/>
  <c r="B10" i="4"/>
  <c r="BB8" i="4"/>
  <c r="AT8" i="4"/>
  <c r="AL8" i="4"/>
  <c r="W8" i="4"/>
  <c r="P8" i="4"/>
  <c r="I8" i="4"/>
  <c r="B6" i="4"/>
  <c r="C10" i="5" l="1"/>
  <c r="D10" i="5"/>
  <c r="E10" i="5"/>
  <c r="B10" i="5"/>
</calcChain>
</file>

<file path=xl/sharedStrings.xml><?xml version="1.0" encoding="utf-8"?>
<sst xmlns="http://schemas.openxmlformats.org/spreadsheetml/2006/main" count="240" uniqueCount="126">
  <si>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</si>
  <si>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</si>
  <si>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</si>
  <si>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</si>
  <si>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</si>
  <si>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</si>
  <si>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</si>
  <si>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</si>
  <si>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</si>
  <si>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</si>
  <si>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</si>
  <si>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</si>
  <si>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</si>
  <si>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</si>
  <si>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</si>
  <si>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</si>
  <si>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</si>
  <si>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</si>
  <si>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</si>
  <si>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</si>
  <si>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</si>
  <si>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</si>
  <si>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</si>
  <si>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</si>
  <si>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</si>
  <si>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</si>
  <si>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</si>
  <si>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</si>
  <si>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</si>
  <si>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</si>
  <si>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</si>
  <si>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</si>
  <si>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</si>
  <si>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</si>
  <si>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</si>
  <si>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</si>
  <si>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</si>
  <si>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</si>
  <si>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</si>
  <si>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</si>
  <si>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</si>
  <si>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</si>
  <si>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</si>
  <si>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</si>
  <si>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</si>
  <si>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</si>
  <si>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</si>
  <si>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</si>
  <si>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</si>
  <si>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</si>
  <si>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</si>
  <si>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</si>
  <si>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</si>
  <si>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</si>
  <si>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</si>
  <si>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</si>
  <si>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</si>
  <si>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</si>
  <si>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</si>
  <si>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</si>
  <si>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</si>
  <si>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</si>
  <si>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</si>
  <si>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</si>
  <si>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</si>
  <si>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</si>
  <si>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</si>
  <si>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</si>
  <si>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</si>
  <si>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</si>
  <si>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</si>
  <si>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</si>
  <si>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</si>
  <si>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</si>
  <si>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</si>
  <si>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</si>
  <si>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</si>
  <si>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</si>
  <si>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</si>
  <si>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</si>
  <si>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</si>
  <si>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</si>
  <si>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</si>
  <si>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</si>
  <si>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</si>
  <si>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</si>
  <si>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</si>
  <si>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</si>
  <si>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</si>
  <si>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</si>
  <si>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</si>
  <si>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</si>
  <si>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</si>
  <si>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</si>
  <si>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</si>
  <si>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</si>
  <si>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</si>
  <si>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</si>
  <si>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</si>
  <si>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</si>
  <si>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</si>
  <si>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</si>
  <si>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</si>
  <si>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</si>
  <si>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</si>
  <si>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</si>
  <si>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</si>
  <si>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</si>
  <si>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</si>
  <si>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</si>
  <si>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大分県　佐伯市</t>
  </si>
  <si>
    <t>法非適用</t>
  </si>
  <si>
    <t>下水道事業</t>
  </si>
  <si>
    <t>農業集落排水</t>
  </si>
  <si>
    <t>F1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</si>
  <si>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</si>
  <si>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</si>
  <si>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</si>
  <si>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</si>
  <si>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</si>
  <si>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</si>
  <si>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</si>
  <si>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</si>
  <si>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農業集落排水処理施設の大半が市町村合併以前に建設・供用開始されたものであるため、経年劣化等による老朽化が進み、修繕・更新が必要なものが増加してきている。処理施設（処理場・管渠）が多数かつ広範囲にわたるため、修繕・更新に係る投資が一時期に集中しないよう、平成27年度より計画的に処理施設の長寿命化を図るための事業を実施している。</t>
    <rPh sb="1" eb="2">
      <t>ノウ</t>
    </rPh>
    <rPh sb="41" eb="43">
      <t>ケイネン</t>
    </rPh>
    <rPh sb="43" eb="45">
      <t>レッカ</t>
    </rPh>
    <rPh sb="45" eb="46">
      <t>トウ</t>
    </rPh>
    <rPh sb="49" eb="52">
      <t>ロウキュウカ</t>
    </rPh>
    <rPh sb="53" eb="54">
      <t>スス</t>
    </rPh>
    <rPh sb="56" eb="58">
      <t>シュウゼン</t>
    </rPh>
    <rPh sb="59" eb="61">
      <t>コウシン</t>
    </rPh>
    <rPh sb="62" eb="64">
      <t>ヒツヨウ</t>
    </rPh>
    <rPh sb="68" eb="70">
      <t>ゾウカ</t>
    </rPh>
    <rPh sb="77" eb="79">
      <t>ショリ</t>
    </rPh>
    <rPh sb="79" eb="81">
      <t>シセツ</t>
    </rPh>
    <rPh sb="82" eb="85">
      <t>ショリジョウ</t>
    </rPh>
    <rPh sb="86" eb="87">
      <t>カン</t>
    </rPh>
    <rPh sb="87" eb="88">
      <t>キョ</t>
    </rPh>
    <rPh sb="90" eb="92">
      <t>タスウ</t>
    </rPh>
    <rPh sb="94" eb="97">
      <t>コウハンイ</t>
    </rPh>
    <rPh sb="104" eb="106">
      <t>シュウゼン</t>
    </rPh>
    <rPh sb="107" eb="109">
      <t>コウシン</t>
    </rPh>
    <rPh sb="110" eb="111">
      <t>カカ</t>
    </rPh>
    <rPh sb="112" eb="114">
      <t>トウシ</t>
    </rPh>
    <rPh sb="115" eb="116">
      <t>イチ</t>
    </rPh>
    <rPh sb="116" eb="118">
      <t>ジキ</t>
    </rPh>
    <rPh sb="119" eb="121">
      <t>シュウチュウ</t>
    </rPh>
    <rPh sb="127" eb="129">
      <t>ヘイセイ</t>
    </rPh>
    <rPh sb="131" eb="133">
      <t>ネンド</t>
    </rPh>
    <rPh sb="135" eb="138">
      <t>ケイカクテキ</t>
    </rPh>
    <rPh sb="139" eb="141">
      <t>ショリ</t>
    </rPh>
    <rPh sb="141" eb="143">
      <t>シセツ</t>
    </rPh>
    <rPh sb="144" eb="145">
      <t>チョウ</t>
    </rPh>
    <rPh sb="145" eb="148">
      <t>ジュミョウカ</t>
    </rPh>
    <rPh sb="149" eb="150">
      <t>ハカ</t>
    </rPh>
    <rPh sb="154" eb="156">
      <t>ジギョウ</t>
    </rPh>
    <rPh sb="157" eb="159">
      <t>ジッシ</t>
    </rPh>
    <phoneticPr fontId="4"/>
  </si>
  <si>
    <t xml:space="preserve">①『収益的収支比率』…総収益で総費用に地方債償還金を加えた費用をどの程度賄えているかを示す指標。指標上は概ね適正な値を示しているが、使用料収入以外の収入（一般会計からの繰入金）に依存している部分がかなり大きい。
④『企業債残高残高対事業規模比率』…料金収入に対する企業債残高の割合であり、企業債残高の規模を示す指標。企業債の償還には一般会計からの繰入金を充てているため類似団体の平均を大きく下回っている。
⑤『経費回収率』…使用料で回収すべき経費を、どの程度使用料で賄えているかを示す指標。類似団体平均を下回っており、適切な使用料収入の確保とさらなる経費削減に努める必要がある。
⑥『汚水処理原価』…有収水料１㎥あたりの汚水処理に要した費用で、汚水処理に係るコストを示す指標。類似団体の平均を上回っており、今後も施設の経年劣化による修繕料等の維持管理費の増加が想定されるため、各種経費の見直しを行い、効率的な経営に努める必要がある。
⑦『施設利用率』…施設の対応可能能力に対する処理水量の割合で、施設の利用状況を判断する指標。類似団体の平均を上回っている。
⑧『水洗化率』…処理区域内人口のうち、実際に水洗便所を設置して汚水処理している割合を示す指標。類似団体平均を下回っており、今後も健全な財政運営に向け、未接続世帯への普及促進活動を積極的に行う必要がある。
</t>
    <rPh sb="2" eb="4">
      <t>シュウエキ</t>
    </rPh>
    <rPh sb="4" eb="5">
      <t>テキ</t>
    </rPh>
    <rPh sb="5" eb="7">
      <t>シュウシ</t>
    </rPh>
    <rPh sb="7" eb="9">
      <t>ヒリツ</t>
    </rPh>
    <rPh sb="11" eb="14">
      <t>ソウシュウエキ</t>
    </rPh>
    <rPh sb="15" eb="16">
      <t>ソウ</t>
    </rPh>
    <rPh sb="16" eb="18">
      <t>ヒヨウ</t>
    </rPh>
    <rPh sb="19" eb="22">
      <t>チホウサイ</t>
    </rPh>
    <rPh sb="22" eb="24">
      <t>ショウカン</t>
    </rPh>
    <rPh sb="24" eb="25">
      <t>キン</t>
    </rPh>
    <rPh sb="26" eb="27">
      <t>クワ</t>
    </rPh>
    <rPh sb="29" eb="31">
      <t>ヒヨウ</t>
    </rPh>
    <rPh sb="34" eb="36">
      <t>テイド</t>
    </rPh>
    <rPh sb="36" eb="37">
      <t>マカナ</t>
    </rPh>
    <rPh sb="43" eb="44">
      <t>シメ</t>
    </rPh>
    <rPh sb="45" eb="47">
      <t>シヒョウ</t>
    </rPh>
    <rPh sb="48" eb="50">
      <t>シヒョウ</t>
    </rPh>
    <rPh sb="50" eb="51">
      <t>ジョウ</t>
    </rPh>
    <rPh sb="52" eb="53">
      <t>オオム</t>
    </rPh>
    <rPh sb="54" eb="56">
      <t>テキセイ</t>
    </rPh>
    <rPh sb="57" eb="58">
      <t>アタイ</t>
    </rPh>
    <rPh sb="59" eb="60">
      <t>シメ</t>
    </rPh>
    <rPh sb="66" eb="69">
      <t>シヨウリョウ</t>
    </rPh>
    <rPh sb="69" eb="71">
      <t>シュウニュウ</t>
    </rPh>
    <rPh sb="71" eb="73">
      <t>イガイ</t>
    </rPh>
    <rPh sb="74" eb="76">
      <t>シュウニュウ</t>
    </rPh>
    <rPh sb="77" eb="79">
      <t>イッパン</t>
    </rPh>
    <rPh sb="79" eb="81">
      <t>カイケイ</t>
    </rPh>
    <rPh sb="84" eb="86">
      <t>クリイレ</t>
    </rPh>
    <rPh sb="86" eb="87">
      <t>キン</t>
    </rPh>
    <rPh sb="89" eb="91">
      <t>イゾン</t>
    </rPh>
    <rPh sb="95" eb="97">
      <t>ブブン</t>
    </rPh>
    <rPh sb="101" eb="102">
      <t>オオ</t>
    </rPh>
    <rPh sb="108" eb="110">
      <t>キギョウ</t>
    </rPh>
    <rPh sb="110" eb="111">
      <t>サイ</t>
    </rPh>
    <rPh sb="111" eb="113">
      <t>ザンダカ</t>
    </rPh>
    <rPh sb="113" eb="115">
      <t>ザンダカ</t>
    </rPh>
    <rPh sb="115" eb="116">
      <t>タイ</t>
    </rPh>
    <rPh sb="116" eb="118">
      <t>ジギョウ</t>
    </rPh>
    <rPh sb="118" eb="120">
      <t>キボ</t>
    </rPh>
    <rPh sb="120" eb="122">
      <t>ヒリツ</t>
    </rPh>
    <rPh sb="124" eb="126">
      <t>リョウキン</t>
    </rPh>
    <rPh sb="126" eb="128">
      <t>シュウニュウ</t>
    </rPh>
    <rPh sb="129" eb="130">
      <t>タイ</t>
    </rPh>
    <rPh sb="132" eb="134">
      <t>キギョウ</t>
    </rPh>
    <rPh sb="134" eb="135">
      <t>サイ</t>
    </rPh>
    <rPh sb="135" eb="137">
      <t>ザンダカ</t>
    </rPh>
    <rPh sb="138" eb="140">
      <t>ワリアイ</t>
    </rPh>
    <rPh sb="144" eb="146">
      <t>キギョウ</t>
    </rPh>
    <rPh sb="146" eb="147">
      <t>サイ</t>
    </rPh>
    <rPh sb="147" eb="149">
      <t>ザンダカ</t>
    </rPh>
    <rPh sb="150" eb="152">
      <t>キボ</t>
    </rPh>
    <rPh sb="153" eb="154">
      <t>シメ</t>
    </rPh>
    <rPh sb="155" eb="157">
      <t>シヒョウ</t>
    </rPh>
    <rPh sb="158" eb="160">
      <t>キギョウ</t>
    </rPh>
    <rPh sb="160" eb="161">
      <t>サイ</t>
    </rPh>
    <rPh sb="162" eb="164">
      <t>ショウカン</t>
    </rPh>
    <rPh sb="166" eb="168">
      <t>イッパン</t>
    </rPh>
    <rPh sb="168" eb="170">
      <t>カイケイ</t>
    </rPh>
    <rPh sb="173" eb="175">
      <t>クリイレ</t>
    </rPh>
    <rPh sb="175" eb="176">
      <t>キン</t>
    </rPh>
    <rPh sb="177" eb="178">
      <t>ア</t>
    </rPh>
    <rPh sb="184" eb="186">
      <t>ルイジ</t>
    </rPh>
    <rPh sb="186" eb="188">
      <t>ダンタイ</t>
    </rPh>
    <rPh sb="189" eb="191">
      <t>ヘイキン</t>
    </rPh>
    <rPh sb="192" eb="193">
      <t>オオ</t>
    </rPh>
    <rPh sb="195" eb="197">
      <t>シタマワ</t>
    </rPh>
    <rPh sb="205" eb="207">
      <t>ケイヒ</t>
    </rPh>
    <rPh sb="207" eb="209">
      <t>カイシュウ</t>
    </rPh>
    <rPh sb="209" eb="210">
      <t>リツ</t>
    </rPh>
    <rPh sb="212" eb="215">
      <t>シヨウリョウ</t>
    </rPh>
    <rPh sb="216" eb="218">
      <t>カイシュウ</t>
    </rPh>
    <rPh sb="221" eb="223">
      <t>ケイヒ</t>
    </rPh>
    <rPh sb="227" eb="229">
      <t>テイド</t>
    </rPh>
    <rPh sb="229" eb="232">
      <t>シヨウリョウ</t>
    </rPh>
    <rPh sb="233" eb="234">
      <t>マカナ</t>
    </rPh>
    <rPh sb="240" eb="241">
      <t>シメ</t>
    </rPh>
    <rPh sb="242" eb="244">
      <t>シヒョウ</t>
    </rPh>
    <rPh sb="245" eb="247">
      <t>ルイジ</t>
    </rPh>
    <rPh sb="247" eb="249">
      <t>ダンタイ</t>
    </rPh>
    <rPh sb="249" eb="251">
      <t>ヘイキン</t>
    </rPh>
    <rPh sb="252" eb="254">
      <t>シタマワ</t>
    </rPh>
    <rPh sb="259" eb="261">
      <t>テキセツ</t>
    </rPh>
    <rPh sb="262" eb="265">
      <t>シヨウリョウ</t>
    </rPh>
    <rPh sb="265" eb="267">
      <t>シュウニュウ</t>
    </rPh>
    <rPh sb="268" eb="270">
      <t>カクホ</t>
    </rPh>
    <rPh sb="275" eb="277">
      <t>ケイヒ</t>
    </rPh>
    <rPh sb="277" eb="279">
      <t>サクゲン</t>
    </rPh>
    <rPh sb="280" eb="281">
      <t>ツト</t>
    </rPh>
    <rPh sb="283" eb="285">
      <t>ヒツヨウ</t>
    </rPh>
    <rPh sb="292" eb="294">
      <t>オスイ</t>
    </rPh>
    <rPh sb="294" eb="296">
      <t>ショリ</t>
    </rPh>
    <rPh sb="296" eb="298">
      <t>ゲンカ</t>
    </rPh>
    <rPh sb="300" eb="301">
      <t>ユウ</t>
    </rPh>
    <rPh sb="301" eb="302">
      <t>シュウ</t>
    </rPh>
    <rPh sb="302" eb="303">
      <t>スイ</t>
    </rPh>
    <rPh sb="303" eb="304">
      <t>リョウ</t>
    </rPh>
    <rPh sb="310" eb="312">
      <t>オスイ</t>
    </rPh>
    <rPh sb="312" eb="314">
      <t>ショリ</t>
    </rPh>
    <rPh sb="315" eb="316">
      <t>ヨウ</t>
    </rPh>
    <rPh sb="318" eb="320">
      <t>ヒヨウ</t>
    </rPh>
    <rPh sb="322" eb="324">
      <t>オスイ</t>
    </rPh>
    <rPh sb="324" eb="326">
      <t>ショリ</t>
    </rPh>
    <rPh sb="327" eb="328">
      <t>カカ</t>
    </rPh>
    <rPh sb="333" eb="334">
      <t>シメ</t>
    </rPh>
    <rPh sb="335" eb="337">
      <t>シヒョウ</t>
    </rPh>
    <rPh sb="346" eb="347">
      <t>ウエ</t>
    </rPh>
    <rPh sb="353" eb="355">
      <t>コンゴ</t>
    </rPh>
    <rPh sb="356" eb="358">
      <t>シセツ</t>
    </rPh>
    <rPh sb="359" eb="361">
      <t>ケイネン</t>
    </rPh>
    <rPh sb="361" eb="363">
      <t>レッカ</t>
    </rPh>
    <rPh sb="366" eb="368">
      <t>シュウゼン</t>
    </rPh>
    <rPh sb="368" eb="369">
      <t>リョウ</t>
    </rPh>
    <rPh sb="369" eb="370">
      <t>トウ</t>
    </rPh>
    <rPh sb="371" eb="373">
      <t>イジ</t>
    </rPh>
    <rPh sb="373" eb="376">
      <t>カンリヒ</t>
    </rPh>
    <rPh sb="377" eb="379">
      <t>ゾウカ</t>
    </rPh>
    <rPh sb="380" eb="382">
      <t>ソウテイ</t>
    </rPh>
    <rPh sb="388" eb="390">
      <t>カクシュ</t>
    </rPh>
    <rPh sb="390" eb="392">
      <t>ケイヒ</t>
    </rPh>
    <rPh sb="393" eb="395">
      <t>ミナオ</t>
    </rPh>
    <rPh sb="397" eb="398">
      <t>オコナ</t>
    </rPh>
    <rPh sb="400" eb="403">
      <t>コウリツテキ</t>
    </rPh>
    <rPh sb="404" eb="406">
      <t>ケイエイ</t>
    </rPh>
    <rPh sb="407" eb="408">
      <t>ツト</t>
    </rPh>
    <rPh sb="410" eb="412">
      <t>ヒツヨウ</t>
    </rPh>
    <rPh sb="419" eb="421">
      <t>シセツ</t>
    </rPh>
    <rPh sb="421" eb="423">
      <t>リヨウ</t>
    </rPh>
    <rPh sb="423" eb="424">
      <t>リツ</t>
    </rPh>
    <rPh sb="426" eb="428">
      <t>シセツ</t>
    </rPh>
    <rPh sb="429" eb="431">
      <t>タイオウ</t>
    </rPh>
    <rPh sb="431" eb="433">
      <t>カノウ</t>
    </rPh>
    <rPh sb="433" eb="435">
      <t>ノウリョク</t>
    </rPh>
    <rPh sb="436" eb="437">
      <t>タイ</t>
    </rPh>
    <rPh sb="439" eb="441">
      <t>ショリ</t>
    </rPh>
    <rPh sb="441" eb="442">
      <t>スイ</t>
    </rPh>
    <rPh sb="442" eb="443">
      <t>リョウ</t>
    </rPh>
    <rPh sb="444" eb="446">
      <t>ワリアイ</t>
    </rPh>
    <rPh sb="448" eb="450">
      <t>シセツ</t>
    </rPh>
    <rPh sb="451" eb="453">
      <t>リヨウ</t>
    </rPh>
    <rPh sb="453" eb="455">
      <t>ジョウキョウ</t>
    </rPh>
    <rPh sb="456" eb="458">
      <t>ハンダン</t>
    </rPh>
    <rPh sb="460" eb="462">
      <t>シヒョウ</t>
    </rPh>
    <rPh sb="481" eb="484">
      <t>スイセンカ</t>
    </rPh>
    <rPh sb="484" eb="485">
      <t>リツ</t>
    </rPh>
    <rPh sb="487" eb="489">
      <t>ショリ</t>
    </rPh>
    <rPh sb="489" eb="492">
      <t>クイキナイ</t>
    </rPh>
    <rPh sb="492" eb="494">
      <t>ジンコウ</t>
    </rPh>
    <rPh sb="498" eb="500">
      <t>ジッサイ</t>
    </rPh>
    <rPh sb="501" eb="503">
      <t>スイセン</t>
    </rPh>
    <rPh sb="503" eb="505">
      <t>ベンジョ</t>
    </rPh>
    <rPh sb="506" eb="508">
      <t>セッチ</t>
    </rPh>
    <rPh sb="510" eb="512">
      <t>オスイ</t>
    </rPh>
    <rPh sb="512" eb="514">
      <t>ショリ</t>
    </rPh>
    <rPh sb="518" eb="520">
      <t>ワリアイ</t>
    </rPh>
    <rPh sb="521" eb="522">
      <t>シメ</t>
    </rPh>
    <rPh sb="523" eb="525">
      <t>シヒョウ</t>
    </rPh>
    <rPh sb="533" eb="535">
      <t>シタマワ</t>
    </rPh>
    <rPh sb="540" eb="542">
      <t>コンゴ</t>
    </rPh>
    <rPh sb="543" eb="545">
      <t>ケンゼン</t>
    </rPh>
    <rPh sb="546" eb="548">
      <t>ザイセイ</t>
    </rPh>
    <rPh sb="548" eb="550">
      <t>ウンエイ</t>
    </rPh>
    <rPh sb="551" eb="552">
      <t>ム</t>
    </rPh>
    <rPh sb="554" eb="557">
      <t>ミセツゾク</t>
    </rPh>
    <rPh sb="557" eb="559">
      <t>セタイ</t>
    </rPh>
    <rPh sb="561" eb="563">
      <t>フキュウ</t>
    </rPh>
    <rPh sb="563" eb="565">
      <t>ソクシン</t>
    </rPh>
    <rPh sb="565" eb="567">
      <t>カツドウ</t>
    </rPh>
    <rPh sb="568" eb="570">
      <t>セッキョク</t>
    </rPh>
    <rPh sb="570" eb="571">
      <t>テキ</t>
    </rPh>
    <rPh sb="572" eb="573">
      <t>オコナ</t>
    </rPh>
    <rPh sb="574" eb="576">
      <t>ヒツヨウ</t>
    </rPh>
    <phoneticPr fontId="4"/>
  </si>
  <si>
    <t>　農業集落排水事業については、今後、処理施設の老朽化等により維持管理・更新費用が増加する一方で、人口減少により使用料収入等が減少するという厳しい財政状況が予測される。
　施設の長寿命化計画に基づいた改築等により、維持管理費の抑制に努めるとともに、未接続世帯への接続促進等を行うことにより、経営の安定化に努める。</t>
    <rPh sb="1" eb="3">
      <t>ノウギョウ</t>
    </rPh>
    <rPh sb="3" eb="5">
      <t>シュウラク</t>
    </rPh>
    <rPh sb="5" eb="7">
      <t>ハイスイ</t>
    </rPh>
    <rPh sb="7" eb="9">
      <t>ジギョウ</t>
    </rPh>
    <rPh sb="15" eb="17">
      <t>コンゴ</t>
    </rPh>
    <rPh sb="18" eb="20">
      <t>ショリ</t>
    </rPh>
    <rPh sb="55" eb="58">
      <t>シヨウリョウ</t>
    </rPh>
    <rPh sb="58" eb="61">
      <t>シュウニュウトウ</t>
    </rPh>
    <rPh sb="62" eb="64">
      <t>ゲンショウ</t>
    </rPh>
    <rPh sb="69" eb="70">
      <t>キビ</t>
    </rPh>
    <rPh sb="72" eb="74">
      <t>ザイセイ</t>
    </rPh>
    <rPh sb="74" eb="76">
      <t>ジョウキョウ</t>
    </rPh>
    <rPh sb="77" eb="79">
      <t>ヨソク</t>
    </rPh>
    <rPh sb="85" eb="87">
      <t>シセツ</t>
    </rPh>
    <rPh sb="88" eb="89">
      <t>チョウ</t>
    </rPh>
    <rPh sb="89" eb="92">
      <t>ジュミョウカ</t>
    </rPh>
    <rPh sb="92" eb="94">
      <t>ケイカク</t>
    </rPh>
    <rPh sb="95" eb="96">
      <t>モト</t>
    </rPh>
    <rPh sb="99" eb="101">
      <t>カイチク</t>
    </rPh>
    <rPh sb="101" eb="102">
      <t>トウ</t>
    </rPh>
    <rPh sb="106" eb="108">
      <t>イジ</t>
    </rPh>
    <rPh sb="108" eb="111">
      <t>カンリヒ</t>
    </rPh>
    <rPh sb="112" eb="114">
      <t>ヨクセイ</t>
    </rPh>
    <rPh sb="115" eb="116">
      <t>ツト</t>
    </rPh>
    <rPh sb="126" eb="128">
      <t>セタイ</t>
    </rPh>
    <rPh sb="130" eb="132">
      <t>セツゾク</t>
    </rPh>
    <rPh sb="132" eb="135">
      <t>ソクシントウ</t>
    </rPh>
    <rPh sb="136" eb="137">
      <t>オコナ</t>
    </rPh>
    <rPh sb="144" eb="146">
      <t>ケイエイ</t>
    </rPh>
    <rPh sb="147" eb="150">
      <t>アンテイカ</t>
    </rPh>
    <rPh sb="151" eb="152">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</si>
</sst>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formatCode="#,##0.00;&quot;△&quot;#,##0.00">
                  <c:v>0</c:v>
                </c:pt>
                <c:pt idx="1">
                  <c:v>0.28000000000000003</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2D63-4390-86F8-A864B75C56AC}"/>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0.03</c:v>
                </c:pt>
                <c:pt idx="1">
                  <c:v>0.02</c:v>
                </c:pt>
                <c:pt idx="2">
                  <c:v>0.01</c:v>
                </c:pt>
                <c:pt idx="3">
                  <c:v>0.05</c:v>
                </c:pt>
                <c:pt idx="4">
                  <c:v>0.44</c:v>
                </c:pt>
              </c:numCache>
            </c:numRef>
          </c:val>
          <c:smooth val="0"/>
          <c:extLst>
            <c:ext xmlns:c16="http://schemas.microsoft.com/office/drawing/2014/chart" uri="{C3380CC4-5D6E-409C-BE32-E72D297353CC}">
              <c16:uniqueId val="{00000001-2D63-4390-86F8-A864B75C56AC}"/>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78.58</c:v>
                </c:pt>
                <c:pt idx="1">
                  <c:v>86.99</c:v>
                </c:pt>
                <c:pt idx="2">
                  <c:v>82.84</c:v>
                </c:pt>
                <c:pt idx="3">
                  <c:v>88.05</c:v>
                </c:pt>
                <c:pt idx="4">
                  <c:v>88.51</c:v>
                </c:pt>
              </c:numCache>
            </c:numRef>
          </c:val>
          <c:extLst>
            <c:ext xmlns:c16="http://schemas.microsoft.com/office/drawing/2014/chart" uri="{C3380CC4-5D6E-409C-BE32-E72D297353CC}">
              <c16:uniqueId val="{00000000-A0BB-49A3-9738-8CF52232550B}"/>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53.78</c:v>
                </c:pt>
                <c:pt idx="1">
                  <c:v>53.24</c:v>
                </c:pt>
                <c:pt idx="2">
                  <c:v>52.31</c:v>
                </c:pt>
                <c:pt idx="3">
                  <c:v>56</c:v>
                </c:pt>
                <c:pt idx="4">
                  <c:v>56.01</c:v>
                </c:pt>
              </c:numCache>
            </c:numRef>
          </c:val>
          <c:smooth val="0"/>
          <c:extLst>
            <c:ext xmlns:c16="http://schemas.microsoft.com/office/drawing/2014/chart" uri="{C3380CC4-5D6E-409C-BE32-E72D297353CC}">
              <c16:uniqueId val="{00000001-A0BB-49A3-9738-8CF52232550B}"/>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84.09</c:v>
                </c:pt>
                <c:pt idx="1">
                  <c:v>87.55</c:v>
                </c:pt>
                <c:pt idx="2">
                  <c:v>87.86</c:v>
                </c:pt>
                <c:pt idx="3">
                  <c:v>89.58</c:v>
                </c:pt>
                <c:pt idx="4">
                  <c:v>85.65</c:v>
                </c:pt>
              </c:numCache>
            </c:numRef>
          </c:val>
          <c:extLst>
            <c:ext xmlns:c16="http://schemas.microsoft.com/office/drawing/2014/chart" uri="{C3380CC4-5D6E-409C-BE32-E72D297353CC}">
              <c16:uniqueId val="{00000000-04F7-4637-80B6-5EAF6550FB8C}"/>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84.06</c:v>
                </c:pt>
                <c:pt idx="1">
                  <c:v>84.07</c:v>
                </c:pt>
                <c:pt idx="2">
                  <c:v>84.32</c:v>
                </c:pt>
                <c:pt idx="3">
                  <c:v>89.51</c:v>
                </c:pt>
                <c:pt idx="4">
                  <c:v>89.77</c:v>
                </c:pt>
              </c:numCache>
            </c:numRef>
          </c:val>
          <c:smooth val="0"/>
          <c:extLst>
            <c:ext xmlns:c16="http://schemas.microsoft.com/office/drawing/2014/chart" uri="{C3380CC4-5D6E-409C-BE32-E72D297353CC}">
              <c16:uniqueId val="{00000001-04F7-4637-80B6-5EAF6550FB8C}"/>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97.58</c:v>
                </c:pt>
                <c:pt idx="1">
                  <c:v>97.62</c:v>
                </c:pt>
                <c:pt idx="2">
                  <c:v>97.6</c:v>
                </c:pt>
                <c:pt idx="3">
                  <c:v>97.52</c:v>
                </c:pt>
                <c:pt idx="4">
                  <c:v>96.99</c:v>
                </c:pt>
              </c:numCache>
            </c:numRef>
          </c:val>
          <c:extLst>
            <c:ext xmlns:c16="http://schemas.microsoft.com/office/drawing/2014/chart" uri="{C3380CC4-5D6E-409C-BE32-E72D297353CC}">
              <c16:uniqueId val="{00000000-6887-4D86-8EE6-624400F5B8ED}"/>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887-4D86-8EE6-624400F5B8ED}"/>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3D5-4B33-B2BF-7DE307F39FBB}"/>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3D5-4B33-B2BF-7DE307F39FBB}"/>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2EC-4BF4-B8C7-2B8BF13872FA}"/>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2EC-4BF4-B8C7-2B8BF13872FA}"/>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A0B-4BC0-8F24-A146C6AA2CD4}"/>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A0B-4BC0-8F24-A146C6AA2CD4}"/>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27A-47CE-8A51-2761EBD70475}"/>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27A-47CE-8A51-2761EBD70475}"/>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132.63999999999999</c:v>
                </c:pt>
                <c:pt idx="1">
                  <c:v>123.83</c:v>
                </c:pt>
                <c:pt idx="2">
                  <c:v>116.43</c:v>
                </c:pt>
                <c:pt idx="3">
                  <c:v>105.51</c:v>
                </c:pt>
                <c:pt idx="4">
                  <c:v>96.78</c:v>
                </c:pt>
              </c:numCache>
            </c:numRef>
          </c:val>
          <c:extLst>
            <c:ext xmlns:c16="http://schemas.microsoft.com/office/drawing/2014/chart" uri="{C3380CC4-5D6E-409C-BE32-E72D297353CC}">
              <c16:uniqueId val="{00000000-DDF6-48BA-B517-EC09EFF9FA9E}"/>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1126.77</c:v>
                </c:pt>
                <c:pt idx="1">
                  <c:v>1044.8</c:v>
                </c:pt>
                <c:pt idx="2">
                  <c:v>1081.8</c:v>
                </c:pt>
                <c:pt idx="3">
                  <c:v>685.34</c:v>
                </c:pt>
                <c:pt idx="4">
                  <c:v>684.74</c:v>
                </c:pt>
              </c:numCache>
            </c:numRef>
          </c:val>
          <c:smooth val="0"/>
          <c:extLst>
            <c:ext xmlns:c16="http://schemas.microsoft.com/office/drawing/2014/chart" uri="{C3380CC4-5D6E-409C-BE32-E72D297353CC}">
              <c16:uniqueId val="{00000001-DDF6-48BA-B517-EC09EFF9FA9E}"/>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74.22</c:v>
                </c:pt>
                <c:pt idx="1">
                  <c:v>67.77</c:v>
                </c:pt>
                <c:pt idx="2">
                  <c:v>65.5</c:v>
                </c:pt>
                <c:pt idx="3">
                  <c:v>71.09</c:v>
                </c:pt>
                <c:pt idx="4">
                  <c:v>64.7</c:v>
                </c:pt>
              </c:numCache>
            </c:numRef>
          </c:val>
          <c:extLst>
            <c:ext xmlns:c16="http://schemas.microsoft.com/office/drawing/2014/chart" uri="{C3380CC4-5D6E-409C-BE32-E72D297353CC}">
              <c16:uniqueId val="{00000000-2A40-4FD4-933B-70B38CC22598}"/>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50.9</c:v>
                </c:pt>
                <c:pt idx="1">
                  <c:v>50.82</c:v>
                </c:pt>
                <c:pt idx="2">
                  <c:v>52.19</c:v>
                </c:pt>
                <c:pt idx="3">
                  <c:v>59.83</c:v>
                </c:pt>
                <c:pt idx="4">
                  <c:v>65.33</c:v>
                </c:pt>
              </c:numCache>
            </c:numRef>
          </c:val>
          <c:smooth val="0"/>
          <c:extLst>
            <c:ext xmlns:c16="http://schemas.microsoft.com/office/drawing/2014/chart" uri="{C3380CC4-5D6E-409C-BE32-E72D297353CC}">
              <c16:uniqueId val="{00000001-2A40-4FD4-933B-70B38CC22598}"/>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198.26</c:v>
                </c:pt>
                <c:pt idx="1">
                  <c:v>227.31</c:v>
                </c:pt>
                <c:pt idx="2">
                  <c:v>231.29</c:v>
                </c:pt>
                <c:pt idx="3">
                  <c:v>214.38</c:v>
                </c:pt>
                <c:pt idx="4">
                  <c:v>236.25</c:v>
                </c:pt>
              </c:numCache>
            </c:numRef>
          </c:val>
          <c:extLst>
            <c:ext xmlns:c16="http://schemas.microsoft.com/office/drawing/2014/chart" uri="{C3380CC4-5D6E-409C-BE32-E72D297353CC}">
              <c16:uniqueId val="{00000000-8E04-415B-A4F4-EA9353F0667A}"/>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293.27</c:v>
                </c:pt>
                <c:pt idx="1">
                  <c:v>300.52</c:v>
                </c:pt>
                <c:pt idx="2">
                  <c:v>296.14</c:v>
                </c:pt>
                <c:pt idx="3">
                  <c:v>246.66</c:v>
                </c:pt>
                <c:pt idx="4">
                  <c:v>227.43</c:v>
                </c:pt>
              </c:numCache>
            </c:numRef>
          </c:val>
          <c:smooth val="0"/>
          <c:extLst>
            <c:ext xmlns:c16="http://schemas.microsoft.com/office/drawing/2014/chart" uri="{C3380CC4-5D6E-409C-BE32-E72D297353CC}">
              <c16:uniqueId val="{00000001-8E04-415B-A4F4-EA9353F0667A}"/>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【814.89】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【85.49】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【255.52】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V55" zoomScaleNormal="100" workbookViewId="0">
      <selection activeCell="CE75" sqref="CE7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大分県　佐伯市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2" t="s">
        <v>1</v>
      </c>
      <c r="C7" s="62"/>
      <c r="D7" s="62"/>
      <c r="E7" s="62"/>
      <c r="F7" s="62"/>
      <c r="G7" s="62"/>
      <c r="H7" s="62"/>
      <c r="I7" s="62" t="s">
        <v>2</v>
      </c>
      <c r="J7" s="62"/>
      <c r="K7" s="62"/>
      <c r="L7" s="62"/>
      <c r="M7" s="62"/>
      <c r="N7" s="62"/>
      <c r="O7" s="62"/>
      <c r="P7" s="62" t="s">
        <v>3</v>
      </c>
      <c r="Q7" s="62"/>
      <c r="R7" s="62"/>
      <c r="S7" s="62"/>
      <c r="T7" s="62"/>
      <c r="U7" s="62"/>
      <c r="V7" s="62"/>
      <c r="W7" s="62" t="s">
        <v>4</v>
      </c>
      <c r="X7" s="62"/>
      <c r="Y7" s="62"/>
      <c r="Z7" s="62"/>
      <c r="AA7" s="62"/>
      <c r="AB7" s="62"/>
      <c r="AC7" s="62"/>
      <c r="AD7" s="62" t="s">
        <v>5</v>
      </c>
      <c r="AE7" s="62"/>
      <c r="AF7" s="62"/>
      <c r="AG7" s="62"/>
      <c r="AH7" s="62"/>
      <c r="AI7" s="62"/>
      <c r="AJ7" s="62"/>
      <c r="AK7" s="3"/>
      <c r="AL7" s="62" t="s">
        <v>6</v>
      </c>
      <c r="AM7" s="62"/>
      <c r="AN7" s="62"/>
      <c r="AO7" s="62"/>
      <c r="AP7" s="62"/>
      <c r="AQ7" s="62"/>
      <c r="AR7" s="62"/>
      <c r="AS7" s="62"/>
      <c r="AT7" s="62" t="s">
        <v>7</v>
      </c>
      <c r="AU7" s="62"/>
      <c r="AV7" s="62"/>
      <c r="AW7" s="62"/>
      <c r="AX7" s="62"/>
      <c r="AY7" s="62"/>
      <c r="AZ7" s="62"/>
      <c r="BA7" s="62"/>
      <c r="BB7" s="62" t="s">
        <v>8</v>
      </c>
      <c r="BC7" s="62"/>
      <c r="BD7" s="62"/>
      <c r="BE7" s="62"/>
      <c r="BF7" s="62"/>
      <c r="BG7" s="62"/>
      <c r="BH7" s="62"/>
      <c r="BI7" s="62"/>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農業集落排水</v>
      </c>
      <c r="Q8" s="71"/>
      <c r="R8" s="71"/>
      <c r="S8" s="71"/>
      <c r="T8" s="71"/>
      <c r="U8" s="71"/>
      <c r="V8" s="71"/>
      <c r="W8" s="71" t="str">
        <f>データ!L6</f>
        <v>F1</v>
      </c>
      <c r="X8" s="71"/>
      <c r="Y8" s="71"/>
      <c r="Z8" s="71"/>
      <c r="AA8" s="71"/>
      <c r="AB8" s="71"/>
      <c r="AC8" s="71"/>
      <c r="AD8" s="72" t="str">
        <f>データ!$M$6</f>
        <v>非設置</v>
      </c>
      <c r="AE8" s="72"/>
      <c r="AF8" s="72"/>
      <c r="AG8" s="72"/>
      <c r="AH8" s="72"/>
      <c r="AI8" s="72"/>
      <c r="AJ8" s="72"/>
      <c r="AK8" s="3"/>
      <c r="AL8" s="66">
        <f>データ!S6</f>
        <v>72908</v>
      </c>
      <c r="AM8" s="66"/>
      <c r="AN8" s="66"/>
      <c r="AO8" s="66"/>
      <c r="AP8" s="66"/>
      <c r="AQ8" s="66"/>
      <c r="AR8" s="66"/>
      <c r="AS8" s="66"/>
      <c r="AT8" s="65">
        <f>データ!T6</f>
        <v>903.11</v>
      </c>
      <c r="AU8" s="65"/>
      <c r="AV8" s="65"/>
      <c r="AW8" s="65"/>
      <c r="AX8" s="65"/>
      <c r="AY8" s="65"/>
      <c r="AZ8" s="65"/>
      <c r="BA8" s="65"/>
      <c r="BB8" s="65">
        <f>データ!U6</f>
        <v>80.73</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15">
      <c r="A9" s="2"/>
      <c r="B9" s="62" t="s">
        <v>12</v>
      </c>
      <c r="C9" s="62"/>
      <c r="D9" s="62"/>
      <c r="E9" s="62"/>
      <c r="F9" s="62"/>
      <c r="G9" s="62"/>
      <c r="H9" s="62"/>
      <c r="I9" s="62" t="s">
        <v>13</v>
      </c>
      <c r="J9" s="62"/>
      <c r="K9" s="62"/>
      <c r="L9" s="62"/>
      <c r="M9" s="62"/>
      <c r="N9" s="62"/>
      <c r="O9" s="62"/>
      <c r="P9" s="62" t="s">
        <v>14</v>
      </c>
      <c r="Q9" s="62"/>
      <c r="R9" s="62"/>
      <c r="S9" s="62"/>
      <c r="T9" s="62"/>
      <c r="U9" s="62"/>
      <c r="V9" s="62"/>
      <c r="W9" s="62" t="s">
        <v>15</v>
      </c>
      <c r="X9" s="62"/>
      <c r="Y9" s="62"/>
      <c r="Z9" s="62"/>
      <c r="AA9" s="62"/>
      <c r="AB9" s="62"/>
      <c r="AC9" s="62"/>
      <c r="AD9" s="62" t="s">
        <v>16</v>
      </c>
      <c r="AE9" s="62"/>
      <c r="AF9" s="62"/>
      <c r="AG9" s="62"/>
      <c r="AH9" s="62"/>
      <c r="AI9" s="62"/>
      <c r="AJ9" s="62"/>
      <c r="AK9" s="3"/>
      <c r="AL9" s="62" t="s">
        <v>17</v>
      </c>
      <c r="AM9" s="62"/>
      <c r="AN9" s="62"/>
      <c r="AO9" s="62"/>
      <c r="AP9" s="62"/>
      <c r="AQ9" s="62"/>
      <c r="AR9" s="62"/>
      <c r="AS9" s="62"/>
      <c r="AT9" s="62" t="s">
        <v>18</v>
      </c>
      <c r="AU9" s="62"/>
      <c r="AV9" s="62"/>
      <c r="AW9" s="62"/>
      <c r="AX9" s="62"/>
      <c r="AY9" s="62"/>
      <c r="AZ9" s="62"/>
      <c r="BA9" s="62"/>
      <c r="BB9" s="62" t="s">
        <v>19</v>
      </c>
      <c r="BC9" s="62"/>
      <c r="BD9" s="62"/>
      <c r="BE9" s="62"/>
      <c r="BF9" s="62"/>
      <c r="BG9" s="62"/>
      <c r="BH9" s="62"/>
      <c r="BI9" s="62"/>
      <c r="BJ9" s="3"/>
      <c r="BK9" s="3"/>
      <c r="BL9" s="63" t="s">
        <v>20</v>
      </c>
      <c r="BM9" s="64"/>
      <c r="BN9" s="10" t="s">
        <v>21</v>
      </c>
      <c r="BO9" s="11"/>
      <c r="BP9" s="11"/>
      <c r="BQ9" s="11"/>
      <c r="BR9" s="11"/>
      <c r="BS9" s="11"/>
      <c r="BT9" s="11"/>
      <c r="BU9" s="11"/>
      <c r="BV9" s="11"/>
      <c r="BW9" s="11"/>
      <c r="BX9" s="11"/>
      <c r="BY9" s="12"/>
    </row>
    <row r="10" spans="1:78" ht="18.75" customHeight="1" x14ac:dyDescent="0.15">
      <c r="A10" s="2"/>
      <c r="B10" s="65" t="str">
        <f>データ!N6</f>
        <v>-</v>
      </c>
      <c r="C10" s="65"/>
      <c r="D10" s="65"/>
      <c r="E10" s="65"/>
      <c r="F10" s="65"/>
      <c r="G10" s="65"/>
      <c r="H10" s="65"/>
      <c r="I10" s="65" t="str">
        <f>データ!O6</f>
        <v>該当数値なし</v>
      </c>
      <c r="J10" s="65"/>
      <c r="K10" s="65"/>
      <c r="L10" s="65"/>
      <c r="M10" s="65"/>
      <c r="N10" s="65"/>
      <c r="O10" s="65"/>
      <c r="P10" s="65">
        <f>データ!P6</f>
        <v>10.29</v>
      </c>
      <c r="Q10" s="65"/>
      <c r="R10" s="65"/>
      <c r="S10" s="65"/>
      <c r="T10" s="65"/>
      <c r="U10" s="65"/>
      <c r="V10" s="65"/>
      <c r="W10" s="65">
        <f>データ!Q6</f>
        <v>75</v>
      </c>
      <c r="X10" s="65"/>
      <c r="Y10" s="65"/>
      <c r="Z10" s="65"/>
      <c r="AA10" s="65"/>
      <c r="AB10" s="65"/>
      <c r="AC10" s="65"/>
      <c r="AD10" s="66">
        <f>データ!R6</f>
        <v>2860</v>
      </c>
      <c r="AE10" s="66"/>
      <c r="AF10" s="66"/>
      <c r="AG10" s="66"/>
      <c r="AH10" s="66"/>
      <c r="AI10" s="66"/>
      <c r="AJ10" s="66"/>
      <c r="AK10" s="2"/>
      <c r="AL10" s="66">
        <f>データ!V6</f>
        <v>7456</v>
      </c>
      <c r="AM10" s="66"/>
      <c r="AN10" s="66"/>
      <c r="AO10" s="66"/>
      <c r="AP10" s="66"/>
      <c r="AQ10" s="66"/>
      <c r="AR10" s="66"/>
      <c r="AS10" s="66"/>
      <c r="AT10" s="65">
        <f>データ!W6</f>
        <v>3.24</v>
      </c>
      <c r="AU10" s="65"/>
      <c r="AV10" s="65"/>
      <c r="AW10" s="65"/>
      <c r="AX10" s="65"/>
      <c r="AY10" s="65"/>
      <c r="AZ10" s="65"/>
      <c r="BA10" s="65"/>
      <c r="BB10" s="65">
        <f>データ!X6</f>
        <v>2301.23</v>
      </c>
      <c r="BC10" s="65"/>
      <c r="BD10" s="65"/>
      <c r="BE10" s="65"/>
      <c r="BF10" s="65"/>
      <c r="BG10" s="65"/>
      <c r="BH10" s="65"/>
      <c r="BI10" s="65"/>
      <c r="BJ10" s="2"/>
      <c r="BK10" s="2"/>
      <c r="BL10" s="67" t="s">
        <v>22</v>
      </c>
      <c r="BM10" s="6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1" t="s">
        <v>26</v>
      </c>
      <c r="BM14" s="42"/>
      <c r="BN14" s="42"/>
      <c r="BO14" s="42"/>
      <c r="BP14" s="42"/>
      <c r="BQ14" s="42"/>
      <c r="BR14" s="42"/>
      <c r="BS14" s="42"/>
      <c r="BT14" s="42"/>
      <c r="BU14" s="42"/>
      <c r="BV14" s="42"/>
      <c r="BW14" s="42"/>
      <c r="BX14" s="42"/>
      <c r="BY14" s="42"/>
      <c r="BZ14" s="43"/>
    </row>
    <row r="15" spans="1:78" ht="13.5" customHeight="1" x14ac:dyDescent="0.15">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124</v>
      </c>
      <c r="BM16" s="48"/>
      <c r="BN16" s="48"/>
      <c r="BO16" s="48"/>
      <c r="BP16" s="48"/>
      <c r="BQ16" s="48"/>
      <c r="BR16" s="48"/>
      <c r="BS16" s="48"/>
      <c r="BT16" s="48"/>
      <c r="BU16" s="48"/>
      <c r="BV16" s="48"/>
      <c r="BW16" s="48"/>
      <c r="BX16" s="48"/>
      <c r="BY16" s="48"/>
      <c r="BZ16" s="4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x14ac:dyDescent="0.15">
      <c r="A34" s="2"/>
      <c r="B34" s="16"/>
      <c r="C34" s="53" t="s">
        <v>27</v>
      </c>
      <c r="D34" s="53"/>
      <c r="E34" s="53"/>
      <c r="F34" s="53"/>
      <c r="G34" s="53"/>
      <c r="H34" s="53"/>
      <c r="I34" s="53"/>
      <c r="J34" s="53"/>
      <c r="K34" s="53"/>
      <c r="L34" s="53"/>
      <c r="M34" s="53"/>
      <c r="N34" s="53"/>
      <c r="O34" s="53"/>
      <c r="P34" s="53"/>
      <c r="Q34" s="19"/>
      <c r="R34" s="53" t="s">
        <v>28</v>
      </c>
      <c r="S34" s="53"/>
      <c r="T34" s="53"/>
      <c r="U34" s="53"/>
      <c r="V34" s="53"/>
      <c r="W34" s="53"/>
      <c r="X34" s="53"/>
      <c r="Y34" s="53"/>
      <c r="Z34" s="53"/>
      <c r="AA34" s="53"/>
      <c r="AB34" s="53"/>
      <c r="AC34" s="53"/>
      <c r="AD34" s="53"/>
      <c r="AE34" s="53"/>
      <c r="AF34" s="19"/>
      <c r="AG34" s="53" t="s">
        <v>29</v>
      </c>
      <c r="AH34" s="53"/>
      <c r="AI34" s="53"/>
      <c r="AJ34" s="53"/>
      <c r="AK34" s="53"/>
      <c r="AL34" s="53"/>
      <c r="AM34" s="53"/>
      <c r="AN34" s="53"/>
      <c r="AO34" s="53"/>
      <c r="AP34" s="53"/>
      <c r="AQ34" s="53"/>
      <c r="AR34" s="53"/>
      <c r="AS34" s="53"/>
      <c r="AT34" s="53"/>
      <c r="AU34" s="19"/>
      <c r="AV34" s="53" t="s">
        <v>30</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x14ac:dyDescent="0.15">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123</v>
      </c>
      <c r="BM47" s="48"/>
      <c r="BN47" s="48"/>
      <c r="BO47" s="48"/>
      <c r="BP47" s="48"/>
      <c r="BQ47" s="48"/>
      <c r="BR47" s="48"/>
      <c r="BS47" s="48"/>
      <c r="BT47" s="48"/>
      <c r="BU47" s="48"/>
      <c r="BV47" s="48"/>
      <c r="BW47" s="48"/>
      <c r="BX47" s="48"/>
      <c r="BY47" s="48"/>
      <c r="BZ47" s="4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x14ac:dyDescent="0.15">
      <c r="A56" s="2"/>
      <c r="B56" s="16"/>
      <c r="C56" s="53" t="s">
        <v>32</v>
      </c>
      <c r="D56" s="53"/>
      <c r="E56" s="53"/>
      <c r="F56" s="53"/>
      <c r="G56" s="53"/>
      <c r="H56" s="53"/>
      <c r="I56" s="53"/>
      <c r="J56" s="53"/>
      <c r="K56" s="53"/>
      <c r="L56" s="53"/>
      <c r="M56" s="53"/>
      <c r="N56" s="53"/>
      <c r="O56" s="53"/>
      <c r="P56" s="53"/>
      <c r="Q56" s="19"/>
      <c r="R56" s="53" t="s">
        <v>33</v>
      </c>
      <c r="S56" s="53"/>
      <c r="T56" s="53"/>
      <c r="U56" s="53"/>
      <c r="V56" s="53"/>
      <c r="W56" s="53"/>
      <c r="X56" s="53"/>
      <c r="Y56" s="53"/>
      <c r="Z56" s="53"/>
      <c r="AA56" s="53"/>
      <c r="AB56" s="53"/>
      <c r="AC56" s="53"/>
      <c r="AD56" s="53"/>
      <c r="AE56" s="53"/>
      <c r="AF56" s="19"/>
      <c r="AG56" s="53" t="s">
        <v>34</v>
      </c>
      <c r="AH56" s="53"/>
      <c r="AI56" s="53"/>
      <c r="AJ56" s="53"/>
      <c r="AK56" s="53"/>
      <c r="AL56" s="53"/>
      <c r="AM56" s="53"/>
      <c r="AN56" s="53"/>
      <c r="AO56" s="53"/>
      <c r="AP56" s="53"/>
      <c r="AQ56" s="53"/>
      <c r="AR56" s="53"/>
      <c r="AS56" s="53"/>
      <c r="AT56" s="53"/>
      <c r="AU56" s="19"/>
      <c r="AV56" s="53" t="s">
        <v>35</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x14ac:dyDescent="0.15">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x14ac:dyDescent="0.15">
      <c r="A60" s="2"/>
      <c r="B60" s="54" t="s">
        <v>36</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x14ac:dyDescent="0.15">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125</v>
      </c>
      <c r="BM66" s="48"/>
      <c r="BN66" s="48"/>
      <c r="BO66" s="48"/>
      <c r="BP66" s="48"/>
      <c r="BQ66" s="48"/>
      <c r="BR66" s="48"/>
      <c r="BS66" s="48"/>
      <c r="BT66" s="48"/>
      <c r="BU66" s="48"/>
      <c r="BV66" s="48"/>
      <c r="BW66" s="48"/>
      <c r="BX66" s="48"/>
      <c r="BY66" s="48"/>
      <c r="BZ66" s="4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x14ac:dyDescent="0.15">
      <c r="A79" s="2"/>
      <c r="B79" s="16"/>
      <c r="C79" s="53" t="s">
        <v>38</v>
      </c>
      <c r="D79" s="53"/>
      <c r="E79" s="53"/>
      <c r="F79" s="53"/>
      <c r="G79" s="53"/>
      <c r="H79" s="53"/>
      <c r="I79" s="53"/>
      <c r="J79" s="53"/>
      <c r="K79" s="53"/>
      <c r="L79" s="53"/>
      <c r="M79" s="53"/>
      <c r="N79" s="53"/>
      <c r="O79" s="53"/>
      <c r="P79" s="53"/>
      <c r="Q79" s="53"/>
      <c r="R79" s="53"/>
      <c r="S79" s="53"/>
      <c r="T79" s="53"/>
      <c r="U79" s="19"/>
      <c r="V79" s="19"/>
      <c r="W79" s="53" t="s">
        <v>39</v>
      </c>
      <c r="X79" s="53"/>
      <c r="Y79" s="53"/>
      <c r="Z79" s="53"/>
      <c r="AA79" s="53"/>
      <c r="AB79" s="53"/>
      <c r="AC79" s="53"/>
      <c r="AD79" s="53"/>
      <c r="AE79" s="53"/>
      <c r="AF79" s="53"/>
      <c r="AG79" s="53"/>
      <c r="AH79" s="53"/>
      <c r="AI79" s="53"/>
      <c r="AJ79" s="53"/>
      <c r="AK79" s="53"/>
      <c r="AL79" s="53"/>
      <c r="AM79" s="53"/>
      <c r="AN79" s="53"/>
      <c r="AO79" s="19"/>
      <c r="AP79" s="19"/>
      <c r="AQ79" s="53" t="s">
        <v>40</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x14ac:dyDescent="0.15">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【814.89】</v>
      </c>
      <c r="I86" s="25" t="str">
        <f>データ!CA6</f>
        <v>【60.64】</v>
      </c>
      <c r="J86" s="25" t="str">
        <f>データ!CL6</f>
        <v>【255.52】</v>
      </c>
      <c r="K86" s="25" t="str">
        <f>データ!CW6</f>
        <v>【52.49】</v>
      </c>
      <c r="L86" s="25" t="str">
        <f>データ!DH6</f>
        <v>【85.49】</v>
      </c>
      <c r="M86" s="25" t="s">
        <v>56</v>
      </c>
      <c r="N86" s="25" t="s">
        <v>56</v>
      </c>
      <c r="O86" s="25" t="str">
        <f>データ!EO6</f>
        <v>【0.11】</v>
      </c>
    </row>
  </sheetData>
  <sheetProtection algorithmName="SHA-512" hashValue="Wu1jVG6UV92WZfy+lLNrYYo1CTTxnhGoOCj+zfapj8ADAAUbaqmtzGtXwxP9B8Xcb43f6PmqjvDQ4v9UttpqPA==" saltValue="nJ4eZVz2QCN608cT70htTg=="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69</v>
      </c>
      <c r="B4" s="29"/>
      <c r="C4" s="29"/>
      <c r="D4" s="29"/>
      <c r="E4" s="29"/>
      <c r="F4" s="29"/>
      <c r="G4" s="29"/>
      <c r="H4" s="79"/>
      <c r="I4" s="80"/>
      <c r="J4" s="80"/>
      <c r="K4" s="80"/>
      <c r="L4" s="80"/>
      <c r="M4" s="80"/>
      <c r="N4" s="80"/>
      <c r="O4" s="80"/>
      <c r="P4" s="80"/>
      <c r="Q4" s="80"/>
      <c r="R4" s="80"/>
      <c r="S4" s="80"/>
      <c r="T4" s="80"/>
      <c r="U4" s="80"/>
      <c r="V4" s="80"/>
      <c r="W4" s="80"/>
      <c r="X4" s="81"/>
      <c r="Y4" s="75" t="s">
        <v>70</v>
      </c>
      <c r="Z4" s="75"/>
      <c r="AA4" s="75"/>
      <c r="AB4" s="75"/>
      <c r="AC4" s="75"/>
      <c r="AD4" s="75"/>
      <c r="AE4" s="75"/>
      <c r="AF4" s="75"/>
      <c r="AG4" s="75"/>
      <c r="AH4" s="75"/>
      <c r="AI4" s="75"/>
      <c r="AJ4" s="75" t="s">
        <v>71</v>
      </c>
      <c r="AK4" s="75"/>
      <c r="AL4" s="75"/>
      <c r="AM4" s="75"/>
      <c r="AN4" s="75"/>
      <c r="AO4" s="75"/>
      <c r="AP4" s="75"/>
      <c r="AQ4" s="75"/>
      <c r="AR4" s="75"/>
      <c r="AS4" s="75"/>
      <c r="AT4" s="75"/>
      <c r="AU4" s="75" t="s">
        <v>72</v>
      </c>
      <c r="AV4" s="75"/>
      <c r="AW4" s="75"/>
      <c r="AX4" s="75"/>
      <c r="AY4" s="75"/>
      <c r="AZ4" s="75"/>
      <c r="BA4" s="75"/>
      <c r="BB4" s="75"/>
      <c r="BC4" s="75"/>
      <c r="BD4" s="75"/>
      <c r="BE4" s="75"/>
      <c r="BF4" s="75" t="s">
        <v>73</v>
      </c>
      <c r="BG4" s="75"/>
      <c r="BH4" s="75"/>
      <c r="BI4" s="75"/>
      <c r="BJ4" s="75"/>
      <c r="BK4" s="75"/>
      <c r="BL4" s="75"/>
      <c r="BM4" s="75"/>
      <c r="BN4" s="75"/>
      <c r="BO4" s="75"/>
      <c r="BP4" s="75"/>
      <c r="BQ4" s="75" t="s">
        <v>74</v>
      </c>
      <c r="BR4" s="75"/>
      <c r="BS4" s="75"/>
      <c r="BT4" s="75"/>
      <c r="BU4" s="75"/>
      <c r="BV4" s="75"/>
      <c r="BW4" s="75"/>
      <c r="BX4" s="75"/>
      <c r="BY4" s="75"/>
      <c r="BZ4" s="75"/>
      <c r="CA4" s="75"/>
      <c r="CB4" s="75" t="s">
        <v>75</v>
      </c>
      <c r="CC4" s="75"/>
      <c r="CD4" s="75"/>
      <c r="CE4" s="75"/>
      <c r="CF4" s="75"/>
      <c r="CG4" s="75"/>
      <c r="CH4" s="75"/>
      <c r="CI4" s="75"/>
      <c r="CJ4" s="75"/>
      <c r="CK4" s="75"/>
      <c r="CL4" s="75"/>
      <c r="CM4" s="75" t="s">
        <v>76</v>
      </c>
      <c r="CN4" s="75"/>
      <c r="CO4" s="75"/>
      <c r="CP4" s="75"/>
      <c r="CQ4" s="75"/>
      <c r="CR4" s="75"/>
      <c r="CS4" s="75"/>
      <c r="CT4" s="75"/>
      <c r="CU4" s="75"/>
      <c r="CV4" s="75"/>
      <c r="CW4" s="75"/>
      <c r="CX4" s="75" t="s">
        <v>77</v>
      </c>
      <c r="CY4" s="75"/>
      <c r="CZ4" s="75"/>
      <c r="DA4" s="75"/>
      <c r="DB4" s="75"/>
      <c r="DC4" s="75"/>
      <c r="DD4" s="75"/>
      <c r="DE4" s="75"/>
      <c r="DF4" s="75"/>
      <c r="DG4" s="75"/>
      <c r="DH4" s="75"/>
      <c r="DI4" s="75" t="s">
        <v>78</v>
      </c>
      <c r="DJ4" s="75"/>
      <c r="DK4" s="75"/>
      <c r="DL4" s="75"/>
      <c r="DM4" s="75"/>
      <c r="DN4" s="75"/>
      <c r="DO4" s="75"/>
      <c r="DP4" s="75"/>
      <c r="DQ4" s="75"/>
      <c r="DR4" s="75"/>
      <c r="DS4" s="75"/>
      <c r="DT4" s="75" t="s">
        <v>79</v>
      </c>
      <c r="DU4" s="75"/>
      <c r="DV4" s="75"/>
      <c r="DW4" s="75"/>
      <c r="DX4" s="75"/>
      <c r="DY4" s="75"/>
      <c r="DZ4" s="75"/>
      <c r="EA4" s="75"/>
      <c r="EB4" s="75"/>
      <c r="EC4" s="75"/>
      <c r="ED4" s="75"/>
      <c r="EE4" s="75" t="s">
        <v>80</v>
      </c>
      <c r="EF4" s="75"/>
      <c r="EG4" s="75"/>
      <c r="EH4" s="75"/>
      <c r="EI4" s="75"/>
      <c r="EJ4" s="75"/>
      <c r="EK4" s="75"/>
      <c r="EL4" s="75"/>
      <c r="EM4" s="75"/>
      <c r="EN4" s="75"/>
      <c r="EO4" s="75"/>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442054</v>
      </c>
      <c r="D6" s="32">
        <f t="shared" si="3"/>
        <v>47</v>
      </c>
      <c r="E6" s="32">
        <f t="shared" si="3"/>
        <v>17</v>
      </c>
      <c r="F6" s="32">
        <f t="shared" si="3"/>
        <v>5</v>
      </c>
      <c r="G6" s="32">
        <f t="shared" si="3"/>
        <v>0</v>
      </c>
      <c r="H6" s="32" t="str">
        <f t="shared" si="3"/>
        <v>大分県　佐伯市</v>
      </c>
      <c r="I6" s="32" t="str">
        <f t="shared" si="3"/>
        <v>法非適用</v>
      </c>
      <c r="J6" s="32" t="str">
        <f t="shared" si="3"/>
        <v>下水道事業</v>
      </c>
      <c r="K6" s="32" t="str">
        <f t="shared" si="3"/>
        <v>農業集落排水</v>
      </c>
      <c r="L6" s="32" t="str">
        <f t="shared" si="3"/>
        <v>F1</v>
      </c>
      <c r="M6" s="32" t="str">
        <f t="shared" si="3"/>
        <v>非設置</v>
      </c>
      <c r="N6" s="33" t="str">
        <f t="shared" si="3"/>
        <v>-</v>
      </c>
      <c r="O6" s="33" t="str">
        <f t="shared" si="3"/>
        <v>該当数値なし</v>
      </c>
      <c r="P6" s="33">
        <f t="shared" si="3"/>
        <v>10.29</v>
      </c>
      <c r="Q6" s="33">
        <f t="shared" si="3"/>
        <v>75</v>
      </c>
      <c r="R6" s="33">
        <f t="shared" si="3"/>
        <v>2860</v>
      </c>
      <c r="S6" s="33">
        <f t="shared" si="3"/>
        <v>72908</v>
      </c>
      <c r="T6" s="33">
        <f t="shared" si="3"/>
        <v>903.11</v>
      </c>
      <c r="U6" s="33">
        <f t="shared" si="3"/>
        <v>80.73</v>
      </c>
      <c r="V6" s="33">
        <f t="shared" si="3"/>
        <v>7456</v>
      </c>
      <c r="W6" s="33">
        <f t="shared" si="3"/>
        <v>3.24</v>
      </c>
      <c r="X6" s="33">
        <f t="shared" si="3"/>
        <v>2301.23</v>
      </c>
      <c r="Y6" s="34">
        <f>IF(Y7="",NA(),Y7)</f>
        <v>97.58</v>
      </c>
      <c r="Z6" s="34">
        <f t="shared" ref="Z6:AH6" si="4">IF(Z7="",NA(),Z7)</f>
        <v>97.62</v>
      </c>
      <c r="AA6" s="34">
        <f t="shared" si="4"/>
        <v>97.6</v>
      </c>
      <c r="AB6" s="34">
        <f t="shared" si="4"/>
        <v>97.52</v>
      </c>
      <c r="AC6" s="34">
        <f t="shared" si="4"/>
        <v>96.99</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132.63999999999999</v>
      </c>
      <c r="BG6" s="34">
        <f t="shared" ref="BG6:BO6" si="7">IF(BG7="",NA(),BG7)</f>
        <v>123.83</v>
      </c>
      <c r="BH6" s="34">
        <f t="shared" si="7"/>
        <v>116.43</v>
      </c>
      <c r="BI6" s="34">
        <f t="shared" si="7"/>
        <v>105.51</v>
      </c>
      <c r="BJ6" s="34">
        <f t="shared" si="7"/>
        <v>96.78</v>
      </c>
      <c r="BK6" s="34">
        <f t="shared" si="7"/>
        <v>1126.77</v>
      </c>
      <c r="BL6" s="34">
        <f t="shared" si="7"/>
        <v>1044.8</v>
      </c>
      <c r="BM6" s="34">
        <f t="shared" si="7"/>
        <v>1081.8</v>
      </c>
      <c r="BN6" s="34">
        <f t="shared" si="7"/>
        <v>685.34</v>
      </c>
      <c r="BO6" s="34">
        <f t="shared" si="7"/>
        <v>684.74</v>
      </c>
      <c r="BP6" s="33" t="str">
        <f>IF(BP7="","",IF(BP7="-","【-】","【"&amp;SUBSTITUTE(TEXT(BP7,"#,##0.00"),"-","△")&amp;"】"))</f>
        <v>【814.89】</v>
      </c>
      <c r="BQ6" s="34">
        <f>IF(BQ7="",NA(),BQ7)</f>
        <v>74.22</v>
      </c>
      <c r="BR6" s="34">
        <f t="shared" ref="BR6:BZ6" si="8">IF(BR7="",NA(),BR7)</f>
        <v>67.77</v>
      </c>
      <c r="BS6" s="34">
        <f t="shared" si="8"/>
        <v>65.5</v>
      </c>
      <c r="BT6" s="34">
        <f t="shared" si="8"/>
        <v>71.09</v>
      </c>
      <c r="BU6" s="34">
        <f t="shared" si="8"/>
        <v>64.7</v>
      </c>
      <c r="BV6" s="34">
        <f t="shared" si="8"/>
        <v>50.9</v>
      </c>
      <c r="BW6" s="34">
        <f t="shared" si="8"/>
        <v>50.82</v>
      </c>
      <c r="BX6" s="34">
        <f t="shared" si="8"/>
        <v>52.19</v>
      </c>
      <c r="BY6" s="34">
        <f t="shared" si="8"/>
        <v>59.83</v>
      </c>
      <c r="BZ6" s="34">
        <f t="shared" si="8"/>
        <v>65.33</v>
      </c>
      <c r="CA6" s="33" t="str">
        <f>IF(CA7="","",IF(CA7="-","【-】","【"&amp;SUBSTITUTE(TEXT(CA7,"#,##0.00"),"-","△")&amp;"】"))</f>
        <v>【60.64】</v>
      </c>
      <c r="CB6" s="34">
        <f>IF(CB7="",NA(),CB7)</f>
        <v>198.26</v>
      </c>
      <c r="CC6" s="34">
        <f t="shared" ref="CC6:CK6" si="9">IF(CC7="",NA(),CC7)</f>
        <v>227.31</v>
      </c>
      <c r="CD6" s="34">
        <f t="shared" si="9"/>
        <v>231.29</v>
      </c>
      <c r="CE6" s="34">
        <f t="shared" si="9"/>
        <v>214.38</v>
      </c>
      <c r="CF6" s="34">
        <f t="shared" si="9"/>
        <v>236.25</v>
      </c>
      <c r="CG6" s="34">
        <f t="shared" si="9"/>
        <v>293.27</v>
      </c>
      <c r="CH6" s="34">
        <f t="shared" si="9"/>
        <v>300.52</v>
      </c>
      <c r="CI6" s="34">
        <f t="shared" si="9"/>
        <v>296.14</v>
      </c>
      <c r="CJ6" s="34">
        <f t="shared" si="9"/>
        <v>246.66</v>
      </c>
      <c r="CK6" s="34">
        <f t="shared" si="9"/>
        <v>227.43</v>
      </c>
      <c r="CL6" s="33" t="str">
        <f>IF(CL7="","",IF(CL7="-","【-】","【"&amp;SUBSTITUTE(TEXT(CL7,"#,##0.00"),"-","△")&amp;"】"))</f>
        <v>【255.52】</v>
      </c>
      <c r="CM6" s="34">
        <f>IF(CM7="",NA(),CM7)</f>
        <v>78.58</v>
      </c>
      <c r="CN6" s="34">
        <f t="shared" ref="CN6:CV6" si="10">IF(CN7="",NA(),CN7)</f>
        <v>86.99</v>
      </c>
      <c r="CO6" s="34">
        <f t="shared" si="10"/>
        <v>82.84</v>
      </c>
      <c r="CP6" s="34">
        <f t="shared" si="10"/>
        <v>88.05</v>
      </c>
      <c r="CQ6" s="34">
        <f t="shared" si="10"/>
        <v>88.51</v>
      </c>
      <c r="CR6" s="34">
        <f t="shared" si="10"/>
        <v>53.78</v>
      </c>
      <c r="CS6" s="34">
        <f t="shared" si="10"/>
        <v>53.24</v>
      </c>
      <c r="CT6" s="34">
        <f t="shared" si="10"/>
        <v>52.31</v>
      </c>
      <c r="CU6" s="34">
        <f t="shared" si="10"/>
        <v>56</v>
      </c>
      <c r="CV6" s="34">
        <f t="shared" si="10"/>
        <v>56.01</v>
      </c>
      <c r="CW6" s="33" t="str">
        <f>IF(CW7="","",IF(CW7="-","【-】","【"&amp;SUBSTITUTE(TEXT(CW7,"#,##0.00"),"-","△")&amp;"】"))</f>
        <v>【52.49】</v>
      </c>
      <c r="CX6" s="34">
        <f>IF(CX7="",NA(),CX7)</f>
        <v>84.09</v>
      </c>
      <c r="CY6" s="34">
        <f t="shared" ref="CY6:DG6" si="11">IF(CY7="",NA(),CY7)</f>
        <v>87.55</v>
      </c>
      <c r="CZ6" s="34">
        <f t="shared" si="11"/>
        <v>87.86</v>
      </c>
      <c r="DA6" s="34">
        <f t="shared" si="11"/>
        <v>89.58</v>
      </c>
      <c r="DB6" s="34">
        <f t="shared" si="11"/>
        <v>85.65</v>
      </c>
      <c r="DC6" s="34">
        <f t="shared" si="11"/>
        <v>84.06</v>
      </c>
      <c r="DD6" s="34">
        <f t="shared" si="11"/>
        <v>84.07</v>
      </c>
      <c r="DE6" s="34">
        <f t="shared" si="11"/>
        <v>84.32</v>
      </c>
      <c r="DF6" s="34">
        <f t="shared" si="11"/>
        <v>89.51</v>
      </c>
      <c r="DG6" s="34">
        <f t="shared" si="11"/>
        <v>89.77</v>
      </c>
      <c r="DH6" s="33" t="str">
        <f>IF(DH7="","",IF(DH7="-","【-】","【"&amp;SUBSTITUTE(TEXT(DH7,"#,##0.00"),"-","△")&amp;"】"))</f>
        <v>【85.49】</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4">
        <f t="shared" ref="EF6:EN6" si="14">IF(EF7="",NA(),EF7)</f>
        <v>0.28000000000000003</v>
      </c>
      <c r="EG6" s="33">
        <f t="shared" si="14"/>
        <v>0</v>
      </c>
      <c r="EH6" s="33">
        <f t="shared" si="14"/>
        <v>0</v>
      </c>
      <c r="EI6" s="33">
        <f t="shared" si="14"/>
        <v>0</v>
      </c>
      <c r="EJ6" s="34">
        <f t="shared" si="14"/>
        <v>0.03</v>
      </c>
      <c r="EK6" s="34">
        <f t="shared" si="14"/>
        <v>0.02</v>
      </c>
      <c r="EL6" s="34">
        <f t="shared" si="14"/>
        <v>0.01</v>
      </c>
      <c r="EM6" s="34">
        <f t="shared" si="14"/>
        <v>0.05</v>
      </c>
      <c r="EN6" s="34">
        <f t="shared" si="14"/>
        <v>0.44</v>
      </c>
      <c r="EO6" s="33" t="str">
        <f>IF(EO7="","",IF(EO7="-","【-】","【"&amp;SUBSTITUTE(TEXT(EO7,"#,##0.00"),"-","△")&amp;"】"))</f>
        <v>【0.11】</v>
      </c>
    </row>
    <row r="7" spans="1:145" s="35" customFormat="1" x14ac:dyDescent="0.15">
      <c r="A7" s="27"/>
      <c r="B7" s="36">
        <v>2017</v>
      </c>
      <c r="C7" s="36">
        <v>442054</v>
      </c>
      <c r="D7" s="36">
        <v>47</v>
      </c>
      <c r="E7" s="36">
        <v>17</v>
      </c>
      <c r="F7" s="36">
        <v>5</v>
      </c>
      <c r="G7" s="36">
        <v>0</v>
      </c>
      <c r="H7" s="36" t="s">
        <v>110</v>
      </c>
      <c r="I7" s="36" t="s">
        <v>111</v>
      </c>
      <c r="J7" s="36" t="s">
        <v>112</v>
      </c>
      <c r="K7" s="36" t="s">
        <v>113</v>
      </c>
      <c r="L7" s="36" t="s">
        <v>114</v>
      </c>
      <c r="M7" s="36" t="s">
        <v>115</v>
      </c>
      <c r="N7" s="37" t="s">
        <v>116</v>
      </c>
      <c r="O7" s="37" t="s">
        <v>117</v>
      </c>
      <c r="P7" s="37">
        <v>10.29</v>
      </c>
      <c r="Q7" s="37">
        <v>75</v>
      </c>
      <c r="R7" s="37">
        <v>2860</v>
      </c>
      <c r="S7" s="37">
        <v>72908</v>
      </c>
      <c r="T7" s="37">
        <v>903.11</v>
      </c>
      <c r="U7" s="37">
        <v>80.73</v>
      </c>
      <c r="V7" s="37">
        <v>7456</v>
      </c>
      <c r="W7" s="37">
        <v>3.24</v>
      </c>
      <c r="X7" s="37">
        <v>2301.23</v>
      </c>
      <c r="Y7" s="37">
        <v>97.58</v>
      </c>
      <c r="Z7" s="37">
        <v>97.62</v>
      </c>
      <c r="AA7" s="37">
        <v>97.6</v>
      </c>
      <c r="AB7" s="37">
        <v>97.52</v>
      </c>
      <c r="AC7" s="37">
        <v>96.99</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132.63999999999999</v>
      </c>
      <c r="BG7" s="37">
        <v>123.83</v>
      </c>
      <c r="BH7" s="37">
        <v>116.43</v>
      </c>
      <c r="BI7" s="37">
        <v>105.51</v>
      </c>
      <c r="BJ7" s="37">
        <v>96.78</v>
      </c>
      <c r="BK7" s="37">
        <v>1126.77</v>
      </c>
      <c r="BL7" s="37">
        <v>1044.8</v>
      </c>
      <c r="BM7" s="37">
        <v>1081.8</v>
      </c>
      <c r="BN7" s="37">
        <v>685.34</v>
      </c>
      <c r="BO7" s="37">
        <v>684.74</v>
      </c>
      <c r="BP7" s="37">
        <v>814.89</v>
      </c>
      <c r="BQ7" s="37">
        <v>74.22</v>
      </c>
      <c r="BR7" s="37">
        <v>67.77</v>
      </c>
      <c r="BS7" s="37">
        <v>65.5</v>
      </c>
      <c r="BT7" s="37">
        <v>71.09</v>
      </c>
      <c r="BU7" s="37">
        <v>64.7</v>
      </c>
      <c r="BV7" s="37">
        <v>50.9</v>
      </c>
      <c r="BW7" s="37">
        <v>50.82</v>
      </c>
      <c r="BX7" s="37">
        <v>52.19</v>
      </c>
      <c r="BY7" s="37">
        <v>59.83</v>
      </c>
      <c r="BZ7" s="37">
        <v>65.33</v>
      </c>
      <c r="CA7" s="37">
        <v>60.64</v>
      </c>
      <c r="CB7" s="37">
        <v>198.26</v>
      </c>
      <c r="CC7" s="37">
        <v>227.31</v>
      </c>
      <c r="CD7" s="37">
        <v>231.29</v>
      </c>
      <c r="CE7" s="37">
        <v>214.38</v>
      </c>
      <c r="CF7" s="37">
        <v>236.25</v>
      </c>
      <c r="CG7" s="37">
        <v>293.27</v>
      </c>
      <c r="CH7" s="37">
        <v>300.52</v>
      </c>
      <c r="CI7" s="37">
        <v>296.14</v>
      </c>
      <c r="CJ7" s="37">
        <v>246.66</v>
      </c>
      <c r="CK7" s="37">
        <v>227.43</v>
      </c>
      <c r="CL7" s="37">
        <v>255.52</v>
      </c>
      <c r="CM7" s="37">
        <v>78.58</v>
      </c>
      <c r="CN7" s="37">
        <v>86.99</v>
      </c>
      <c r="CO7" s="37">
        <v>82.84</v>
      </c>
      <c r="CP7" s="37">
        <v>88.05</v>
      </c>
      <c r="CQ7" s="37">
        <v>88.51</v>
      </c>
      <c r="CR7" s="37">
        <v>53.78</v>
      </c>
      <c r="CS7" s="37">
        <v>53.24</v>
      </c>
      <c r="CT7" s="37">
        <v>52.31</v>
      </c>
      <c r="CU7" s="37">
        <v>56</v>
      </c>
      <c r="CV7" s="37">
        <v>56.01</v>
      </c>
      <c r="CW7" s="37">
        <v>52.49</v>
      </c>
      <c r="CX7" s="37">
        <v>84.09</v>
      </c>
      <c r="CY7" s="37">
        <v>87.55</v>
      </c>
      <c r="CZ7" s="37">
        <v>87.86</v>
      </c>
      <c r="DA7" s="37">
        <v>89.58</v>
      </c>
      <c r="DB7" s="37">
        <v>85.65</v>
      </c>
      <c r="DC7" s="37">
        <v>84.06</v>
      </c>
      <c r="DD7" s="37">
        <v>84.07</v>
      </c>
      <c r="DE7" s="37">
        <v>84.32</v>
      </c>
      <c r="DF7" s="37">
        <v>89.51</v>
      </c>
      <c r="DG7" s="37">
        <v>89.77</v>
      </c>
      <c r="DH7" s="37">
        <v>85.49</v>
      </c>
      <c r="DI7" s="37"/>
      <c r="DJ7" s="37"/>
      <c r="DK7" s="37"/>
      <c r="DL7" s="37"/>
      <c r="DM7" s="37"/>
      <c r="DN7" s="37"/>
      <c r="DO7" s="37"/>
      <c r="DP7" s="37"/>
      <c r="DQ7" s="37"/>
      <c r="DR7" s="37"/>
      <c r="DS7" s="37"/>
      <c r="DT7" s="37"/>
      <c r="DU7" s="37"/>
      <c r="DV7" s="37"/>
      <c r="DW7" s="37"/>
      <c r="DX7" s="37"/>
      <c r="DY7" s="37"/>
      <c r="DZ7" s="37"/>
      <c r="EA7" s="37"/>
      <c r="EB7" s="37"/>
      <c r="EC7" s="37"/>
      <c r="ED7" s="37"/>
      <c r="EE7" s="37">
        <v>0</v>
      </c>
      <c r="EF7" s="37">
        <v>0.28000000000000003</v>
      </c>
      <c r="EG7" s="37">
        <v>0</v>
      </c>
      <c r="EH7" s="37">
        <v>0</v>
      </c>
      <c r="EI7" s="37">
        <v>0</v>
      </c>
      <c r="EJ7" s="37">
        <v>0.03</v>
      </c>
      <c r="EK7" s="37">
        <v>0.02</v>
      </c>
      <c r="EL7" s="37">
        <v>0.01</v>
      </c>
      <c r="EM7" s="37">
        <v>0.05</v>
      </c>
      <c r="EN7" s="37">
        <v>0.44</v>
      </c>
      <c r="EO7" s="37">
        <v>0.11</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高橋 寛吏</cp:lastModifiedBy>
  <cp:lastPrinted>2019-01-22T03:50:36Z</cp:lastPrinted>
  <dcterms:created xsi:type="dcterms:W3CDTF">2018-12-03T09:30:53Z</dcterms:created>
  <dcterms:modified xsi:type="dcterms:W3CDTF">2019-01-22T06:24:21Z</dcterms:modified>
  <cp:category/>
</cp:coreProperties>
</file>