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0588\Desktop\"/>
    </mc:Choice>
  </mc:AlternateContent>
  <bookViews>
    <workbookView xWindow="-10980" yWindow="852" windowWidth="18312" windowHeight="11592" firstSheet="1" activeTab="1"/>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設備投資組替" sheetId="20" r:id="rId7"/>
    <sheet name="固定資本M" sheetId="18" r:id="rId8"/>
    <sheet name="固定資本M係数" sheetId="19" r:id="rId9"/>
    <sheet name="計算" sheetId="3" r:id="rId10"/>
    <sheet name="投入係数" sheetId="4" r:id="rId11"/>
    <sheet name="逆行列係数" sheetId="5" r:id="rId12"/>
    <sheet name="各種係数" sheetId="2" r:id="rId13"/>
    <sheet name="マージン" sheetId="1" r:id="rId14"/>
    <sheet name="H23取引基本表（生産者）(36)" sheetId="10" r:id="rId15"/>
  </sheets>
  <definedNames>
    <definedName name="_xlnm.Print_Titles" localSheetId="14">'H23取引基本表（生産者）(36)'!$A:$B</definedName>
    <definedName name="_xlnm.Print_Titles" localSheetId="11">逆行列係数!$A:$B</definedName>
    <definedName name="_xlnm.Print_Titles" localSheetId="10">投入係数!$A:$B</definedName>
  </definedNames>
  <calcPr calcId="162913"/>
</workbook>
</file>

<file path=xl/calcChain.xml><?xml version="1.0" encoding="utf-8"?>
<calcChain xmlns="http://schemas.openxmlformats.org/spreadsheetml/2006/main">
  <c r="C4" i="20" l="1" a="1"/>
  <c r="E4" i="20" s="1"/>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AM8" i="19"/>
  <c r="AL8" i="19"/>
  <c r="AK8" i="19"/>
  <c r="AJ8"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G8" i="19"/>
  <c r="F8" i="19"/>
  <c r="E8" i="19"/>
  <c r="D8" i="19"/>
  <c r="C8"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C4" i="19"/>
  <c r="E40" i="20" l="1"/>
  <c r="J4" i="20"/>
  <c r="J25" i="20" s="1"/>
  <c r="D4" i="20"/>
  <c r="D17" i="20" s="1"/>
  <c r="E12" i="20"/>
  <c r="E16" i="20"/>
  <c r="E28" i="20"/>
  <c r="E39" i="20"/>
  <c r="E20" i="20"/>
  <c r="X4" i="20"/>
  <c r="X15" i="20" s="1"/>
  <c r="E5" i="20"/>
  <c r="E22" i="20"/>
  <c r="W4" i="20"/>
  <c r="W40" i="20" s="1"/>
  <c r="E6" i="20"/>
  <c r="E14" i="20"/>
  <c r="E17" i="20"/>
  <c r="E23" i="20"/>
  <c r="AH4" i="20"/>
  <c r="AH27" i="20" s="1"/>
  <c r="S4" i="20"/>
  <c r="S20" i="20" s="1"/>
  <c r="E15" i="20"/>
  <c r="E26" i="20"/>
  <c r="AE4" i="20"/>
  <c r="AE5" i="20" s="1"/>
  <c r="L4" i="20"/>
  <c r="L6" i="20" s="1"/>
  <c r="E13" i="20"/>
  <c r="E38" i="20"/>
  <c r="AD4" i="20"/>
  <c r="AD17" i="20" s="1"/>
  <c r="O4" i="20"/>
  <c r="O5" i="20" s="1"/>
  <c r="C4" i="20"/>
  <c r="C10" i="20" s="1"/>
  <c r="E8" i="20"/>
  <c r="E9" i="20"/>
  <c r="W17" i="20"/>
  <c r="E24" i="20"/>
  <c r="E29" i="20"/>
  <c r="E31" i="20"/>
  <c r="E37" i="20"/>
  <c r="AJ4" i="20"/>
  <c r="AJ13" i="20" s="1"/>
  <c r="Z4" i="20"/>
  <c r="Z26" i="20" s="1"/>
  <c r="R4" i="20"/>
  <c r="R31" i="20" s="1"/>
  <c r="H4" i="20"/>
  <c r="H15" i="20" s="1"/>
  <c r="E19" i="20"/>
  <c r="E25" i="20"/>
  <c r="E27" i="20"/>
  <c r="E30" i="20"/>
  <c r="E33" i="20"/>
  <c r="E34" i="20"/>
  <c r="E35" i="20"/>
  <c r="E36" i="20"/>
  <c r="E32" i="20"/>
  <c r="E21" i="20"/>
  <c r="E18" i="20"/>
  <c r="E11" i="20"/>
  <c r="E10" i="20"/>
  <c r="E7" i="20"/>
  <c r="AI4" i="20"/>
  <c r="AI33" i="20" s="1"/>
  <c r="AB4" i="20"/>
  <c r="AB26" i="20" s="1"/>
  <c r="T4" i="20"/>
  <c r="T31" i="20" s="1"/>
  <c r="N4" i="20"/>
  <c r="N28" i="20" s="1"/>
  <c r="G4" i="20"/>
  <c r="G32" i="20" s="1"/>
  <c r="AL4" i="20"/>
  <c r="AL38" i="20" s="1"/>
  <c r="AF4" i="20"/>
  <c r="AA4" i="20"/>
  <c r="V4" i="20"/>
  <c r="V39" i="20" s="1"/>
  <c r="P4" i="20"/>
  <c r="K4" i="20"/>
  <c r="F4" i="20"/>
  <c r="F40" i="20" s="1"/>
  <c r="J38" i="20"/>
  <c r="J27" i="20"/>
  <c r="AK4" i="20"/>
  <c r="AG4" i="20"/>
  <c r="AC4" i="20"/>
  <c r="Y4" i="20"/>
  <c r="U4" i="20"/>
  <c r="Q4" i="20"/>
  <c r="M4" i="20"/>
  <c r="I4" i="20"/>
  <c r="F4" i="2" a="1"/>
  <c r="F6" i="2" s="1"/>
  <c r="F15" i="2"/>
  <c r="F26" i="2"/>
  <c r="F35" i="2"/>
  <c r="E4" i="2" a="1"/>
  <c r="E4" i="2" s="1"/>
  <c r="E13" i="2"/>
  <c r="E14" i="2"/>
  <c r="E23" i="2"/>
  <c r="E25" i="2"/>
  <c r="E34" i="2"/>
  <c r="A39" i="2"/>
  <c r="A35" i="2"/>
  <c r="B34" i="1"/>
  <c r="A31" i="2"/>
  <c r="B30" i="1"/>
  <c r="A28" i="1"/>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B38" i="1"/>
  <c r="A38" i="1"/>
  <c r="B37" i="1"/>
  <c r="B36" i="1"/>
  <c r="A36" i="1"/>
  <c r="A34" i="1"/>
  <c r="B33" i="1"/>
  <c r="B32" i="1"/>
  <c r="A32" i="1"/>
  <c r="A30" i="1"/>
  <c r="B29" i="1"/>
  <c r="B28" i="1"/>
  <c r="B26" i="1"/>
  <c r="A26" i="1"/>
  <c r="B25" i="1"/>
  <c r="B24" i="1"/>
  <c r="B22" i="1"/>
  <c r="A22" i="1"/>
  <c r="B21" i="1"/>
  <c r="B20" i="1"/>
  <c r="A20" i="1"/>
  <c r="A18" i="1"/>
  <c r="B17" i="1"/>
  <c r="B16" i="1"/>
  <c r="A16" i="1"/>
  <c r="A14" i="1"/>
  <c r="B13" i="1"/>
  <c r="B12" i="1"/>
  <c r="B10" i="1"/>
  <c r="A10" i="1"/>
  <c r="B9" i="1"/>
  <c r="B8" i="1"/>
  <c r="B6" i="1"/>
  <c r="A6" i="1"/>
  <c r="B5" i="1"/>
  <c r="B4" i="1"/>
  <c r="A4" i="1"/>
  <c r="A7" i="1"/>
  <c r="A11" i="1"/>
  <c r="A15" i="1"/>
  <c r="A19" i="1"/>
  <c r="A23" i="1"/>
  <c r="A27" i="1"/>
  <c r="A31" i="1"/>
  <c r="A35" i="1"/>
  <c r="A39" i="1"/>
  <c r="C39" i="2"/>
  <c r="D39" i="2" s="1"/>
  <c r="C38" i="2"/>
  <c r="D38" i="2" s="1"/>
  <c r="C37" i="2"/>
  <c r="D37" i="2" s="1"/>
  <c r="C36" i="2"/>
  <c r="D36" i="2" s="1"/>
  <c r="C35" i="2"/>
  <c r="D35" i="2" s="1"/>
  <c r="C34" i="2"/>
  <c r="D34" i="2" s="1"/>
  <c r="C33" i="2"/>
  <c r="D33" i="2" s="1"/>
  <c r="C32" i="2"/>
  <c r="D32" i="2" s="1"/>
  <c r="C31" i="2"/>
  <c r="D31" i="2" s="1"/>
  <c r="C30" i="2"/>
  <c r="D30" i="2" s="1"/>
  <c r="C29" i="2"/>
  <c r="D29" i="2" s="1"/>
  <c r="C28" i="2"/>
  <c r="D28" i="2" s="1"/>
  <c r="C27" i="2"/>
  <c r="D27" i="2"/>
  <c r="C26" i="2"/>
  <c r="D26" i="2" s="1"/>
  <c r="C25" i="2"/>
  <c r="C24" i="2"/>
  <c r="D24" i="2" s="1"/>
  <c r="C23" i="2"/>
  <c r="D23" i="2" s="1"/>
  <c r="C22" i="2"/>
  <c r="D22" i="2" s="1"/>
  <c r="C21" i="2"/>
  <c r="D21" i="2" s="1"/>
  <c r="C20" i="2"/>
  <c r="D20" i="2"/>
  <c r="C19" i="2"/>
  <c r="D19" i="2" s="1"/>
  <c r="C18" i="2"/>
  <c r="D18" i="2" s="1"/>
  <c r="C17" i="2"/>
  <c r="D17" i="2" s="1"/>
  <c r="C16" i="2"/>
  <c r="C15" i="2"/>
  <c r="D15" i="2" s="1"/>
  <c r="C14" i="2"/>
  <c r="D14" i="2" s="1"/>
  <c r="C13" i="2"/>
  <c r="C12" i="2"/>
  <c r="D12" i="2" s="1"/>
  <c r="C11" i="2"/>
  <c r="D11" i="2" s="1"/>
  <c r="C10" i="2"/>
  <c r="D10" i="2" s="1"/>
  <c r="C9" i="2"/>
  <c r="D9" i="2" s="1"/>
  <c r="C8" i="2"/>
  <c r="D8" i="2" s="1"/>
  <c r="C7" i="2"/>
  <c r="D7" i="2" s="1"/>
  <c r="C6" i="2"/>
  <c r="D6" i="2" s="1"/>
  <c r="C5" i="2"/>
  <c r="D5" i="2" s="1"/>
  <c r="C4" i="2"/>
  <c r="D4" i="2" s="1"/>
  <c r="G38" i="2"/>
  <c r="G34" i="2"/>
  <c r="G30" i="2"/>
  <c r="G29" i="2"/>
  <c r="G26" i="2"/>
  <c r="G22" i="2"/>
  <c r="G19" i="2"/>
  <c r="G18" i="2"/>
  <c r="G14" i="2"/>
  <c r="G10" i="2"/>
  <c r="G6" i="2"/>
  <c r="L5" i="2"/>
  <c r="K4" i="16"/>
  <c r="O2" i="13"/>
  <c r="V1" i="11"/>
  <c r="H14" i="8"/>
  <c r="D9" i="8"/>
  <c r="E1" i="11"/>
  <c r="C3" i="16"/>
  <c r="D3" i="13"/>
  <c r="B4" i="8"/>
  <c r="D12" i="8"/>
  <c r="D13" i="2"/>
  <c r="D16" i="2"/>
  <c r="D25" i="2"/>
  <c r="M41" i="3"/>
  <c r="E45" i="7"/>
  <c r="A8" i="1"/>
  <c r="A8" i="2"/>
  <c r="A13" i="2"/>
  <c r="A13" i="1"/>
  <c r="B14" i="1"/>
  <c r="B14" i="2"/>
  <c r="B15" i="2"/>
  <c r="B15" i="1"/>
  <c r="A24" i="1"/>
  <c r="A24" i="2"/>
  <c r="A29" i="2"/>
  <c r="A29" i="1"/>
  <c r="B31" i="2"/>
  <c r="B31" i="1"/>
  <c r="A12" i="1"/>
  <c r="A12" i="2"/>
  <c r="A17" i="2"/>
  <c r="A17" i="1"/>
  <c r="B18" i="2"/>
  <c r="B18" i="1"/>
  <c r="B19" i="1"/>
  <c r="B19" i="2"/>
  <c r="A33" i="2"/>
  <c r="A33" i="1"/>
  <c r="B35" i="1"/>
  <c r="B35" i="2"/>
  <c r="A9" i="2"/>
  <c r="A9" i="1"/>
  <c r="B11" i="1"/>
  <c r="B11" i="2"/>
  <c r="A25" i="2"/>
  <c r="A25" i="1"/>
  <c r="B27" i="1"/>
  <c r="B27" i="2"/>
  <c r="A5" i="2"/>
  <c r="A5" i="1"/>
  <c r="B7" i="2"/>
  <c r="B7" i="1"/>
  <c r="A21" i="2"/>
  <c r="A21" i="1"/>
  <c r="B23" i="2"/>
  <c r="B23" i="1"/>
  <c r="A37" i="2"/>
  <c r="A37" i="1"/>
  <c r="B39" i="2"/>
  <c r="B39" i="1"/>
  <c r="E35" i="2" l="1"/>
  <c r="E11" i="2"/>
  <c r="J29" i="20"/>
  <c r="D11" i="20"/>
  <c r="J13" i="20"/>
  <c r="E33" i="2"/>
  <c r="F39" i="2"/>
  <c r="J19" i="20"/>
  <c r="E22" i="2"/>
  <c r="F18" i="2"/>
  <c r="W21" i="20"/>
  <c r="F19" i="2"/>
  <c r="E31" i="2"/>
  <c r="E21" i="2"/>
  <c r="E10" i="2"/>
  <c r="F34" i="2"/>
  <c r="F11" i="2"/>
  <c r="E30" i="2"/>
  <c r="E19" i="2"/>
  <c r="E9" i="2"/>
  <c r="F31" i="2"/>
  <c r="F10" i="2"/>
  <c r="E39" i="2"/>
  <c r="E29" i="2"/>
  <c r="E18" i="2"/>
  <c r="E7" i="2"/>
  <c r="F27" i="2"/>
  <c r="F7" i="2"/>
  <c r="E38" i="2"/>
  <c r="E27" i="2"/>
  <c r="E17" i="2"/>
  <c r="E6" i="2"/>
  <c r="E37" i="2"/>
  <c r="E26" i="2"/>
  <c r="E15" i="2"/>
  <c r="E5" i="2"/>
  <c r="F23" i="2"/>
  <c r="J26" i="20"/>
  <c r="J39" i="20"/>
  <c r="J7" i="20"/>
  <c r="J11" i="20"/>
  <c r="J24" i="20"/>
  <c r="J32" i="20"/>
  <c r="J15" i="20"/>
  <c r="J20" i="20"/>
  <c r="J34" i="20"/>
  <c r="J6" i="20"/>
  <c r="J10" i="20"/>
  <c r="J17" i="20"/>
  <c r="J21" i="20"/>
  <c r="J36" i="20"/>
  <c r="J5" i="20"/>
  <c r="D22" i="20"/>
  <c r="D25" i="20"/>
  <c r="D33" i="20"/>
  <c r="D18" i="20"/>
  <c r="D9" i="20"/>
  <c r="D34" i="20"/>
  <c r="D29" i="20"/>
  <c r="D8" i="20"/>
  <c r="D21" i="20"/>
  <c r="D35" i="20"/>
  <c r="D27" i="20"/>
  <c r="D31" i="20"/>
  <c r="D40" i="20"/>
  <c r="D5" i="20"/>
  <c r="D12" i="20"/>
  <c r="D20" i="20"/>
  <c r="O13" i="20"/>
  <c r="D19" i="20"/>
  <c r="D39" i="20"/>
  <c r="D28" i="20"/>
  <c r="D32" i="20"/>
  <c r="D6" i="20"/>
  <c r="D16" i="20"/>
  <c r="D23" i="20"/>
  <c r="D38" i="20"/>
  <c r="D26" i="20"/>
  <c r="D30" i="20"/>
  <c r="D36" i="20"/>
  <c r="D37" i="20"/>
  <c r="D10" i="20"/>
  <c r="D13" i="20"/>
  <c r="J9" i="20"/>
  <c r="J14" i="20"/>
  <c r="J30" i="20"/>
  <c r="J23" i="20"/>
  <c r="J35" i="20"/>
  <c r="J40" i="20"/>
  <c r="J33" i="20"/>
  <c r="N17" i="20"/>
  <c r="J8" i="20"/>
  <c r="J12" i="20"/>
  <c r="J16" i="20"/>
  <c r="J18" i="20"/>
  <c r="J22" i="20"/>
  <c r="J31" i="20"/>
  <c r="J37" i="20"/>
  <c r="J28" i="20"/>
  <c r="C31" i="20"/>
  <c r="H39" i="20"/>
  <c r="D24" i="20"/>
  <c r="D7" i="20"/>
  <c r="D14" i="20"/>
  <c r="D15" i="20"/>
  <c r="W39" i="20"/>
  <c r="W33" i="20"/>
  <c r="C9" i="20"/>
  <c r="C21" i="20"/>
  <c r="W19" i="20"/>
  <c r="W37" i="20"/>
  <c r="X12" i="20"/>
  <c r="W27" i="20"/>
  <c r="X33" i="20"/>
  <c r="AD36" i="20"/>
  <c r="Z14" i="20"/>
  <c r="W36" i="20"/>
  <c r="W12" i="20"/>
  <c r="Z28" i="20"/>
  <c r="X30" i="20"/>
  <c r="AJ30" i="20"/>
  <c r="W20" i="20"/>
  <c r="W38" i="20"/>
  <c r="W8" i="20"/>
  <c r="L38" i="20"/>
  <c r="S34" i="20"/>
  <c r="AJ23" i="20"/>
  <c r="C35" i="20"/>
  <c r="C33" i="20"/>
  <c r="C18" i="20"/>
  <c r="C20" i="20"/>
  <c r="V34" i="20"/>
  <c r="C27" i="20"/>
  <c r="H31" i="20"/>
  <c r="S25" i="20"/>
  <c r="AD40" i="20"/>
  <c r="O20" i="20"/>
  <c r="AE35" i="20"/>
  <c r="H40" i="20"/>
  <c r="C32" i="20"/>
  <c r="C13" i="20"/>
  <c r="Z7" i="20"/>
  <c r="W25" i="20"/>
  <c r="W9" i="20"/>
  <c r="AH32" i="20"/>
  <c r="L31" i="20"/>
  <c r="AH23" i="20"/>
  <c r="W7" i="20"/>
  <c r="W11" i="20"/>
  <c r="C28" i="20"/>
  <c r="W13" i="20"/>
  <c r="W35" i="20"/>
  <c r="C19" i="20"/>
  <c r="C40" i="20"/>
  <c r="AH33" i="20"/>
  <c r="C26" i="20"/>
  <c r="C39" i="20"/>
  <c r="N30" i="20"/>
  <c r="AE21" i="20"/>
  <c r="L25" i="20"/>
  <c r="AE13" i="20"/>
  <c r="S31" i="20"/>
  <c r="X24" i="20"/>
  <c r="C16" i="20"/>
  <c r="C8" i="20"/>
  <c r="L5" i="20"/>
  <c r="AH36" i="20"/>
  <c r="X25" i="20"/>
  <c r="AI39" i="20"/>
  <c r="AE28" i="20"/>
  <c r="AE24" i="20"/>
  <c r="AE40" i="20"/>
  <c r="AJ38" i="20"/>
  <c r="X10" i="20"/>
  <c r="X37" i="20"/>
  <c r="AE17" i="20"/>
  <c r="AH15" i="20"/>
  <c r="AH9" i="20"/>
  <c r="AH14" i="20"/>
  <c r="AH5" i="20"/>
  <c r="AH30" i="20"/>
  <c r="AH37" i="20"/>
  <c r="AE30" i="20"/>
  <c r="C30" i="20"/>
  <c r="C34" i="20"/>
  <c r="H34" i="20"/>
  <c r="N9" i="20"/>
  <c r="N36" i="20"/>
  <c r="X26" i="20"/>
  <c r="X39" i="20"/>
  <c r="AE32" i="20"/>
  <c r="AE25" i="20"/>
  <c r="AJ18" i="20"/>
  <c r="AJ35" i="20"/>
  <c r="L33" i="20"/>
  <c r="C36" i="20"/>
  <c r="X6" i="20"/>
  <c r="N27" i="20"/>
  <c r="C25" i="20"/>
  <c r="C17" i="20"/>
  <c r="C11" i="20"/>
  <c r="AE6" i="20"/>
  <c r="C24" i="20"/>
  <c r="S22" i="20"/>
  <c r="AH31" i="20"/>
  <c r="L24" i="20"/>
  <c r="X17" i="20"/>
  <c r="AE8" i="20"/>
  <c r="AH10" i="20"/>
  <c r="W10" i="20"/>
  <c r="W15" i="20"/>
  <c r="AE27" i="20"/>
  <c r="W28" i="20"/>
  <c r="L34" i="20"/>
  <c r="W26" i="20"/>
  <c r="L27" i="20"/>
  <c r="W14" i="20"/>
  <c r="W24" i="20"/>
  <c r="AJ37" i="20"/>
  <c r="X35" i="20"/>
  <c r="AJ31" i="20"/>
  <c r="AH40" i="20"/>
  <c r="C37" i="20"/>
  <c r="C38" i="20"/>
  <c r="H27" i="20"/>
  <c r="N14" i="20"/>
  <c r="X29" i="20"/>
  <c r="AE31" i="20"/>
  <c r="AE20" i="20"/>
  <c r="AE37" i="20"/>
  <c r="AJ19" i="20"/>
  <c r="AJ27" i="20"/>
  <c r="W32" i="20"/>
  <c r="C23" i="20"/>
  <c r="X5" i="20"/>
  <c r="C22" i="20"/>
  <c r="C15" i="20"/>
  <c r="AE9" i="20"/>
  <c r="C29" i="20"/>
  <c r="W30" i="20"/>
  <c r="X21" i="20"/>
  <c r="AH13" i="20"/>
  <c r="W5" i="20"/>
  <c r="X13" i="20"/>
  <c r="AH28" i="20"/>
  <c r="W18" i="20"/>
  <c r="W22" i="20"/>
  <c r="AE34" i="20"/>
  <c r="X19" i="20"/>
  <c r="W31" i="20"/>
  <c r="F37" i="20"/>
  <c r="O9" i="20"/>
  <c r="R23" i="20"/>
  <c r="S10" i="20"/>
  <c r="L20" i="20"/>
  <c r="L18" i="20"/>
  <c r="AH35" i="20"/>
  <c r="AH39" i="20"/>
  <c r="AE38" i="20"/>
  <c r="O17" i="20"/>
  <c r="S36" i="20"/>
  <c r="X38" i="20"/>
  <c r="X28" i="20"/>
  <c r="X32" i="20"/>
  <c r="AD13" i="20"/>
  <c r="O26" i="20"/>
  <c r="T38" i="20"/>
  <c r="Z38" i="20"/>
  <c r="AE19" i="20"/>
  <c r="AE23" i="20"/>
  <c r="AE33" i="20"/>
  <c r="AE36" i="20"/>
  <c r="AJ22" i="20"/>
  <c r="AJ26" i="20"/>
  <c r="AJ40" i="20"/>
  <c r="AH26" i="20"/>
  <c r="AD21" i="20"/>
  <c r="X14" i="20"/>
  <c r="X7" i="20"/>
  <c r="X23" i="20"/>
  <c r="AE26" i="20"/>
  <c r="X18" i="20"/>
  <c r="S24" i="20"/>
  <c r="S32" i="20"/>
  <c r="S9" i="20"/>
  <c r="AH29" i="20"/>
  <c r="AH24" i="20"/>
  <c r="AH19" i="20"/>
  <c r="AE14" i="20"/>
  <c r="L10" i="20"/>
  <c r="O6" i="20"/>
  <c r="L40" i="20"/>
  <c r="O7" i="20"/>
  <c r="AH6" i="20"/>
  <c r="AH21" i="20"/>
  <c r="AH25" i="20"/>
  <c r="AD20" i="20"/>
  <c r="L17" i="20"/>
  <c r="AH11" i="20"/>
  <c r="AH8" i="20"/>
  <c r="W16" i="20"/>
  <c r="AE12" i="20"/>
  <c r="X36" i="20"/>
  <c r="W23" i="20"/>
  <c r="AH20" i="20"/>
  <c r="W29" i="20"/>
  <c r="W6" i="20"/>
  <c r="W34" i="20"/>
  <c r="S29" i="20"/>
  <c r="S38" i="20"/>
  <c r="O24" i="20"/>
  <c r="S19" i="20"/>
  <c r="S7" i="20"/>
  <c r="L26" i="20"/>
  <c r="L35" i="20"/>
  <c r="AH34" i="20"/>
  <c r="AH38" i="20"/>
  <c r="S33" i="20"/>
  <c r="X34" i="20"/>
  <c r="X27" i="20"/>
  <c r="X31" i="20"/>
  <c r="AD9" i="20"/>
  <c r="O39" i="20"/>
  <c r="Z34" i="20"/>
  <c r="AE18" i="20"/>
  <c r="AE22" i="20"/>
  <c r="AE29" i="20"/>
  <c r="AE39" i="20"/>
  <c r="AB27" i="20"/>
  <c r="X16" i="20"/>
  <c r="X8" i="20"/>
  <c r="X20" i="20"/>
  <c r="X40" i="20"/>
  <c r="AE15" i="20"/>
  <c r="AE11" i="20"/>
  <c r="AE7" i="20"/>
  <c r="S12" i="20"/>
  <c r="AH16" i="20"/>
  <c r="X11" i="20"/>
  <c r="AH7" i="20"/>
  <c r="L23" i="20"/>
  <c r="X22" i="20"/>
  <c r="AH17" i="20"/>
  <c r="R21" i="20"/>
  <c r="L21" i="20"/>
  <c r="L14" i="20"/>
  <c r="X9" i="20"/>
  <c r="AH18" i="20"/>
  <c r="AH22" i="20"/>
  <c r="AH12" i="20"/>
  <c r="F38" i="20"/>
  <c r="O16" i="20"/>
  <c r="H38" i="20"/>
  <c r="H32" i="20"/>
  <c r="O37" i="20"/>
  <c r="O30" i="20"/>
  <c r="O21" i="20"/>
  <c r="O27" i="20"/>
  <c r="O36" i="20"/>
  <c r="O33" i="20"/>
  <c r="H14" i="20"/>
  <c r="L37" i="20"/>
  <c r="L19" i="20"/>
  <c r="S13" i="20"/>
  <c r="S15" i="20"/>
  <c r="S11" i="20"/>
  <c r="R39" i="20"/>
  <c r="O14" i="20"/>
  <c r="O10" i="20"/>
  <c r="H37" i="20"/>
  <c r="H26" i="20"/>
  <c r="H30" i="20"/>
  <c r="H35" i="20"/>
  <c r="N13" i="20"/>
  <c r="N26" i="20"/>
  <c r="N40" i="20"/>
  <c r="S30" i="20"/>
  <c r="S40" i="20"/>
  <c r="S39" i="20"/>
  <c r="AD32" i="20"/>
  <c r="AI40" i="20"/>
  <c r="O19" i="20"/>
  <c r="O23" i="20"/>
  <c r="O35" i="20"/>
  <c r="H36" i="20"/>
  <c r="AI37" i="20"/>
  <c r="S8" i="20"/>
  <c r="S16" i="20"/>
  <c r="S6" i="20"/>
  <c r="S23" i="20"/>
  <c r="O28" i="20"/>
  <c r="L16" i="20"/>
  <c r="L13" i="20"/>
  <c r="L39" i="20"/>
  <c r="H24" i="20"/>
  <c r="L36" i="20"/>
  <c r="L32" i="20"/>
  <c r="L22" i="20"/>
  <c r="L8" i="20"/>
  <c r="L30" i="20"/>
  <c r="L9" i="20"/>
  <c r="O34" i="20"/>
  <c r="O12" i="20"/>
  <c r="O8" i="20"/>
  <c r="H28" i="20"/>
  <c r="O29" i="20"/>
  <c r="R35" i="20"/>
  <c r="O15" i="20"/>
  <c r="O11" i="20"/>
  <c r="H25" i="20"/>
  <c r="H29" i="20"/>
  <c r="H33" i="20"/>
  <c r="N10" i="20"/>
  <c r="N25" i="20"/>
  <c r="N37" i="20"/>
  <c r="S26" i="20"/>
  <c r="S37" i="20"/>
  <c r="S35" i="20"/>
  <c r="AI31" i="20"/>
  <c r="O32" i="20"/>
  <c r="O18" i="20"/>
  <c r="O22" i="20"/>
  <c r="O31" i="20"/>
  <c r="O40" i="20"/>
  <c r="H21" i="20"/>
  <c r="S18" i="20"/>
  <c r="S27" i="20"/>
  <c r="S14" i="20"/>
  <c r="S5" i="20"/>
  <c r="S21" i="20"/>
  <c r="S28" i="20"/>
  <c r="S17" i="20"/>
  <c r="L12" i="20"/>
  <c r="L28" i="20"/>
  <c r="O38" i="20"/>
  <c r="H22" i="20"/>
  <c r="L29" i="20"/>
  <c r="L11" i="20"/>
  <c r="L15" i="20"/>
  <c r="O25" i="20"/>
  <c r="L7" i="20"/>
  <c r="AE16" i="20"/>
  <c r="AE10" i="20"/>
  <c r="AD22" i="20"/>
  <c r="AD6" i="20"/>
  <c r="AD5" i="20"/>
  <c r="AD24" i="20"/>
  <c r="AD7" i="20"/>
  <c r="AD26" i="20"/>
  <c r="R36" i="20"/>
  <c r="R40" i="20"/>
  <c r="AD14" i="20"/>
  <c r="AD33" i="20"/>
  <c r="T28" i="20"/>
  <c r="AD25" i="20"/>
  <c r="AD18" i="20"/>
  <c r="R10" i="20"/>
  <c r="R29" i="20"/>
  <c r="R33" i="20"/>
  <c r="R37" i="20"/>
  <c r="AD11" i="20"/>
  <c r="AD15" i="20"/>
  <c r="AD31" i="20"/>
  <c r="AD34" i="20"/>
  <c r="AD38" i="20"/>
  <c r="T33" i="20"/>
  <c r="T36" i="20"/>
  <c r="Z20" i="20"/>
  <c r="AD29" i="20"/>
  <c r="AD19" i="20"/>
  <c r="R11" i="20"/>
  <c r="R30" i="20"/>
  <c r="C12" i="20"/>
  <c r="C7" i="20"/>
  <c r="C14" i="20"/>
  <c r="C6" i="20"/>
  <c r="C5" i="20"/>
  <c r="AL33" i="20"/>
  <c r="AD10" i="20"/>
  <c r="AD27" i="20"/>
  <c r="AD37" i="20"/>
  <c r="R34" i="20"/>
  <c r="R38" i="20"/>
  <c r="AD8" i="20"/>
  <c r="AD12" i="20"/>
  <c r="AD16" i="20"/>
  <c r="AD28" i="20"/>
  <c r="AD35" i="20"/>
  <c r="AD39" i="20"/>
  <c r="T21" i="20"/>
  <c r="Z10" i="20"/>
  <c r="Z24" i="20"/>
  <c r="AB24" i="20"/>
  <c r="AD30" i="20"/>
  <c r="AD23" i="20"/>
  <c r="R19" i="20"/>
  <c r="V37" i="20"/>
  <c r="T12" i="20"/>
  <c r="T8" i="20"/>
  <c r="T22" i="20"/>
  <c r="T29" i="20"/>
  <c r="Z11" i="20"/>
  <c r="Z32" i="20"/>
  <c r="Z25" i="20"/>
  <c r="Z39" i="20"/>
  <c r="AJ16" i="20"/>
  <c r="AJ8" i="20"/>
  <c r="AJ12" i="20"/>
  <c r="AJ11" i="20"/>
  <c r="AJ9" i="20"/>
  <c r="AJ6" i="20"/>
  <c r="AJ5" i="20"/>
  <c r="AJ10" i="20"/>
  <c r="AJ15" i="20"/>
  <c r="AJ7" i="20"/>
  <c r="AJ17" i="20"/>
  <c r="F35" i="20"/>
  <c r="V33" i="20"/>
  <c r="Z31" i="20"/>
  <c r="T17" i="20"/>
  <c r="T15" i="20"/>
  <c r="T13" i="20"/>
  <c r="T11" i="20"/>
  <c r="T9" i="20"/>
  <c r="T20" i="20"/>
  <c r="T34" i="20"/>
  <c r="T26" i="20"/>
  <c r="T32" i="20"/>
  <c r="Z9" i="20"/>
  <c r="Z13" i="20"/>
  <c r="Z17" i="20"/>
  <c r="Z19" i="20"/>
  <c r="Z23" i="20"/>
  <c r="Z33" i="20"/>
  <c r="Z37" i="20"/>
  <c r="AJ21" i="20"/>
  <c r="AJ34" i="20"/>
  <c r="AJ25" i="20"/>
  <c r="AJ29" i="20"/>
  <c r="AJ36" i="20"/>
  <c r="Z6" i="20"/>
  <c r="AJ33" i="20"/>
  <c r="R27" i="20"/>
  <c r="R26" i="20"/>
  <c r="R22" i="20"/>
  <c r="R20" i="20"/>
  <c r="R8" i="20"/>
  <c r="R25" i="20"/>
  <c r="R24" i="20"/>
  <c r="R18" i="20"/>
  <c r="R15" i="20"/>
  <c r="R14" i="20"/>
  <c r="R13" i="20"/>
  <c r="R7" i="20"/>
  <c r="R17" i="20"/>
  <c r="R12" i="20"/>
  <c r="R9" i="20"/>
  <c r="R32" i="20"/>
  <c r="R28" i="20"/>
  <c r="R5" i="20"/>
  <c r="R16" i="20"/>
  <c r="R6" i="20"/>
  <c r="Z30" i="20"/>
  <c r="T16" i="20"/>
  <c r="T14" i="20"/>
  <c r="T10" i="20"/>
  <c r="T37" i="20"/>
  <c r="T39" i="20"/>
  <c r="T40" i="20"/>
  <c r="Z15" i="20"/>
  <c r="Z21" i="20"/>
  <c r="Z35" i="20"/>
  <c r="Z27" i="20"/>
  <c r="F34" i="20"/>
  <c r="F39" i="20"/>
  <c r="V38" i="20"/>
  <c r="T18" i="20"/>
  <c r="T24" i="20"/>
  <c r="T25" i="20"/>
  <c r="T30" i="20"/>
  <c r="Z8" i="20"/>
  <c r="Z12" i="20"/>
  <c r="Z16" i="20"/>
  <c r="Z18" i="20"/>
  <c r="Z22" i="20"/>
  <c r="Z29" i="20"/>
  <c r="Z36" i="20"/>
  <c r="Z40" i="20"/>
  <c r="AJ20" i="20"/>
  <c r="AJ24" i="20"/>
  <c r="AJ39" i="20"/>
  <c r="AJ28" i="20"/>
  <c r="AJ32" i="20"/>
  <c r="Z5" i="20"/>
  <c r="E41" i="20"/>
  <c r="AJ14" i="20"/>
  <c r="H13" i="20"/>
  <c r="H6" i="20"/>
  <c r="H23" i="20"/>
  <c r="H20" i="20"/>
  <c r="H18" i="20"/>
  <c r="H12" i="20"/>
  <c r="H7" i="20"/>
  <c r="H19" i="20"/>
  <c r="H11" i="20"/>
  <c r="H9" i="20"/>
  <c r="H16" i="20"/>
  <c r="H5" i="20"/>
  <c r="H17" i="20"/>
  <c r="H10" i="20"/>
  <c r="H8" i="20"/>
  <c r="G39" i="20"/>
  <c r="G35" i="20"/>
  <c r="G34" i="20"/>
  <c r="G27" i="20"/>
  <c r="G26" i="20"/>
  <c r="G25" i="20"/>
  <c r="G19" i="20"/>
  <c r="G17" i="20"/>
  <c r="G16" i="20"/>
  <c r="G9" i="20"/>
  <c r="G8" i="20"/>
  <c r="G38" i="20"/>
  <c r="G37" i="20"/>
  <c r="G36" i="20"/>
  <c r="G31" i="20"/>
  <c r="G29" i="20"/>
  <c r="G23" i="20"/>
  <c r="G22" i="20"/>
  <c r="G21" i="20"/>
  <c r="G20" i="20"/>
  <c r="G14" i="20"/>
  <c r="G7" i="20"/>
  <c r="G6" i="20"/>
  <c r="G40" i="20"/>
  <c r="G33" i="20"/>
  <c r="G13" i="20"/>
  <c r="G18" i="20"/>
  <c r="G15" i="20"/>
  <c r="G12" i="20"/>
  <c r="G5" i="20"/>
  <c r="G11" i="20"/>
  <c r="G30" i="20"/>
  <c r="G10" i="20"/>
  <c r="AL36" i="20"/>
  <c r="AI34" i="20"/>
  <c r="G28" i="20"/>
  <c r="N31" i="20"/>
  <c r="N18" i="20"/>
  <c r="N7" i="20"/>
  <c r="N19" i="20"/>
  <c r="N5" i="20"/>
  <c r="N32" i="20"/>
  <c r="N23" i="20"/>
  <c r="N22" i="20"/>
  <c r="N21" i="20"/>
  <c r="N20" i="20"/>
  <c r="N6" i="20"/>
  <c r="F36" i="20"/>
  <c r="V36" i="20"/>
  <c r="V40" i="20"/>
  <c r="AL40" i="20"/>
  <c r="N8" i="20"/>
  <c r="N12" i="20"/>
  <c r="N16" i="20"/>
  <c r="N33" i="20"/>
  <c r="N35" i="20"/>
  <c r="N39" i="20"/>
  <c r="AI27" i="20"/>
  <c r="AI36" i="20"/>
  <c r="AI35" i="20"/>
  <c r="T19" i="20"/>
  <c r="T23" i="20"/>
  <c r="T35" i="20"/>
  <c r="T27" i="20"/>
  <c r="G24" i="20"/>
  <c r="N24" i="20"/>
  <c r="AB28" i="20"/>
  <c r="AB36" i="20"/>
  <c r="AB32" i="20"/>
  <c r="AB25" i="20"/>
  <c r="AB20" i="20"/>
  <c r="AB14" i="20"/>
  <c r="AB11" i="20"/>
  <c r="AB40" i="20"/>
  <c r="AB39" i="20"/>
  <c r="AB34" i="20"/>
  <c r="AB33" i="20"/>
  <c r="AB23" i="20"/>
  <c r="AB22" i="20"/>
  <c r="AB37" i="20"/>
  <c r="AB16" i="20"/>
  <c r="AB15" i="20"/>
  <c r="AB10" i="20"/>
  <c r="AB9" i="20"/>
  <c r="AB30" i="20"/>
  <c r="AB21" i="20"/>
  <c r="AB17" i="20"/>
  <c r="AB12" i="20"/>
  <c r="AB5" i="20"/>
  <c r="AB35" i="20"/>
  <c r="AB31" i="20"/>
  <c r="AB29" i="20"/>
  <c r="AB19" i="20"/>
  <c r="AB13" i="20"/>
  <c r="AB8" i="20"/>
  <c r="AB6" i="20"/>
  <c r="AB38" i="20"/>
  <c r="AB18" i="20"/>
  <c r="AB7" i="20"/>
  <c r="AI30" i="20"/>
  <c r="AI29" i="20"/>
  <c r="AI22" i="20"/>
  <c r="AI16" i="20"/>
  <c r="AI15" i="20"/>
  <c r="AI8" i="20"/>
  <c r="AI7" i="20"/>
  <c r="AI26" i="20"/>
  <c r="AI18" i="20"/>
  <c r="AI10" i="20"/>
  <c r="AI5" i="20"/>
  <c r="AI9" i="20"/>
  <c r="AI23" i="20"/>
  <c r="AI17" i="20"/>
  <c r="AI14" i="20"/>
  <c r="AI11" i="20"/>
  <c r="AI19" i="20"/>
  <c r="AI13" i="20"/>
  <c r="AI6" i="20"/>
  <c r="AI20" i="20"/>
  <c r="AI12" i="20"/>
  <c r="AI25" i="20"/>
  <c r="AI21" i="20"/>
  <c r="AI28" i="20"/>
  <c r="V35" i="20"/>
  <c r="AL37" i="20"/>
  <c r="N11" i="20"/>
  <c r="N15" i="20"/>
  <c r="N29" i="20"/>
  <c r="N34" i="20"/>
  <c r="N38" i="20"/>
  <c r="AI32" i="20"/>
  <c r="AI38" i="20"/>
  <c r="AI24" i="20"/>
  <c r="T6" i="20"/>
  <c r="T7" i="20"/>
  <c r="T5" i="20"/>
  <c r="K38" i="20"/>
  <c r="K40" i="20"/>
  <c r="K37" i="20"/>
  <c r="K34" i="20"/>
  <c r="K31" i="20"/>
  <c r="K30" i="20"/>
  <c r="K29" i="20"/>
  <c r="K26" i="20"/>
  <c r="K23" i="20"/>
  <c r="K20" i="20"/>
  <c r="K32" i="20"/>
  <c r="K21" i="20"/>
  <c r="K36" i="20"/>
  <c r="K35" i="20"/>
  <c r="K27" i="20"/>
  <c r="K39" i="20"/>
  <c r="K25" i="20"/>
  <c r="K24" i="20"/>
  <c r="K18" i="20"/>
  <c r="K16" i="20"/>
  <c r="K14" i="20"/>
  <c r="K12" i="20"/>
  <c r="K10" i="20"/>
  <c r="K8" i="20"/>
  <c r="K28" i="20"/>
  <c r="K6" i="20"/>
  <c r="K22" i="20"/>
  <c r="K19" i="20"/>
  <c r="K17" i="20"/>
  <c r="K15" i="20"/>
  <c r="K13" i="20"/>
  <c r="K11" i="20"/>
  <c r="K9" i="20"/>
  <c r="K7" i="20"/>
  <c r="K5" i="20"/>
  <c r="K33" i="20"/>
  <c r="P39" i="20"/>
  <c r="P35" i="20"/>
  <c r="P32" i="20"/>
  <c r="P21" i="20"/>
  <c r="P40" i="20"/>
  <c r="P38" i="20"/>
  <c r="P33" i="20"/>
  <c r="P18" i="20"/>
  <c r="P26" i="20"/>
  <c r="P37" i="20"/>
  <c r="P36" i="20"/>
  <c r="P34" i="20"/>
  <c r="P30" i="20"/>
  <c r="P29" i="20"/>
  <c r="P28" i="20"/>
  <c r="P27" i="20"/>
  <c r="P22" i="20"/>
  <c r="P19" i="20"/>
  <c r="P17" i="20"/>
  <c r="P15" i="20"/>
  <c r="P13" i="20"/>
  <c r="P11" i="20"/>
  <c r="P9" i="20"/>
  <c r="P25" i="20"/>
  <c r="P24" i="20"/>
  <c r="P31" i="20"/>
  <c r="P23" i="20"/>
  <c r="P6" i="20"/>
  <c r="P12" i="20"/>
  <c r="P10" i="20"/>
  <c r="P20" i="20"/>
  <c r="P7" i="20"/>
  <c r="P5" i="20"/>
  <c r="P16" i="20"/>
  <c r="P14" i="20"/>
  <c r="P8" i="20"/>
  <c r="AM4" i="20"/>
  <c r="AL34" i="20"/>
  <c r="V30" i="20"/>
  <c r="V29" i="20"/>
  <c r="V27" i="20"/>
  <c r="V26" i="20"/>
  <c r="V25" i="20"/>
  <c r="V24" i="20"/>
  <c r="V31" i="20"/>
  <c r="V19" i="20"/>
  <c r="V17" i="20"/>
  <c r="V15" i="20"/>
  <c r="V13" i="20"/>
  <c r="V11" i="20"/>
  <c r="V9" i="20"/>
  <c r="V28" i="20"/>
  <c r="V32" i="20"/>
  <c r="V23" i="20"/>
  <c r="V21" i="20"/>
  <c r="V20" i="20"/>
  <c r="V18" i="20"/>
  <c r="V22" i="20"/>
  <c r="V16" i="20"/>
  <c r="V14" i="20"/>
  <c r="V12" i="20"/>
  <c r="V10" i="20"/>
  <c r="V8" i="20"/>
  <c r="V6" i="20"/>
  <c r="V7" i="20"/>
  <c r="V5" i="20"/>
  <c r="AF40" i="20"/>
  <c r="AF39" i="20"/>
  <c r="AF37" i="20"/>
  <c r="AF36" i="20"/>
  <c r="AF35" i="20"/>
  <c r="AF23" i="20"/>
  <c r="AF20" i="20"/>
  <c r="AF33" i="20"/>
  <c r="AF32" i="20"/>
  <c r="AF27" i="20"/>
  <c r="AF25" i="20"/>
  <c r="AF22" i="20"/>
  <c r="AF16" i="20"/>
  <c r="AF14" i="20"/>
  <c r="AF12" i="20"/>
  <c r="AF10" i="20"/>
  <c r="AF8" i="20"/>
  <c r="AF38" i="20"/>
  <c r="AF34" i="20"/>
  <c r="AF18" i="20"/>
  <c r="AF31" i="20"/>
  <c r="AF30" i="20"/>
  <c r="AF26" i="20"/>
  <c r="AF21" i="20"/>
  <c r="AF6" i="20"/>
  <c r="AF7" i="20"/>
  <c r="AF19" i="20"/>
  <c r="AF29" i="20"/>
  <c r="AF24" i="20"/>
  <c r="AF17" i="20"/>
  <c r="AF15" i="20"/>
  <c r="AF13" i="20"/>
  <c r="AF11" i="20"/>
  <c r="AF9" i="20"/>
  <c r="AF5" i="20"/>
  <c r="AF28" i="20"/>
  <c r="AL31" i="20"/>
  <c r="AL30" i="20"/>
  <c r="AL29" i="20"/>
  <c r="AL27" i="20"/>
  <c r="AL25" i="20"/>
  <c r="AL21" i="20"/>
  <c r="AL28" i="20"/>
  <c r="AL26" i="20"/>
  <c r="AL24" i="20"/>
  <c r="AL23" i="20"/>
  <c r="AL20" i="20"/>
  <c r="AL18" i="20"/>
  <c r="AL16" i="20"/>
  <c r="AL14" i="20"/>
  <c r="AL12" i="20"/>
  <c r="AL10" i="20"/>
  <c r="AL8" i="20"/>
  <c r="AL32" i="20"/>
  <c r="AL19" i="20"/>
  <c r="AL6" i="20"/>
  <c r="AL22" i="20"/>
  <c r="AL17" i="20"/>
  <c r="AL15" i="20"/>
  <c r="AL13" i="20"/>
  <c r="AL11" i="20"/>
  <c r="AL9" i="20"/>
  <c r="AL7" i="20"/>
  <c r="AL5" i="20"/>
  <c r="AL35" i="20"/>
  <c r="AL39" i="20"/>
  <c r="F33" i="20"/>
  <c r="F27" i="20"/>
  <c r="F25" i="20"/>
  <c r="F22" i="20"/>
  <c r="F28" i="20"/>
  <c r="F26" i="20"/>
  <c r="F17" i="20"/>
  <c r="F15" i="20"/>
  <c r="F13" i="20"/>
  <c r="F11" i="20"/>
  <c r="F9" i="20"/>
  <c r="F24" i="20"/>
  <c r="F20" i="20"/>
  <c r="F32" i="20"/>
  <c r="F31" i="20"/>
  <c r="F29" i="20"/>
  <c r="F21" i="20"/>
  <c r="F19" i="20"/>
  <c r="F18" i="20"/>
  <c r="F16" i="20"/>
  <c r="F10" i="20"/>
  <c r="F8" i="20"/>
  <c r="F6" i="20"/>
  <c r="F23" i="20"/>
  <c r="F7" i="20"/>
  <c r="F5" i="20"/>
  <c r="F30" i="20"/>
  <c r="F14" i="20"/>
  <c r="F12" i="20"/>
  <c r="AA38" i="20"/>
  <c r="AA34" i="20"/>
  <c r="AA31" i="20"/>
  <c r="AA22" i="20"/>
  <c r="AA30" i="20"/>
  <c r="AA29" i="20"/>
  <c r="AA24" i="20"/>
  <c r="AA21" i="20"/>
  <c r="AA39" i="20"/>
  <c r="AA37" i="20"/>
  <c r="AA26" i="20"/>
  <c r="AA28" i="20"/>
  <c r="AA16" i="20"/>
  <c r="AA14" i="20"/>
  <c r="AA12" i="20"/>
  <c r="AA10" i="20"/>
  <c r="AA8" i="20"/>
  <c r="AA36" i="20"/>
  <c r="AA33" i="20"/>
  <c r="AA32" i="20"/>
  <c r="AA17" i="20"/>
  <c r="AA15" i="20"/>
  <c r="AA13" i="20"/>
  <c r="AA11" i="20"/>
  <c r="AA9" i="20"/>
  <c r="AA27" i="20"/>
  <c r="AA7" i="20"/>
  <c r="AA5" i="20"/>
  <c r="AA40" i="20"/>
  <c r="AA35" i="20"/>
  <c r="AA23" i="20"/>
  <c r="AA20" i="20"/>
  <c r="AA19" i="20"/>
  <c r="AA18" i="20"/>
  <c r="AA25" i="20"/>
  <c r="AA6" i="20"/>
  <c r="M39" i="20"/>
  <c r="M35" i="20"/>
  <c r="M38"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7" i="20"/>
  <c r="M40" i="20"/>
  <c r="M37" i="20"/>
  <c r="M36" i="20"/>
  <c r="M6" i="20"/>
  <c r="M5" i="20"/>
  <c r="AC39" i="20"/>
  <c r="AC35" i="20"/>
  <c r="AC38" i="20"/>
  <c r="AC34" i="20"/>
  <c r="AC32" i="20"/>
  <c r="AC31" i="20"/>
  <c r="AC30" i="20"/>
  <c r="AC29" i="20"/>
  <c r="AC28" i="20"/>
  <c r="AC27" i="20"/>
  <c r="AC26" i="20"/>
  <c r="AC25" i="20"/>
  <c r="AC24" i="20"/>
  <c r="AC23" i="20"/>
  <c r="AC22" i="20"/>
  <c r="AC21" i="20"/>
  <c r="AC20" i="20"/>
  <c r="AC19" i="20"/>
  <c r="AC18" i="20"/>
  <c r="AC17" i="20"/>
  <c r="AC16" i="20"/>
  <c r="AC15" i="20"/>
  <c r="AC14" i="20"/>
  <c r="AC13" i="20"/>
  <c r="AC12" i="20"/>
  <c r="AC11" i="20"/>
  <c r="AC10" i="20"/>
  <c r="AC9" i="20"/>
  <c r="AC8" i="20"/>
  <c r="AC7" i="20"/>
  <c r="AC40" i="20"/>
  <c r="AC36" i="20"/>
  <c r="AC37" i="20"/>
  <c r="AC33" i="20"/>
  <c r="AC6" i="20"/>
  <c r="AC5" i="20"/>
  <c r="Q38" i="20"/>
  <c r="Q34" i="20"/>
  <c r="Q37"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40" i="20"/>
  <c r="Q35" i="20"/>
  <c r="Q39" i="20"/>
  <c r="Q6" i="20"/>
  <c r="Q5" i="20"/>
  <c r="Q36" i="20"/>
  <c r="AG38" i="20"/>
  <c r="AG34" i="20"/>
  <c r="AG37" i="20"/>
  <c r="AG33" i="20"/>
  <c r="AG32" i="20"/>
  <c r="AG31" i="20"/>
  <c r="AG30" i="20"/>
  <c r="AG29" i="20"/>
  <c r="AG28" i="20"/>
  <c r="AG27" i="20"/>
  <c r="AG26" i="20"/>
  <c r="AG25" i="20"/>
  <c r="AG24" i="20"/>
  <c r="AG23" i="20"/>
  <c r="AG22" i="20"/>
  <c r="AG21" i="20"/>
  <c r="AG20" i="20"/>
  <c r="AG19" i="20"/>
  <c r="AG18" i="20"/>
  <c r="AG17" i="20"/>
  <c r="AG16" i="20"/>
  <c r="AG15" i="20"/>
  <c r="AG14" i="20"/>
  <c r="AG13" i="20"/>
  <c r="AG12" i="20"/>
  <c r="AG11" i="20"/>
  <c r="AG10" i="20"/>
  <c r="AG9" i="20"/>
  <c r="AG8" i="20"/>
  <c r="AG7" i="20"/>
  <c r="AG39" i="20"/>
  <c r="AG35" i="20"/>
  <c r="AG36" i="20"/>
  <c r="AG6" i="20"/>
  <c r="AG5" i="20"/>
  <c r="AG40" i="20"/>
  <c r="U37" i="20"/>
  <c r="U33" i="20"/>
  <c r="U40" i="20"/>
  <c r="U36" i="20"/>
  <c r="U32" i="20"/>
  <c r="U31" i="20"/>
  <c r="U30" i="20"/>
  <c r="U29" i="20"/>
  <c r="U28" i="20"/>
  <c r="U27" i="20"/>
  <c r="U26" i="20"/>
  <c r="U25" i="20"/>
  <c r="U24" i="20"/>
  <c r="U23" i="20"/>
  <c r="U22" i="20"/>
  <c r="U21" i="20"/>
  <c r="U20" i="20"/>
  <c r="U19" i="20"/>
  <c r="U18" i="20"/>
  <c r="U39" i="20"/>
  <c r="U35" i="20"/>
  <c r="U17" i="20"/>
  <c r="U16" i="20"/>
  <c r="U15" i="20"/>
  <c r="U14" i="20"/>
  <c r="U13" i="20"/>
  <c r="U12" i="20"/>
  <c r="U11" i="20"/>
  <c r="U10" i="20"/>
  <c r="U9" i="20"/>
  <c r="U8" i="20"/>
  <c r="U7" i="20"/>
  <c r="U38" i="20"/>
  <c r="U34" i="20"/>
  <c r="U6" i="20"/>
  <c r="U5" i="20"/>
  <c r="AK37" i="20"/>
  <c r="AK33" i="20"/>
  <c r="AK40" i="20"/>
  <c r="AK36" i="20"/>
  <c r="AK32" i="20"/>
  <c r="AK31" i="20"/>
  <c r="AK30" i="20"/>
  <c r="AK29" i="20"/>
  <c r="AK28" i="20"/>
  <c r="AK27" i="20"/>
  <c r="AK26" i="20"/>
  <c r="AK25" i="20"/>
  <c r="AK24" i="20"/>
  <c r="AK23" i="20"/>
  <c r="AK22" i="20"/>
  <c r="AK21" i="20"/>
  <c r="AK20" i="20"/>
  <c r="AK19" i="20"/>
  <c r="AK18" i="20"/>
  <c r="AK17" i="20"/>
  <c r="AK16" i="20"/>
  <c r="AK15" i="20"/>
  <c r="AK14" i="20"/>
  <c r="AK13" i="20"/>
  <c r="AK12" i="20"/>
  <c r="AK11" i="20"/>
  <c r="AK10" i="20"/>
  <c r="AK9" i="20"/>
  <c r="AK8" i="20"/>
  <c r="AK7" i="20"/>
  <c r="AK6" i="20"/>
  <c r="AK38" i="20"/>
  <c r="AK34" i="20"/>
  <c r="AK39" i="20"/>
  <c r="AK5" i="20"/>
  <c r="AK35" i="20"/>
  <c r="I40" i="20"/>
  <c r="I36" i="20"/>
  <c r="I39" i="20"/>
  <c r="I35"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37" i="20"/>
  <c r="I34" i="20"/>
  <c r="I38" i="20"/>
  <c r="I6" i="20"/>
  <c r="I5" i="20"/>
  <c r="Y40" i="20"/>
  <c r="Y36" i="20"/>
  <c r="Y39" i="20"/>
  <c r="Y35" i="20"/>
  <c r="Y32" i="20"/>
  <c r="Y31" i="20"/>
  <c r="Y30" i="20"/>
  <c r="Y29" i="20"/>
  <c r="Y28" i="20"/>
  <c r="Y27" i="20"/>
  <c r="Y26" i="20"/>
  <c r="Y25" i="20"/>
  <c r="Y24" i="20"/>
  <c r="Y23" i="20"/>
  <c r="Y22" i="20"/>
  <c r="Y21" i="20"/>
  <c r="Y20" i="20"/>
  <c r="Y19" i="20"/>
  <c r="Y18" i="20"/>
  <c r="Y37" i="20"/>
  <c r="Y33" i="20"/>
  <c r="Y17" i="20"/>
  <c r="Y16" i="20"/>
  <c r="Y15" i="20"/>
  <c r="Y14" i="20"/>
  <c r="Y13" i="20"/>
  <c r="Y12" i="20"/>
  <c r="Y11" i="20"/>
  <c r="Y10" i="20"/>
  <c r="Y9" i="20"/>
  <c r="Y8" i="20"/>
  <c r="Y7" i="20"/>
  <c r="Y38" i="20"/>
  <c r="Y34" i="20"/>
  <c r="Y6" i="20"/>
  <c r="Y5" i="20"/>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J41" i="20" l="1"/>
  <c r="D41" i="20"/>
  <c r="W41" i="20"/>
  <c r="AH41" i="20"/>
  <c r="AE41" i="20"/>
  <c r="O41" i="20"/>
  <c r="AD41" i="20"/>
  <c r="X41" i="20"/>
  <c r="L41" i="20"/>
  <c r="S41" i="20"/>
  <c r="C41" i="20"/>
  <c r="T41" i="20"/>
  <c r="Z41" i="20"/>
  <c r="AJ41" i="20"/>
  <c r="H41" i="20"/>
  <c r="R41" i="20"/>
  <c r="AI41" i="20"/>
  <c r="N41" i="20"/>
  <c r="AB41" i="20"/>
  <c r="AM38" i="20"/>
  <c r="G42" i="7" s="1"/>
  <c r="C38" i="3" s="1"/>
  <c r="AM20" i="20"/>
  <c r="G24" i="7" s="1"/>
  <c r="C20" i="3" s="1"/>
  <c r="AM24" i="20"/>
  <c r="G28" i="7" s="1"/>
  <c r="C24" i="3" s="1"/>
  <c r="AM28" i="20"/>
  <c r="G32" i="7" s="1"/>
  <c r="C28" i="3" s="1"/>
  <c r="AM32" i="20"/>
  <c r="G36" i="7" s="1"/>
  <c r="C32" i="3" s="1"/>
  <c r="AM37" i="20"/>
  <c r="G41" i="7" s="1"/>
  <c r="C37" i="3" s="1"/>
  <c r="V41" i="20"/>
  <c r="F41" i="20"/>
  <c r="AL41" i="20"/>
  <c r="G41" i="20"/>
  <c r="P41" i="20"/>
  <c r="K41" i="20"/>
  <c r="AM36" i="20"/>
  <c r="G40" i="7" s="1"/>
  <c r="C36" i="3" s="1"/>
  <c r="AA41" i="20"/>
  <c r="AM7" i="20"/>
  <c r="G11" i="7" s="1"/>
  <c r="C7" i="3" s="1"/>
  <c r="AM11" i="20"/>
  <c r="G15" i="7" s="1"/>
  <c r="C11" i="3" s="1"/>
  <c r="AM15" i="20"/>
  <c r="G19" i="7" s="1"/>
  <c r="C15" i="3" s="1"/>
  <c r="AM19" i="20"/>
  <c r="G23" i="7" s="1"/>
  <c r="C19" i="3" s="1"/>
  <c r="AM23" i="20"/>
  <c r="G27" i="7" s="1"/>
  <c r="C23" i="3" s="1"/>
  <c r="AM27" i="20"/>
  <c r="G31" i="7" s="1"/>
  <c r="C27" i="3" s="1"/>
  <c r="AM31" i="20"/>
  <c r="G35" i="7" s="1"/>
  <c r="C31" i="3" s="1"/>
  <c r="AM39" i="20"/>
  <c r="G43" i="7" s="1"/>
  <c r="C39" i="3" s="1"/>
  <c r="AK41" i="20"/>
  <c r="AM25" i="20"/>
  <c r="G29" i="7" s="1"/>
  <c r="C25" i="3" s="1"/>
  <c r="AM29" i="20"/>
  <c r="G33" i="7" s="1"/>
  <c r="C29" i="3" s="1"/>
  <c r="AC41" i="20"/>
  <c r="M41" i="20"/>
  <c r="AM34" i="20"/>
  <c r="G38" i="7" s="1"/>
  <c r="C34" i="3" s="1"/>
  <c r="AF41" i="20"/>
  <c r="AM6" i="20"/>
  <c r="G10" i="7" s="1"/>
  <c r="C6" i="3" s="1"/>
  <c r="AM8" i="20"/>
  <c r="G12" i="7" s="1"/>
  <c r="C8" i="3" s="1"/>
  <c r="Q41" i="20"/>
  <c r="AM13" i="20"/>
  <c r="G17" i="7" s="1"/>
  <c r="C13" i="3" s="1"/>
  <c r="AM17" i="20"/>
  <c r="G21" i="7" s="1"/>
  <c r="C17" i="3" s="1"/>
  <c r="AM40" i="20"/>
  <c r="G44" i="7" s="1"/>
  <c r="C40" i="3" s="1"/>
  <c r="Y41" i="20"/>
  <c r="I41" i="20"/>
  <c r="AM5" i="20"/>
  <c r="AM10" i="20"/>
  <c r="G14" i="7" s="1"/>
  <c r="C10" i="3" s="1"/>
  <c r="AM14" i="20"/>
  <c r="G18" i="7" s="1"/>
  <c r="C14" i="3" s="1"/>
  <c r="AM18" i="20"/>
  <c r="G22" i="7" s="1"/>
  <c r="C18" i="3" s="1"/>
  <c r="AM22" i="20"/>
  <c r="G26" i="7" s="1"/>
  <c r="C22" i="3" s="1"/>
  <c r="AM26" i="20"/>
  <c r="G30" i="7" s="1"/>
  <c r="C26" i="3" s="1"/>
  <c r="AM30" i="20"/>
  <c r="G34" i="7" s="1"/>
  <c r="C30" i="3" s="1"/>
  <c r="AM35" i="20"/>
  <c r="G39" i="7" s="1"/>
  <c r="C35" i="3" s="1"/>
  <c r="U41" i="20"/>
  <c r="AM12" i="20"/>
  <c r="G16" i="7" s="1"/>
  <c r="C12" i="3" s="1"/>
  <c r="AM16" i="20"/>
  <c r="G20" i="7" s="1"/>
  <c r="C16" i="3" s="1"/>
  <c r="AG41" i="20"/>
  <c r="AM9" i="20"/>
  <c r="G13" i="7" s="1"/>
  <c r="C9" i="3" s="1"/>
  <c r="AM21" i="20"/>
  <c r="G25" i="7" s="1"/>
  <c r="C21" i="3" s="1"/>
  <c r="AM33" i="20"/>
  <c r="G37" i="7" s="1"/>
  <c r="C33" i="3" s="1"/>
  <c r="G9" i="7" l="1"/>
  <c r="C5" i="3" s="1"/>
  <c r="AM41" i="20"/>
  <c r="D21" i="3" l="1"/>
  <c r="D16" i="3"/>
  <c r="D37" i="3"/>
  <c r="D11" i="3"/>
  <c r="D34" i="3"/>
  <c r="D23" i="3"/>
  <c r="D29" i="3"/>
  <c r="G45" i="7"/>
  <c r="D10" i="3" l="1"/>
  <c r="C14" i="11" s="1"/>
  <c r="D18" i="3"/>
  <c r="F18" i="3" s="1"/>
  <c r="E22" i="11" s="1"/>
  <c r="D33" i="3"/>
  <c r="D19" i="3"/>
  <c r="D14" i="3"/>
  <c r="E14" i="3" s="1"/>
  <c r="D18" i="11" s="1"/>
  <c r="F11" i="3"/>
  <c r="E15" i="11" s="1"/>
  <c r="C15" i="11"/>
  <c r="AB11" i="3"/>
  <c r="G15" i="11" s="1"/>
  <c r="X11" i="3"/>
  <c r="F15" i="11" s="1"/>
  <c r="E11" i="3"/>
  <c r="D15" i="11" s="1"/>
  <c r="E34" i="3"/>
  <c r="D38" i="11" s="1"/>
  <c r="C38" i="11"/>
  <c r="F34" i="3"/>
  <c r="E38" i="11" s="1"/>
  <c r="AB34" i="3"/>
  <c r="G38" i="11" s="1"/>
  <c r="X34" i="3"/>
  <c r="F38" i="11" s="1"/>
  <c r="D24" i="3"/>
  <c r="D15" i="3"/>
  <c r="D31" i="3"/>
  <c r="D30" i="3"/>
  <c r="C20" i="11"/>
  <c r="E16" i="3"/>
  <c r="D20" i="11" s="1"/>
  <c r="F16" i="3"/>
  <c r="E20" i="11" s="1"/>
  <c r="AB16" i="3"/>
  <c r="G20" i="11" s="1"/>
  <c r="X16" i="3"/>
  <c r="F20" i="11" s="1"/>
  <c r="D35" i="3"/>
  <c r="C41" i="11"/>
  <c r="X37" i="3"/>
  <c r="F41" i="11" s="1"/>
  <c r="AB37" i="3"/>
  <c r="G41" i="11" s="1"/>
  <c r="F37" i="3"/>
  <c r="E41" i="11" s="1"/>
  <c r="E37" i="3"/>
  <c r="D41" i="11" s="1"/>
  <c r="D26" i="3"/>
  <c r="D40" i="3"/>
  <c r="E33" i="3"/>
  <c r="D37" i="11" s="1"/>
  <c r="AB33" i="3"/>
  <c r="G37" i="11" s="1"/>
  <c r="X33" i="3"/>
  <c r="F37" i="11" s="1"/>
  <c r="C37" i="11"/>
  <c r="F33" i="3"/>
  <c r="E37" i="11" s="1"/>
  <c r="D22" i="3"/>
  <c r="E29" i="3"/>
  <c r="D33" i="11" s="1"/>
  <c r="C33" i="11"/>
  <c r="AB29" i="3"/>
  <c r="G33" i="11" s="1"/>
  <c r="F29" i="3"/>
  <c r="E33" i="11" s="1"/>
  <c r="X29" i="3"/>
  <c r="F33" i="11" s="1"/>
  <c r="D8" i="3"/>
  <c r="D32" i="3"/>
  <c r="F21" i="3"/>
  <c r="E25" i="11" s="1"/>
  <c r="X21" i="3"/>
  <c r="F25" i="11" s="1"/>
  <c r="E21" i="3"/>
  <c r="D25" i="11" s="1"/>
  <c r="AB21" i="3"/>
  <c r="G25" i="11" s="1"/>
  <c r="C25" i="11"/>
  <c r="D20" i="3"/>
  <c r="D17" i="3"/>
  <c r="D12" i="3"/>
  <c r="F23" i="3"/>
  <c r="E27" i="11" s="1"/>
  <c r="X23" i="3"/>
  <c r="F27" i="11" s="1"/>
  <c r="E23" i="3"/>
  <c r="D27" i="11" s="1"/>
  <c r="C27" i="11"/>
  <c r="AB23" i="3"/>
  <c r="G27" i="11" s="1"/>
  <c r="C22" i="11"/>
  <c r="D36" i="3"/>
  <c r="D9" i="3"/>
  <c r="C18" i="11"/>
  <c r="D27" i="3"/>
  <c r="D6" i="3"/>
  <c r="X19" i="3"/>
  <c r="F23" i="11" s="1"/>
  <c r="E19" i="3"/>
  <c r="D23" i="11" s="1"/>
  <c r="C23" i="11"/>
  <c r="F19" i="3"/>
  <c r="E23" i="11" s="1"/>
  <c r="AB19" i="3"/>
  <c r="G23" i="11" s="1"/>
  <c r="D13" i="3"/>
  <c r="D38" i="3"/>
  <c r="D39" i="3"/>
  <c r="D25" i="3"/>
  <c r="D7" i="3"/>
  <c r="E18" i="3" l="1"/>
  <c r="D22" i="11" s="1"/>
  <c r="X18" i="3"/>
  <c r="F22" i="11" s="1"/>
  <c r="AB18" i="3"/>
  <c r="G22" i="11" s="1"/>
  <c r="F14" i="3"/>
  <c r="E18" i="11" s="1"/>
  <c r="E10" i="3"/>
  <c r="D14" i="11" s="1"/>
  <c r="AB10" i="3"/>
  <c r="G14" i="11" s="1"/>
  <c r="F10" i="3"/>
  <c r="E14" i="11" s="1"/>
  <c r="X14" i="3"/>
  <c r="F18" i="11" s="1"/>
  <c r="X10" i="3"/>
  <c r="F14" i="11" s="1"/>
  <c r="AB14" i="3"/>
  <c r="G18" i="11" s="1"/>
  <c r="E6" i="3"/>
  <c r="D10" i="11" s="1"/>
  <c r="X6" i="3"/>
  <c r="F10" i="11" s="1"/>
  <c r="C10" i="11"/>
  <c r="AB6" i="3"/>
  <c r="G10" i="11" s="1"/>
  <c r="F6" i="3"/>
  <c r="E10" i="11" s="1"/>
  <c r="F22" i="3"/>
  <c r="E26" i="11" s="1"/>
  <c r="E22" i="3"/>
  <c r="D26" i="11" s="1"/>
  <c r="X22" i="3"/>
  <c r="F26" i="11" s="1"/>
  <c r="C26" i="11"/>
  <c r="AB22" i="3"/>
  <c r="G26" i="11" s="1"/>
  <c r="C21" i="11"/>
  <c r="F17" i="3"/>
  <c r="E21" i="11" s="1"/>
  <c r="AB17" i="3"/>
  <c r="G21" i="11" s="1"/>
  <c r="E17" i="3"/>
  <c r="D21" i="11" s="1"/>
  <c r="X17" i="3"/>
  <c r="F21" i="11" s="1"/>
  <c r="F20" i="3"/>
  <c r="E24" i="11" s="1"/>
  <c r="C24" i="11"/>
  <c r="AB20" i="3"/>
  <c r="G24" i="11" s="1"/>
  <c r="E20" i="3"/>
  <c r="D24" i="11" s="1"/>
  <c r="X20" i="3"/>
  <c r="F24" i="11" s="1"/>
  <c r="F30" i="3"/>
  <c r="E34" i="11" s="1"/>
  <c r="X30" i="3"/>
  <c r="F34" i="11" s="1"/>
  <c r="AB30" i="3"/>
  <c r="G34" i="11" s="1"/>
  <c r="E30" i="3"/>
  <c r="D34" i="11" s="1"/>
  <c r="C34" i="11"/>
  <c r="C28" i="11"/>
  <c r="X24" i="3"/>
  <c r="F28" i="11" s="1"/>
  <c r="E24" i="3"/>
  <c r="D28" i="11" s="1"/>
  <c r="F24" i="3"/>
  <c r="E28" i="11" s="1"/>
  <c r="AB24" i="3"/>
  <c r="G28" i="11" s="1"/>
  <c r="F31" i="3"/>
  <c r="E35" i="11" s="1"/>
  <c r="E31" i="3"/>
  <c r="D35" i="11" s="1"/>
  <c r="AB31" i="3"/>
  <c r="G35" i="11" s="1"/>
  <c r="C35" i="11"/>
  <c r="X31" i="3"/>
  <c r="F35" i="11" s="1"/>
  <c r="F32" i="3"/>
  <c r="E36" i="11" s="1"/>
  <c r="C36" i="11"/>
  <c r="E32" i="3"/>
  <c r="D36" i="11" s="1"/>
  <c r="AB32" i="3"/>
  <c r="G36" i="11" s="1"/>
  <c r="X32" i="3"/>
  <c r="F36" i="11" s="1"/>
  <c r="E27" i="3"/>
  <c r="D31" i="11" s="1"/>
  <c r="F27" i="3"/>
  <c r="E31" i="11" s="1"/>
  <c r="AB27" i="3"/>
  <c r="G31" i="11" s="1"/>
  <c r="X27" i="3"/>
  <c r="F31" i="11" s="1"/>
  <c r="C31" i="11"/>
  <c r="E12" i="3"/>
  <c r="D16" i="11" s="1"/>
  <c r="C16" i="11"/>
  <c r="X12" i="3"/>
  <c r="F16" i="11" s="1"/>
  <c r="AB12" i="3"/>
  <c r="G16" i="11" s="1"/>
  <c r="F12" i="3"/>
  <c r="E16" i="11" s="1"/>
  <c r="F25" i="3"/>
  <c r="E29" i="11" s="1"/>
  <c r="E25" i="3"/>
  <c r="D29" i="11" s="1"/>
  <c r="AB25" i="3"/>
  <c r="G29" i="11" s="1"/>
  <c r="C29" i="11"/>
  <c r="X25" i="3"/>
  <c r="F29" i="11" s="1"/>
  <c r="F15" i="3"/>
  <c r="E19" i="11" s="1"/>
  <c r="E15" i="3"/>
  <c r="D19" i="11" s="1"/>
  <c r="C19" i="11"/>
  <c r="X15" i="3"/>
  <c r="F19" i="11" s="1"/>
  <c r="AB15" i="3"/>
  <c r="G19" i="11" s="1"/>
  <c r="X13" i="3"/>
  <c r="F17" i="11" s="1"/>
  <c r="E13" i="3"/>
  <c r="D17" i="11" s="1"/>
  <c r="AB13" i="3"/>
  <c r="G17" i="11" s="1"/>
  <c r="F13" i="3"/>
  <c r="E17" i="11" s="1"/>
  <c r="C17" i="11"/>
  <c r="E35" i="3"/>
  <c r="D39" i="11" s="1"/>
  <c r="X35" i="3"/>
  <c r="F39" i="11" s="1"/>
  <c r="C39" i="11"/>
  <c r="F35" i="3"/>
  <c r="E39" i="11" s="1"/>
  <c r="AB35" i="3"/>
  <c r="G39" i="11" s="1"/>
  <c r="F39" i="3"/>
  <c r="E43" i="11" s="1"/>
  <c r="C43" i="11"/>
  <c r="X39" i="3"/>
  <c r="F43" i="11" s="1"/>
  <c r="E39" i="3"/>
  <c r="D43" i="11" s="1"/>
  <c r="AB39" i="3"/>
  <c r="G43" i="11" s="1"/>
  <c r="E36" i="3"/>
  <c r="D40" i="11" s="1"/>
  <c r="X36" i="3"/>
  <c r="F40" i="11" s="1"/>
  <c r="AB36" i="3"/>
  <c r="G40" i="11" s="1"/>
  <c r="C40" i="11"/>
  <c r="F36" i="3"/>
  <c r="E40" i="11" s="1"/>
  <c r="AB40" i="3"/>
  <c r="G44" i="11" s="1"/>
  <c r="E40" i="3"/>
  <c r="D44" i="11" s="1"/>
  <c r="X40" i="3"/>
  <c r="F44" i="11" s="1"/>
  <c r="C44" i="11"/>
  <c r="F40" i="3"/>
  <c r="E44" i="11" s="1"/>
  <c r="C12" i="11"/>
  <c r="E8" i="3"/>
  <c r="D12" i="11" s="1"/>
  <c r="X8" i="3"/>
  <c r="F12" i="11" s="1"/>
  <c r="AB8" i="3"/>
  <c r="G12" i="11" s="1"/>
  <c r="F8" i="3"/>
  <c r="E12" i="11" s="1"/>
  <c r="AB7" i="3"/>
  <c r="G11" i="11" s="1"/>
  <c r="F7" i="3"/>
  <c r="E11" i="11" s="1"/>
  <c r="C11" i="11"/>
  <c r="X7" i="3"/>
  <c r="F11" i="11" s="1"/>
  <c r="E7" i="3"/>
  <c r="D11" i="11" s="1"/>
  <c r="C13" i="11"/>
  <c r="E9" i="3"/>
  <c r="D13" i="11" s="1"/>
  <c r="AB9" i="3"/>
  <c r="G13" i="11" s="1"/>
  <c r="F9" i="3"/>
  <c r="E13" i="11" s="1"/>
  <c r="X9" i="3"/>
  <c r="F13" i="11" s="1"/>
  <c r="F38" i="3"/>
  <c r="E42" i="11" s="1"/>
  <c r="AB38" i="3"/>
  <c r="G42" i="11" s="1"/>
  <c r="E38" i="3"/>
  <c r="D42" i="11" s="1"/>
  <c r="X38" i="3"/>
  <c r="F42" i="11" s="1"/>
  <c r="C42" i="11"/>
  <c r="C30" i="11"/>
  <c r="X26" i="3"/>
  <c r="F30" i="11" s="1"/>
  <c r="F26" i="3"/>
  <c r="E30" i="11" s="1"/>
  <c r="E26" i="3"/>
  <c r="D30" i="11" s="1"/>
  <c r="AB26" i="3"/>
  <c r="G30" i="11" s="1"/>
  <c r="D28" i="3"/>
  <c r="F28" i="3" l="1"/>
  <c r="E32" i="11" s="1"/>
  <c r="E28" i="3"/>
  <c r="D32" i="11" s="1"/>
  <c r="C32" i="11"/>
  <c r="AB28" i="3"/>
  <c r="G32" i="11" s="1"/>
  <c r="X28" i="3"/>
  <c r="F32" i="11" s="1"/>
  <c r="D5" i="3" l="1"/>
  <c r="C41" i="3"/>
  <c r="D10" i="8" l="1"/>
  <c r="G6" i="13"/>
  <c r="F5" i="3"/>
  <c r="AB5" i="3"/>
  <c r="C53" i="4" a="1"/>
  <c r="E5" i="3"/>
  <c r="D41" i="3"/>
  <c r="X5" i="3"/>
  <c r="C9" i="11"/>
  <c r="C45" i="11" s="1"/>
  <c r="D20" i="8" s="1"/>
  <c r="G11" i="13" l="1"/>
  <c r="D11" i="8"/>
  <c r="X41" i="3"/>
  <c r="O10" i="13" s="1"/>
  <c r="F9" i="11"/>
  <c r="F45" i="11" s="1"/>
  <c r="G20" i="8" s="1"/>
  <c r="D9" i="11"/>
  <c r="D45" i="11" s="1"/>
  <c r="E20" i="8" s="1"/>
  <c r="E41" i="3"/>
  <c r="K15" i="13" s="1"/>
  <c r="AC53" i="4"/>
  <c r="F53" i="4"/>
  <c r="C53" i="4"/>
  <c r="G53" i="4"/>
  <c r="N53" i="4"/>
  <c r="AH53" i="4"/>
  <c r="R53" i="4"/>
  <c r="U53" i="4"/>
  <c r="W53" i="4"/>
  <c r="AG53" i="4"/>
  <c r="V53" i="4"/>
  <c r="AK53" i="4"/>
  <c r="AL53" i="4"/>
  <c r="H53" i="4"/>
  <c r="T53" i="4"/>
  <c r="Y53" i="4"/>
  <c r="J53" i="4"/>
  <c r="AE53" i="4"/>
  <c r="M53" i="4"/>
  <c r="AD53" i="4"/>
  <c r="AI53" i="4"/>
  <c r="D53" i="4"/>
  <c r="AB53" i="4"/>
  <c r="Q53" i="4"/>
  <c r="AF53" i="4"/>
  <c r="X53" i="4"/>
  <c r="S53" i="4"/>
  <c r="AJ53" i="4"/>
  <c r="P53" i="4"/>
  <c r="Z53" i="4"/>
  <c r="AA53" i="4"/>
  <c r="I53" i="4"/>
  <c r="L53" i="4"/>
  <c r="O53" i="4"/>
  <c r="E53" i="4"/>
  <c r="K53" i="4"/>
  <c r="AB41" i="3"/>
  <c r="O11" i="13" s="1"/>
  <c r="G9" i="11"/>
  <c r="G45" i="11" s="1"/>
  <c r="H20" i="8" s="1"/>
  <c r="E9" i="11"/>
  <c r="E45" i="11" s="1"/>
  <c r="F20" i="8" s="1"/>
  <c r="F41" i="3"/>
  <c r="K16" i="13" s="1"/>
  <c r="U66" i="4" l="1"/>
  <c r="U89" i="4"/>
  <c r="U83" i="4"/>
  <c r="U56" i="4"/>
  <c r="U68" i="4"/>
  <c r="U79" i="4"/>
  <c r="U58" i="4"/>
  <c r="U62" i="4"/>
  <c r="U65" i="4"/>
  <c r="U88" i="4"/>
  <c r="U85" i="4"/>
  <c r="U70" i="4"/>
  <c r="U82" i="4"/>
  <c r="U80" i="4"/>
  <c r="U55" i="4"/>
  <c r="U72" i="4"/>
  <c r="U73" i="4"/>
  <c r="U63" i="4"/>
  <c r="U57" i="4"/>
  <c r="U77" i="4"/>
  <c r="U71" i="4"/>
  <c r="U76" i="4"/>
  <c r="U69" i="4"/>
  <c r="U61" i="4"/>
  <c r="U75" i="4"/>
  <c r="U86" i="4"/>
  <c r="U60" i="4"/>
  <c r="U64" i="4"/>
  <c r="U87" i="4"/>
  <c r="U59" i="4"/>
  <c r="U54" i="4"/>
  <c r="U74" i="4"/>
  <c r="U84" i="4"/>
  <c r="U81" i="4"/>
  <c r="U78" i="4"/>
  <c r="U67" i="4"/>
  <c r="AH54" i="4"/>
  <c r="AH77" i="4"/>
  <c r="AH74" i="4"/>
  <c r="AH67" i="4"/>
  <c r="AH82" i="4"/>
  <c r="AH78" i="4"/>
  <c r="AH66" i="4"/>
  <c r="AH80" i="4"/>
  <c r="AH59" i="4"/>
  <c r="AH61" i="4"/>
  <c r="AH55" i="4"/>
  <c r="AH89" i="4"/>
  <c r="AH68" i="4"/>
  <c r="AH62" i="4"/>
  <c r="AH81" i="4"/>
  <c r="AH87" i="4"/>
  <c r="AH57" i="4"/>
  <c r="AH73" i="4"/>
  <c r="AH60" i="4"/>
  <c r="AH58" i="4"/>
  <c r="AH88" i="4"/>
  <c r="AH84" i="4"/>
  <c r="AH64" i="4"/>
  <c r="AH76" i="4"/>
  <c r="AH71" i="4"/>
  <c r="AH83" i="4"/>
  <c r="AH56" i="4"/>
  <c r="AH65" i="4"/>
  <c r="AH72" i="4"/>
  <c r="AH70" i="4"/>
  <c r="AH86" i="4"/>
  <c r="AH63" i="4"/>
  <c r="AH79" i="4"/>
  <c r="AH69" i="4"/>
  <c r="AH85" i="4"/>
  <c r="AH75" i="4"/>
  <c r="AD73" i="4"/>
  <c r="AD89" i="4"/>
  <c r="AD65" i="4"/>
  <c r="AD63" i="4"/>
  <c r="AD69" i="4"/>
  <c r="AD68" i="4"/>
  <c r="AD72" i="4"/>
  <c r="AD55" i="4"/>
  <c r="AD71" i="4"/>
  <c r="AD83" i="4"/>
  <c r="AD84" i="4"/>
  <c r="AD54" i="4"/>
  <c r="AD60" i="4"/>
  <c r="AD85" i="4"/>
  <c r="AD64" i="4"/>
  <c r="AD86" i="4"/>
  <c r="AD78" i="4"/>
  <c r="AD70" i="4"/>
  <c r="AD76" i="4"/>
  <c r="AD77" i="4"/>
  <c r="AD80" i="4"/>
  <c r="AD57" i="4"/>
  <c r="AD61" i="4"/>
  <c r="AD56" i="4"/>
  <c r="AD62" i="4"/>
  <c r="AD88" i="4"/>
  <c r="AD75" i="4"/>
  <c r="AD79" i="4"/>
  <c r="AD82" i="4"/>
  <c r="AD66" i="4"/>
  <c r="AD87" i="4"/>
  <c r="AD74" i="4"/>
  <c r="AD81" i="4"/>
  <c r="AD58" i="4"/>
  <c r="AD59" i="4"/>
  <c r="AD67" i="4"/>
  <c r="O81" i="4"/>
  <c r="O58" i="4"/>
  <c r="O72" i="4"/>
  <c r="O77" i="4"/>
  <c r="O66" i="4"/>
  <c r="O56" i="4"/>
  <c r="O85" i="4"/>
  <c r="O80" i="4"/>
  <c r="O63" i="4"/>
  <c r="O82" i="4"/>
  <c r="O62" i="4"/>
  <c r="O64" i="4"/>
  <c r="O76" i="4"/>
  <c r="O78" i="4"/>
  <c r="O69" i="4"/>
  <c r="O57" i="4"/>
  <c r="O74" i="4"/>
  <c r="O68" i="4"/>
  <c r="O59" i="4"/>
  <c r="O60" i="4"/>
  <c r="O75" i="4"/>
  <c r="O86" i="4"/>
  <c r="O83" i="4"/>
  <c r="O89" i="4"/>
  <c r="O54" i="4"/>
  <c r="O65" i="4"/>
  <c r="O67" i="4"/>
  <c r="O87" i="4"/>
  <c r="O73" i="4"/>
  <c r="O55" i="4"/>
  <c r="O71" i="4"/>
  <c r="O88" i="4"/>
  <c r="O79" i="4"/>
  <c r="O61" i="4"/>
  <c r="O84" i="4"/>
  <c r="O70" i="4"/>
  <c r="AE54" i="4"/>
  <c r="AE59" i="4"/>
  <c r="AE69" i="4"/>
  <c r="AE72" i="4"/>
  <c r="AE73" i="4"/>
  <c r="AE86" i="4"/>
  <c r="AE57" i="4"/>
  <c r="AE83" i="4"/>
  <c r="AE64" i="4"/>
  <c r="AE78" i="4"/>
  <c r="AE87" i="4"/>
  <c r="AE65" i="4"/>
  <c r="AE77" i="4"/>
  <c r="AE55" i="4"/>
  <c r="AE81" i="4"/>
  <c r="AE89" i="4"/>
  <c r="AE66" i="4"/>
  <c r="AE75" i="4"/>
  <c r="AE61" i="4"/>
  <c r="AE74" i="4"/>
  <c r="AE67" i="4"/>
  <c r="AE70" i="4"/>
  <c r="AE85" i="4"/>
  <c r="AE76" i="4"/>
  <c r="AE80" i="4"/>
  <c r="AE63" i="4"/>
  <c r="AE68" i="4"/>
  <c r="AE56" i="4"/>
  <c r="AE79" i="4"/>
  <c r="AE88" i="4"/>
  <c r="AE60" i="4"/>
  <c r="AE82" i="4"/>
  <c r="AE84" i="4"/>
  <c r="AE62" i="4"/>
  <c r="AE71" i="4"/>
  <c r="AE58" i="4"/>
  <c r="F56" i="4"/>
  <c r="F81" i="4"/>
  <c r="F75" i="4"/>
  <c r="F89" i="4"/>
  <c r="F71" i="4"/>
  <c r="F73" i="4"/>
  <c r="F80" i="4"/>
  <c r="F55" i="4"/>
  <c r="F64" i="4"/>
  <c r="F77" i="4"/>
  <c r="F83" i="4"/>
  <c r="F54" i="4"/>
  <c r="F60" i="4"/>
  <c r="F61" i="4"/>
  <c r="F74" i="4"/>
  <c r="F84" i="4"/>
  <c r="F85" i="4"/>
  <c r="F72" i="4"/>
  <c r="F78" i="4"/>
  <c r="F82" i="4"/>
  <c r="F59" i="4"/>
  <c r="F70" i="4"/>
  <c r="F63" i="4"/>
  <c r="F58" i="4"/>
  <c r="F88" i="4"/>
  <c r="F69" i="4"/>
  <c r="F76" i="4"/>
  <c r="F57" i="4"/>
  <c r="F65" i="4"/>
  <c r="F66" i="4"/>
  <c r="F68" i="4"/>
  <c r="F87" i="4"/>
  <c r="F67" i="4"/>
  <c r="F79" i="4"/>
  <c r="F62" i="4"/>
  <c r="F86" i="4"/>
  <c r="AF84" i="4"/>
  <c r="AF67" i="4"/>
  <c r="AF89" i="4"/>
  <c r="AF54" i="4"/>
  <c r="AF82" i="4"/>
  <c r="AF78" i="4"/>
  <c r="AF72" i="4"/>
  <c r="AF59" i="4"/>
  <c r="AF83" i="4"/>
  <c r="AF70" i="4"/>
  <c r="AF61" i="4"/>
  <c r="AF85" i="4"/>
  <c r="AF80" i="4"/>
  <c r="AF68" i="4"/>
  <c r="AF71" i="4"/>
  <c r="AF58" i="4"/>
  <c r="AF77" i="4"/>
  <c r="AF60" i="4"/>
  <c r="AF74" i="4"/>
  <c r="AF79" i="4"/>
  <c r="AF66" i="4"/>
  <c r="AF62" i="4"/>
  <c r="AF64" i="4"/>
  <c r="AF75" i="4"/>
  <c r="AF56" i="4"/>
  <c r="AF55" i="4"/>
  <c r="AF86" i="4"/>
  <c r="AF65" i="4"/>
  <c r="AF63" i="4"/>
  <c r="AF81" i="4"/>
  <c r="AF88" i="4"/>
  <c r="AF69" i="4"/>
  <c r="AF57" i="4"/>
  <c r="AF87" i="4"/>
  <c r="AF73" i="4"/>
  <c r="AF76" i="4"/>
  <c r="AB86" i="4"/>
  <c r="AB60" i="4"/>
  <c r="AB68" i="4"/>
  <c r="AB87" i="4"/>
  <c r="AB54" i="4"/>
  <c r="AB64" i="4"/>
  <c r="AB76" i="4"/>
  <c r="AB72" i="4"/>
  <c r="AB88" i="4"/>
  <c r="AB63" i="4"/>
  <c r="AB73" i="4"/>
  <c r="AB84" i="4"/>
  <c r="AB85" i="4"/>
  <c r="AB55" i="4"/>
  <c r="AB67" i="4"/>
  <c r="AB56" i="4"/>
  <c r="AB75" i="4"/>
  <c r="AB71" i="4"/>
  <c r="AB61" i="4"/>
  <c r="AB81" i="4"/>
  <c r="AB57" i="4"/>
  <c r="AB80" i="4"/>
  <c r="AB89" i="4"/>
  <c r="AB83" i="4"/>
  <c r="AB79" i="4"/>
  <c r="AB65" i="4"/>
  <c r="AB58" i="4"/>
  <c r="AB70" i="4"/>
  <c r="AB69" i="4"/>
  <c r="AB78" i="4"/>
  <c r="AB77" i="4"/>
  <c r="AB82" i="4"/>
  <c r="AB59" i="4"/>
  <c r="AB62" i="4"/>
  <c r="AB66" i="4"/>
  <c r="AB74" i="4"/>
  <c r="L57" i="4"/>
  <c r="L71" i="4"/>
  <c r="L85" i="4"/>
  <c r="L75" i="4"/>
  <c r="L81" i="4"/>
  <c r="L72" i="4"/>
  <c r="L73" i="4"/>
  <c r="L87" i="4"/>
  <c r="L76" i="4"/>
  <c r="L59" i="4"/>
  <c r="L89" i="4"/>
  <c r="L77" i="4"/>
  <c r="L82" i="4"/>
  <c r="L80" i="4"/>
  <c r="L63" i="4"/>
  <c r="L66" i="4"/>
  <c r="L78" i="4"/>
  <c r="L70" i="4"/>
  <c r="L61" i="4"/>
  <c r="L84" i="4"/>
  <c r="L86" i="4"/>
  <c r="L64" i="4"/>
  <c r="L88" i="4"/>
  <c r="L83" i="4"/>
  <c r="L79" i="4"/>
  <c r="L74" i="4"/>
  <c r="L67" i="4"/>
  <c r="L68" i="4"/>
  <c r="L69" i="4"/>
  <c r="L62" i="4"/>
  <c r="L56" i="4"/>
  <c r="L65" i="4"/>
  <c r="L55" i="4"/>
  <c r="L60" i="4"/>
  <c r="L54" i="4"/>
  <c r="L58" i="4"/>
  <c r="J82" i="4"/>
  <c r="J60" i="4"/>
  <c r="J70" i="4"/>
  <c r="J62" i="4"/>
  <c r="J77" i="4"/>
  <c r="J55" i="4"/>
  <c r="J56" i="4"/>
  <c r="J79" i="4"/>
  <c r="J73" i="4"/>
  <c r="J74" i="4"/>
  <c r="J86" i="4"/>
  <c r="J61" i="4"/>
  <c r="J89" i="4"/>
  <c r="J65" i="4"/>
  <c r="J63" i="4"/>
  <c r="J75" i="4"/>
  <c r="J80" i="4"/>
  <c r="J67" i="4"/>
  <c r="J59" i="4"/>
  <c r="J88" i="4"/>
  <c r="J83" i="4"/>
  <c r="J69" i="4"/>
  <c r="J66" i="4"/>
  <c r="J72" i="4"/>
  <c r="J85" i="4"/>
  <c r="J84" i="4"/>
  <c r="J81" i="4"/>
  <c r="J71" i="4"/>
  <c r="J58" i="4"/>
  <c r="J87" i="4"/>
  <c r="J64" i="4"/>
  <c r="J76" i="4"/>
  <c r="J78" i="4"/>
  <c r="J54" i="4"/>
  <c r="J57" i="4"/>
  <c r="J68" i="4"/>
  <c r="AC84" i="4"/>
  <c r="AC72" i="4"/>
  <c r="AC76" i="4"/>
  <c r="AC82" i="4"/>
  <c r="AC65" i="4"/>
  <c r="AC83" i="4"/>
  <c r="AC57" i="4"/>
  <c r="AC87" i="4"/>
  <c r="AC54" i="4"/>
  <c r="AC71" i="4"/>
  <c r="AC77" i="4"/>
  <c r="AC55" i="4"/>
  <c r="AC63" i="4"/>
  <c r="AC75" i="4"/>
  <c r="AC62" i="4"/>
  <c r="AC81" i="4"/>
  <c r="AC70" i="4"/>
  <c r="AC79" i="4"/>
  <c r="AC85" i="4"/>
  <c r="AC89" i="4"/>
  <c r="AC73" i="4"/>
  <c r="AC68" i="4"/>
  <c r="AC78" i="4"/>
  <c r="AC69" i="4"/>
  <c r="AC86" i="4"/>
  <c r="AC66" i="4"/>
  <c r="AC74" i="4"/>
  <c r="AC64" i="4"/>
  <c r="AC60" i="4"/>
  <c r="AC88" i="4"/>
  <c r="AC59" i="4"/>
  <c r="AC67" i="4"/>
  <c r="AC61" i="4"/>
  <c r="AC80" i="4"/>
  <c r="AC58" i="4"/>
  <c r="AC56" i="4"/>
  <c r="N79" i="4"/>
  <c r="N74" i="4"/>
  <c r="N62" i="4"/>
  <c r="N56" i="4"/>
  <c r="N87" i="4"/>
  <c r="N88" i="4"/>
  <c r="N55" i="4"/>
  <c r="N64" i="4"/>
  <c r="N61" i="4"/>
  <c r="N68" i="4"/>
  <c r="N85" i="4"/>
  <c r="N58" i="4"/>
  <c r="N69" i="4"/>
  <c r="N67" i="4"/>
  <c r="N82" i="4"/>
  <c r="N63" i="4"/>
  <c r="N89" i="4"/>
  <c r="N57" i="4"/>
  <c r="N65" i="4"/>
  <c r="N60" i="4"/>
  <c r="N83" i="4"/>
  <c r="N76" i="4"/>
  <c r="N77" i="4"/>
  <c r="N80" i="4"/>
  <c r="N72" i="4"/>
  <c r="N78" i="4"/>
  <c r="N59" i="4"/>
  <c r="N86" i="4"/>
  <c r="N66" i="4"/>
  <c r="N73" i="4"/>
  <c r="N71" i="4"/>
  <c r="N81" i="4"/>
  <c r="N54" i="4"/>
  <c r="N75" i="4"/>
  <c r="N84" i="4"/>
  <c r="N70" i="4"/>
  <c r="I78" i="4"/>
  <c r="I62" i="4"/>
  <c r="I75" i="4"/>
  <c r="I69" i="4"/>
  <c r="I64" i="4"/>
  <c r="I60" i="4"/>
  <c r="I74" i="4"/>
  <c r="I81" i="4"/>
  <c r="I71" i="4"/>
  <c r="I58" i="4"/>
  <c r="I79" i="4"/>
  <c r="I66" i="4"/>
  <c r="I84" i="4"/>
  <c r="I57" i="4"/>
  <c r="I59" i="4"/>
  <c r="I87" i="4"/>
  <c r="I73" i="4"/>
  <c r="I68" i="4"/>
  <c r="I76" i="4"/>
  <c r="I54" i="4"/>
  <c r="I61" i="4"/>
  <c r="I65" i="4"/>
  <c r="I85" i="4"/>
  <c r="I80" i="4"/>
  <c r="I70" i="4"/>
  <c r="I86" i="4"/>
  <c r="I67" i="4"/>
  <c r="I77" i="4"/>
  <c r="I82" i="4"/>
  <c r="I55" i="4"/>
  <c r="I72" i="4"/>
  <c r="I63" i="4"/>
  <c r="I56" i="4"/>
  <c r="I89" i="4"/>
  <c r="I83" i="4"/>
  <c r="I88" i="4"/>
  <c r="Y63" i="4"/>
  <c r="Y82" i="4"/>
  <c r="Y62" i="4"/>
  <c r="Y64" i="4"/>
  <c r="Y69" i="4"/>
  <c r="Y77" i="4"/>
  <c r="Y72" i="4"/>
  <c r="Y66" i="4"/>
  <c r="Y74" i="4"/>
  <c r="Y55" i="4"/>
  <c r="Y59" i="4"/>
  <c r="Y83" i="4"/>
  <c r="Y79" i="4"/>
  <c r="Y87" i="4"/>
  <c r="Y71" i="4"/>
  <c r="Y76" i="4"/>
  <c r="Y57" i="4"/>
  <c r="Y68" i="4"/>
  <c r="Y70" i="4"/>
  <c r="Y88" i="4"/>
  <c r="Y65" i="4"/>
  <c r="Y78" i="4"/>
  <c r="Y84" i="4"/>
  <c r="Y56" i="4"/>
  <c r="Y85" i="4"/>
  <c r="Y86" i="4"/>
  <c r="Y75" i="4"/>
  <c r="Y61" i="4"/>
  <c r="Y80" i="4"/>
  <c r="Y54" i="4"/>
  <c r="Y81" i="4"/>
  <c r="Y60" i="4"/>
  <c r="Y73" i="4"/>
  <c r="Y58" i="4"/>
  <c r="Y67" i="4"/>
  <c r="Y89" i="4"/>
  <c r="K54" i="4"/>
  <c r="K76" i="4"/>
  <c r="K83" i="4"/>
  <c r="K55" i="4"/>
  <c r="K68" i="4"/>
  <c r="K66" i="4"/>
  <c r="K74" i="4"/>
  <c r="K81" i="4"/>
  <c r="K84" i="4"/>
  <c r="K60" i="4"/>
  <c r="K88" i="4"/>
  <c r="K57" i="4"/>
  <c r="K65" i="4"/>
  <c r="K80" i="4"/>
  <c r="K73" i="4"/>
  <c r="K86" i="4"/>
  <c r="K87" i="4"/>
  <c r="K67" i="4"/>
  <c r="K61" i="4"/>
  <c r="K79" i="4"/>
  <c r="K75" i="4"/>
  <c r="K59" i="4"/>
  <c r="K64" i="4"/>
  <c r="K82" i="4"/>
  <c r="K58" i="4"/>
  <c r="K56" i="4"/>
  <c r="K63" i="4"/>
  <c r="K85" i="4"/>
  <c r="K89" i="4"/>
  <c r="K78" i="4"/>
  <c r="K72" i="4"/>
  <c r="K77" i="4"/>
  <c r="K69" i="4"/>
  <c r="K70" i="4"/>
  <c r="K71" i="4"/>
  <c r="K62" i="4"/>
  <c r="W74" i="4"/>
  <c r="W69" i="4"/>
  <c r="W54" i="4"/>
  <c r="W58" i="4"/>
  <c r="W60" i="4"/>
  <c r="W57" i="4"/>
  <c r="W56" i="4"/>
  <c r="W63" i="4"/>
  <c r="W86" i="4"/>
  <c r="W89" i="4"/>
  <c r="W65" i="4"/>
  <c r="W67" i="4"/>
  <c r="W80" i="4"/>
  <c r="W64" i="4"/>
  <c r="W75" i="4"/>
  <c r="W66" i="4"/>
  <c r="W55" i="4"/>
  <c r="W61" i="4"/>
  <c r="W71" i="4"/>
  <c r="W59" i="4"/>
  <c r="W85" i="4"/>
  <c r="W76" i="4"/>
  <c r="W87" i="4"/>
  <c r="W70" i="4"/>
  <c r="W81" i="4"/>
  <c r="W77" i="4"/>
  <c r="W78" i="4"/>
  <c r="W88" i="4"/>
  <c r="W62" i="4"/>
  <c r="W84" i="4"/>
  <c r="W79" i="4"/>
  <c r="W83" i="4"/>
  <c r="W82" i="4"/>
  <c r="W72" i="4"/>
  <c r="W73" i="4"/>
  <c r="W68" i="4"/>
  <c r="AL82" i="4"/>
  <c r="AL87" i="4"/>
  <c r="AL74" i="4"/>
  <c r="AL78" i="4"/>
  <c r="AL57" i="4"/>
  <c r="AL75" i="4"/>
  <c r="AL79" i="4"/>
  <c r="AL56" i="4"/>
  <c r="AL77" i="4"/>
  <c r="AL69" i="4"/>
  <c r="AL64" i="4"/>
  <c r="AL63" i="4"/>
  <c r="AL54" i="4"/>
  <c r="AL66" i="4"/>
  <c r="AL80" i="4"/>
  <c r="AL84" i="4"/>
  <c r="AL67" i="4"/>
  <c r="AL65" i="4"/>
  <c r="AL68" i="4"/>
  <c r="AL83" i="4"/>
  <c r="AL70" i="4"/>
  <c r="AL59" i="4"/>
  <c r="AL62" i="4"/>
  <c r="AL73" i="4"/>
  <c r="AL55" i="4"/>
  <c r="AL71" i="4"/>
  <c r="AL60" i="4"/>
  <c r="AL85" i="4"/>
  <c r="AL76" i="4"/>
  <c r="AL72" i="4"/>
  <c r="AL81" i="4"/>
  <c r="AL58" i="4"/>
  <c r="AL86" i="4"/>
  <c r="AL89" i="4"/>
  <c r="AL88" i="4"/>
  <c r="AL61" i="4"/>
  <c r="X63" i="4"/>
  <c r="X70" i="4"/>
  <c r="X81" i="4"/>
  <c r="X89" i="4"/>
  <c r="X74" i="4"/>
  <c r="X86" i="4"/>
  <c r="X76" i="4"/>
  <c r="X59" i="4"/>
  <c r="X78" i="4"/>
  <c r="X65" i="4"/>
  <c r="X60" i="4"/>
  <c r="X55" i="4"/>
  <c r="X83" i="4"/>
  <c r="X68" i="4"/>
  <c r="X69" i="4"/>
  <c r="X85" i="4"/>
  <c r="X80" i="4"/>
  <c r="X75" i="4"/>
  <c r="X87" i="4"/>
  <c r="X71" i="4"/>
  <c r="X88" i="4"/>
  <c r="X57" i="4"/>
  <c r="X79" i="4"/>
  <c r="X77" i="4"/>
  <c r="X62" i="4"/>
  <c r="X61" i="4"/>
  <c r="X84" i="4"/>
  <c r="X56" i="4"/>
  <c r="X72" i="4"/>
  <c r="X64" i="4"/>
  <c r="X73" i="4"/>
  <c r="X67" i="4"/>
  <c r="X66" i="4"/>
  <c r="X58" i="4"/>
  <c r="X54" i="4"/>
  <c r="X82" i="4"/>
  <c r="AG59" i="4"/>
  <c r="AG88" i="4"/>
  <c r="AG86" i="4"/>
  <c r="AG65" i="4"/>
  <c r="AG54" i="4"/>
  <c r="AG69" i="4"/>
  <c r="AG63" i="4"/>
  <c r="AG78" i="4"/>
  <c r="AG84" i="4"/>
  <c r="AG82" i="4"/>
  <c r="AG74" i="4"/>
  <c r="AG68" i="4"/>
  <c r="AG83" i="4"/>
  <c r="AG61" i="4"/>
  <c r="AG85" i="4"/>
  <c r="AG75" i="4"/>
  <c r="AG67" i="4"/>
  <c r="AG89" i="4"/>
  <c r="AG71" i="4"/>
  <c r="AG72" i="4"/>
  <c r="AG73" i="4"/>
  <c r="AG79" i="4"/>
  <c r="AG60" i="4"/>
  <c r="AG56" i="4"/>
  <c r="AG81" i="4"/>
  <c r="AG58" i="4"/>
  <c r="AG62" i="4"/>
  <c r="AG57" i="4"/>
  <c r="AG87" i="4"/>
  <c r="AG70" i="4"/>
  <c r="AG66" i="4"/>
  <c r="AG55" i="4"/>
  <c r="AG64" i="4"/>
  <c r="AG77" i="4"/>
  <c r="AG76" i="4"/>
  <c r="AG80" i="4"/>
  <c r="Q80" i="4"/>
  <c r="Q60" i="4"/>
  <c r="Q73" i="4"/>
  <c r="Q55" i="4"/>
  <c r="Q81" i="4"/>
  <c r="Q84" i="4"/>
  <c r="Q69" i="4"/>
  <c r="Q66" i="4"/>
  <c r="Q75" i="4"/>
  <c r="Q89" i="4"/>
  <c r="Q87" i="4"/>
  <c r="Q56" i="4"/>
  <c r="Q61" i="4"/>
  <c r="Q88" i="4"/>
  <c r="Q63" i="4"/>
  <c r="Q72" i="4"/>
  <c r="Q71" i="4"/>
  <c r="Q86" i="4"/>
  <c r="Q64" i="4"/>
  <c r="Q82" i="4"/>
  <c r="Q77" i="4"/>
  <c r="Q59" i="4"/>
  <c r="Q78" i="4"/>
  <c r="Q57" i="4"/>
  <c r="Q79" i="4"/>
  <c r="Q85" i="4"/>
  <c r="Q54" i="4"/>
  <c r="Q74" i="4"/>
  <c r="Q76" i="4"/>
  <c r="Q70" i="4"/>
  <c r="Q65" i="4"/>
  <c r="Q58" i="4"/>
  <c r="Q62" i="4"/>
  <c r="Q68" i="4"/>
  <c r="Q83" i="4"/>
  <c r="Q67" i="4"/>
  <c r="D72" i="4"/>
  <c r="D77" i="4"/>
  <c r="D86" i="4"/>
  <c r="D83" i="4"/>
  <c r="D65" i="4"/>
  <c r="D66" i="4"/>
  <c r="D74" i="4"/>
  <c r="D69" i="4"/>
  <c r="D70" i="4"/>
  <c r="D73" i="4"/>
  <c r="D78" i="4"/>
  <c r="D54" i="4"/>
  <c r="D80" i="4"/>
  <c r="D60" i="4"/>
  <c r="D82" i="4"/>
  <c r="D76" i="4"/>
  <c r="D58" i="4"/>
  <c r="D64" i="4"/>
  <c r="D84" i="4"/>
  <c r="D57" i="4"/>
  <c r="D55" i="4"/>
  <c r="D87" i="4"/>
  <c r="D89" i="4"/>
  <c r="D56" i="4"/>
  <c r="D88" i="4"/>
  <c r="D81" i="4"/>
  <c r="D61" i="4"/>
  <c r="D68" i="4"/>
  <c r="D59" i="4"/>
  <c r="D62" i="4"/>
  <c r="D79" i="4"/>
  <c r="D63" i="4"/>
  <c r="D71" i="4"/>
  <c r="D67" i="4"/>
  <c r="D85" i="4"/>
  <c r="D75" i="4"/>
  <c r="G58" i="4"/>
  <c r="G64" i="4"/>
  <c r="G74" i="4"/>
  <c r="G86" i="4"/>
  <c r="G85" i="4"/>
  <c r="G77" i="4"/>
  <c r="G70" i="4"/>
  <c r="G69" i="4"/>
  <c r="G59" i="4"/>
  <c r="G79" i="4"/>
  <c r="G57" i="4"/>
  <c r="G84" i="4"/>
  <c r="G65" i="4"/>
  <c r="G63" i="4"/>
  <c r="G68" i="4"/>
  <c r="G67" i="4"/>
  <c r="G54" i="4"/>
  <c r="G88" i="4"/>
  <c r="G80" i="4"/>
  <c r="G83" i="4"/>
  <c r="G81" i="4"/>
  <c r="G62" i="4"/>
  <c r="G87" i="4"/>
  <c r="G55" i="4"/>
  <c r="G66" i="4"/>
  <c r="G73" i="4"/>
  <c r="G76" i="4"/>
  <c r="G72" i="4"/>
  <c r="G89" i="4"/>
  <c r="G60" i="4"/>
  <c r="G61" i="4"/>
  <c r="G71" i="4"/>
  <c r="G78" i="4"/>
  <c r="G75" i="4"/>
  <c r="G56" i="4"/>
  <c r="G82" i="4"/>
  <c r="E80" i="4"/>
  <c r="E55" i="4"/>
  <c r="E84" i="4"/>
  <c r="E56" i="4"/>
  <c r="E59" i="4"/>
  <c r="E76" i="4"/>
  <c r="E74" i="4"/>
  <c r="E87" i="4"/>
  <c r="E62" i="4"/>
  <c r="E77" i="4"/>
  <c r="E60" i="4"/>
  <c r="E89" i="4"/>
  <c r="E71" i="4"/>
  <c r="E57" i="4"/>
  <c r="E63" i="4"/>
  <c r="E67" i="4"/>
  <c r="E75" i="4"/>
  <c r="E70" i="4"/>
  <c r="E83" i="4"/>
  <c r="E65" i="4"/>
  <c r="E78" i="4"/>
  <c r="E72" i="4"/>
  <c r="E68" i="4"/>
  <c r="E54" i="4"/>
  <c r="E73" i="4"/>
  <c r="E85" i="4"/>
  <c r="E61" i="4"/>
  <c r="E58" i="4"/>
  <c r="E88" i="4"/>
  <c r="E69" i="4"/>
  <c r="E79" i="4"/>
  <c r="E64" i="4"/>
  <c r="E86" i="4"/>
  <c r="E81" i="4"/>
  <c r="E66" i="4"/>
  <c r="E82" i="4"/>
  <c r="C65" i="4"/>
  <c r="C76" i="4"/>
  <c r="C81" i="4"/>
  <c r="C86" i="4"/>
  <c r="C62" i="4"/>
  <c r="C79" i="4"/>
  <c r="C87" i="4"/>
  <c r="C69" i="4"/>
  <c r="C84" i="4"/>
  <c r="C74" i="4"/>
  <c r="C64" i="4"/>
  <c r="C63" i="4"/>
  <c r="C60" i="4"/>
  <c r="C82" i="4"/>
  <c r="C58" i="4"/>
  <c r="C78" i="4"/>
  <c r="C71" i="4"/>
  <c r="C57" i="4"/>
  <c r="C89" i="4"/>
  <c r="C70" i="4"/>
  <c r="C55" i="4"/>
  <c r="AM53" i="4"/>
  <c r="C72" i="4"/>
  <c r="C68" i="4"/>
  <c r="C66" i="4"/>
  <c r="C85" i="4"/>
  <c r="C59" i="4"/>
  <c r="C61" i="4"/>
  <c r="C56" i="4"/>
  <c r="C73" i="4"/>
  <c r="C77" i="4"/>
  <c r="C80" i="4"/>
  <c r="C75" i="4"/>
  <c r="C67" i="4"/>
  <c r="C54" i="4"/>
  <c r="C88" i="4"/>
  <c r="C83" i="4"/>
  <c r="T79" i="4"/>
  <c r="T84" i="4"/>
  <c r="T80" i="4"/>
  <c r="T85" i="4"/>
  <c r="T78" i="4"/>
  <c r="T82" i="4"/>
  <c r="T75" i="4"/>
  <c r="T59" i="4"/>
  <c r="T73" i="4"/>
  <c r="T55" i="4"/>
  <c r="T54" i="4"/>
  <c r="T70" i="4"/>
  <c r="T61" i="4"/>
  <c r="T81" i="4"/>
  <c r="T63" i="4"/>
  <c r="T83" i="4"/>
  <c r="T56" i="4"/>
  <c r="T65" i="4"/>
  <c r="T69" i="4"/>
  <c r="T71" i="4"/>
  <c r="T57" i="4"/>
  <c r="T68" i="4"/>
  <c r="T66" i="4"/>
  <c r="T72" i="4"/>
  <c r="T77" i="4"/>
  <c r="T76" i="4"/>
  <c r="T60" i="4"/>
  <c r="T58" i="4"/>
  <c r="T86" i="4"/>
  <c r="T67" i="4"/>
  <c r="T89" i="4"/>
  <c r="T74" i="4"/>
  <c r="T88" i="4"/>
  <c r="T62" i="4"/>
  <c r="T87" i="4"/>
  <c r="T64" i="4"/>
  <c r="H87" i="4"/>
  <c r="H62" i="4"/>
  <c r="H69" i="4"/>
  <c r="H88" i="4"/>
  <c r="H77" i="4"/>
  <c r="H64" i="4"/>
  <c r="H84" i="4"/>
  <c r="H78" i="4"/>
  <c r="H86" i="4"/>
  <c r="H89" i="4"/>
  <c r="H70" i="4"/>
  <c r="H63" i="4"/>
  <c r="H60" i="4"/>
  <c r="H59" i="4"/>
  <c r="H71" i="4"/>
  <c r="H55" i="4"/>
  <c r="H58" i="4"/>
  <c r="H54" i="4"/>
  <c r="H56" i="4"/>
  <c r="H82" i="4"/>
  <c r="H74" i="4"/>
  <c r="H72" i="4"/>
  <c r="H66" i="4"/>
  <c r="H85" i="4"/>
  <c r="H81" i="4"/>
  <c r="H57" i="4"/>
  <c r="H83" i="4"/>
  <c r="H75" i="4"/>
  <c r="H73" i="4"/>
  <c r="H68" i="4"/>
  <c r="H65" i="4"/>
  <c r="H76" i="4"/>
  <c r="H61" i="4"/>
  <c r="H67" i="4"/>
  <c r="H79" i="4"/>
  <c r="H80" i="4"/>
  <c r="AJ75" i="4"/>
  <c r="AJ58" i="4"/>
  <c r="AJ60" i="4"/>
  <c r="AJ66" i="4"/>
  <c r="AJ77" i="4"/>
  <c r="AJ63" i="4"/>
  <c r="AJ71" i="4"/>
  <c r="AJ61" i="4"/>
  <c r="AJ83" i="4"/>
  <c r="AJ74" i="4"/>
  <c r="AJ68" i="4"/>
  <c r="AJ73" i="4"/>
  <c r="AJ88" i="4"/>
  <c r="AJ82" i="4"/>
  <c r="AJ80" i="4"/>
  <c r="AJ64" i="4"/>
  <c r="AJ67" i="4"/>
  <c r="AJ76" i="4"/>
  <c r="AJ55" i="4"/>
  <c r="AJ89" i="4"/>
  <c r="AJ59" i="4"/>
  <c r="AJ69" i="4"/>
  <c r="AJ65" i="4"/>
  <c r="AJ54" i="4"/>
  <c r="AJ56" i="4"/>
  <c r="AJ72" i="4"/>
  <c r="AJ86" i="4"/>
  <c r="AJ87" i="4"/>
  <c r="AJ79" i="4"/>
  <c r="AJ84" i="4"/>
  <c r="AJ62" i="4"/>
  <c r="AJ85" i="4"/>
  <c r="AJ70" i="4"/>
  <c r="AJ81" i="4"/>
  <c r="AJ78" i="4"/>
  <c r="AJ57" i="4"/>
  <c r="AK59" i="4"/>
  <c r="AK80" i="4"/>
  <c r="AK72" i="4"/>
  <c r="AK71" i="4"/>
  <c r="AK76" i="4"/>
  <c r="AK86" i="4"/>
  <c r="AK82" i="4"/>
  <c r="AK84" i="4"/>
  <c r="AK56" i="4"/>
  <c r="AK77" i="4"/>
  <c r="AK54" i="4"/>
  <c r="AK73" i="4"/>
  <c r="AK83" i="4"/>
  <c r="AK61" i="4"/>
  <c r="AK57" i="4"/>
  <c r="AK63" i="4"/>
  <c r="AK69" i="4"/>
  <c r="AK87" i="4"/>
  <c r="AK55" i="4"/>
  <c r="AK67" i="4"/>
  <c r="AK78" i="4"/>
  <c r="AK79" i="4"/>
  <c r="AK88" i="4"/>
  <c r="AK64" i="4"/>
  <c r="AK58" i="4"/>
  <c r="AK66" i="4"/>
  <c r="AK85" i="4"/>
  <c r="AK65" i="4"/>
  <c r="AK81" i="4"/>
  <c r="AK75" i="4"/>
  <c r="AK62" i="4"/>
  <c r="AK70" i="4"/>
  <c r="AK89" i="4"/>
  <c r="AK60" i="4"/>
  <c r="AK74" i="4"/>
  <c r="AK68" i="4"/>
  <c r="R68" i="4"/>
  <c r="R67" i="4"/>
  <c r="R70" i="4"/>
  <c r="R65" i="4"/>
  <c r="R83" i="4"/>
  <c r="R62" i="4"/>
  <c r="R78" i="4"/>
  <c r="R69" i="4"/>
  <c r="R75" i="4"/>
  <c r="R74" i="4"/>
  <c r="R72" i="4"/>
  <c r="R80" i="4"/>
  <c r="R58" i="4"/>
  <c r="R57" i="4"/>
  <c r="R59" i="4"/>
  <c r="R73" i="4"/>
  <c r="R55" i="4"/>
  <c r="R88" i="4"/>
  <c r="R56" i="4"/>
  <c r="R71" i="4"/>
  <c r="R89" i="4"/>
  <c r="R85" i="4"/>
  <c r="R61" i="4"/>
  <c r="R54" i="4"/>
  <c r="R82" i="4"/>
  <c r="R77" i="4"/>
  <c r="R64" i="4"/>
  <c r="R86" i="4"/>
  <c r="R63" i="4"/>
  <c r="R81" i="4"/>
  <c r="R60" i="4"/>
  <c r="R87" i="4"/>
  <c r="R66" i="4"/>
  <c r="R79" i="4"/>
  <c r="R76" i="4"/>
  <c r="R84" i="4"/>
  <c r="AI61" i="4"/>
  <c r="AI59" i="4"/>
  <c r="AI81" i="4"/>
  <c r="AI64" i="4"/>
  <c r="AI76" i="4"/>
  <c r="AI87" i="4"/>
  <c r="AI72" i="4"/>
  <c r="AI60" i="4"/>
  <c r="AI74" i="4"/>
  <c r="AI78" i="4"/>
  <c r="AI83" i="4"/>
  <c r="AI62" i="4"/>
  <c r="AI54" i="4"/>
  <c r="AI65" i="4"/>
  <c r="AI55" i="4"/>
  <c r="AI85" i="4"/>
  <c r="AI77" i="4"/>
  <c r="AI82" i="4"/>
  <c r="AI84" i="4"/>
  <c r="AI89" i="4"/>
  <c r="AI67" i="4"/>
  <c r="AI70" i="4"/>
  <c r="AI73" i="4"/>
  <c r="AI80" i="4"/>
  <c r="AI63" i="4"/>
  <c r="AI66" i="4"/>
  <c r="AI68" i="4"/>
  <c r="AI57" i="4"/>
  <c r="AI86" i="4"/>
  <c r="AI56" i="4"/>
  <c r="AI69" i="4"/>
  <c r="AI71" i="4"/>
  <c r="AI75" i="4"/>
  <c r="AI88" i="4"/>
  <c r="AI79" i="4"/>
  <c r="AI58" i="4"/>
  <c r="M69" i="4"/>
  <c r="M79" i="4"/>
  <c r="M60" i="4"/>
  <c r="M59" i="4"/>
  <c r="M74" i="4"/>
  <c r="M70" i="4"/>
  <c r="M58" i="4"/>
  <c r="M68" i="4"/>
  <c r="M77" i="4"/>
  <c r="M81" i="4"/>
  <c r="M54" i="4"/>
  <c r="M62" i="4"/>
  <c r="M85" i="4"/>
  <c r="M76" i="4"/>
  <c r="M55" i="4"/>
  <c r="M67" i="4"/>
  <c r="M89" i="4"/>
  <c r="M71" i="4"/>
  <c r="M57" i="4"/>
  <c r="M84" i="4"/>
  <c r="M56" i="4"/>
  <c r="M72" i="4"/>
  <c r="M83" i="4"/>
  <c r="M64" i="4"/>
  <c r="M80" i="4"/>
  <c r="M66" i="4"/>
  <c r="M78" i="4"/>
  <c r="M82" i="4"/>
  <c r="M61" i="4"/>
  <c r="M88" i="4"/>
  <c r="M73" i="4"/>
  <c r="M87" i="4"/>
  <c r="M65" i="4"/>
  <c r="M63" i="4"/>
  <c r="M86" i="4"/>
  <c r="M75" i="4"/>
  <c r="AA66" i="4"/>
  <c r="AA59" i="4"/>
  <c r="AA58" i="4"/>
  <c r="AA86" i="4"/>
  <c r="AA67" i="4"/>
  <c r="AA69" i="4"/>
  <c r="AA72" i="4"/>
  <c r="AA82" i="4"/>
  <c r="AA79" i="4"/>
  <c r="AA78" i="4"/>
  <c r="AA73" i="4"/>
  <c r="AA71" i="4"/>
  <c r="AA87" i="4"/>
  <c r="AA84" i="4"/>
  <c r="AA63" i="4"/>
  <c r="AA89" i="4"/>
  <c r="AA54" i="4"/>
  <c r="AA65" i="4"/>
  <c r="AA80" i="4"/>
  <c r="AA81" i="4"/>
  <c r="AA70" i="4"/>
  <c r="AA88" i="4"/>
  <c r="AA77" i="4"/>
  <c r="AA62" i="4"/>
  <c r="AA55" i="4"/>
  <c r="AA56" i="4"/>
  <c r="AA74" i="4"/>
  <c r="AA75" i="4"/>
  <c r="AA57" i="4"/>
  <c r="AA64" i="4"/>
  <c r="AA76" i="4"/>
  <c r="AA60" i="4"/>
  <c r="AA83" i="4"/>
  <c r="AA85" i="4"/>
  <c r="AA61" i="4"/>
  <c r="AA68" i="4"/>
  <c r="Z80" i="4"/>
  <c r="Z78" i="4"/>
  <c r="Z83" i="4"/>
  <c r="Z74" i="4"/>
  <c r="Z79" i="4"/>
  <c r="Z68" i="4"/>
  <c r="Z76" i="4"/>
  <c r="Z89" i="4"/>
  <c r="Z64" i="4"/>
  <c r="Z61" i="4"/>
  <c r="Z57" i="4"/>
  <c r="Z62" i="4"/>
  <c r="Z67" i="4"/>
  <c r="Z54" i="4"/>
  <c r="Z81" i="4"/>
  <c r="Z69" i="4"/>
  <c r="Z88" i="4"/>
  <c r="Z75" i="4"/>
  <c r="Z56" i="4"/>
  <c r="Z58" i="4"/>
  <c r="Z86" i="4"/>
  <c r="Z77" i="4"/>
  <c r="Z55" i="4"/>
  <c r="Z71" i="4"/>
  <c r="Z85" i="4"/>
  <c r="Z87" i="4"/>
  <c r="Z60" i="4"/>
  <c r="Z59" i="4"/>
  <c r="Z72" i="4"/>
  <c r="Z84" i="4"/>
  <c r="Z73" i="4"/>
  <c r="Z70" i="4"/>
  <c r="Z63" i="4"/>
  <c r="Z66" i="4"/>
  <c r="Z65" i="4"/>
  <c r="Z82" i="4"/>
  <c r="P63" i="4"/>
  <c r="P65" i="4"/>
  <c r="P66" i="4"/>
  <c r="P58" i="4"/>
  <c r="P84" i="4"/>
  <c r="P87" i="4"/>
  <c r="P61" i="4"/>
  <c r="P82" i="4"/>
  <c r="P68" i="4"/>
  <c r="P75" i="4"/>
  <c r="P59" i="4"/>
  <c r="P74" i="4"/>
  <c r="P72" i="4"/>
  <c r="P67" i="4"/>
  <c r="P73" i="4"/>
  <c r="P85" i="4"/>
  <c r="P86" i="4"/>
  <c r="P79" i="4"/>
  <c r="P77" i="4"/>
  <c r="P76" i="4"/>
  <c r="P80" i="4"/>
  <c r="P54" i="4"/>
  <c r="P71" i="4"/>
  <c r="P88" i="4"/>
  <c r="P89" i="4"/>
  <c r="P81" i="4"/>
  <c r="P70" i="4"/>
  <c r="P64" i="4"/>
  <c r="P60" i="4"/>
  <c r="P55" i="4"/>
  <c r="P56" i="4"/>
  <c r="P57" i="4"/>
  <c r="P83" i="4"/>
  <c r="P78" i="4"/>
  <c r="P62" i="4"/>
  <c r="P69" i="4"/>
  <c r="S75" i="4"/>
  <c r="S86" i="4"/>
  <c r="S55" i="4"/>
  <c r="S83" i="4"/>
  <c r="S60" i="4"/>
  <c r="S85" i="4"/>
  <c r="S63" i="4"/>
  <c r="S64" i="4"/>
  <c r="S72" i="4"/>
  <c r="S56" i="4"/>
  <c r="S74" i="4"/>
  <c r="S54" i="4"/>
  <c r="S61" i="4"/>
  <c r="S69" i="4"/>
  <c r="S81" i="4"/>
  <c r="S70" i="4"/>
  <c r="S67" i="4"/>
  <c r="S89" i="4"/>
  <c r="S71" i="4"/>
  <c r="S68" i="4"/>
  <c r="S79" i="4"/>
  <c r="S84" i="4"/>
  <c r="S59" i="4"/>
  <c r="S82" i="4"/>
  <c r="S76" i="4"/>
  <c r="S65" i="4"/>
  <c r="S58" i="4"/>
  <c r="S78" i="4"/>
  <c r="S73" i="4"/>
  <c r="S66" i="4"/>
  <c r="S87" i="4"/>
  <c r="S80" i="4"/>
  <c r="S77" i="4"/>
  <c r="S88" i="4"/>
  <c r="S62" i="4"/>
  <c r="S57" i="4"/>
  <c r="V63" i="4"/>
  <c r="V78" i="4"/>
  <c r="V71" i="4"/>
  <c r="V76" i="4"/>
  <c r="V87" i="4"/>
  <c r="V79" i="4"/>
  <c r="V77" i="4"/>
  <c r="V58" i="4"/>
  <c r="V69" i="4"/>
  <c r="V62" i="4"/>
  <c r="V56" i="4"/>
  <c r="V80" i="4"/>
  <c r="V89" i="4"/>
  <c r="V81" i="4"/>
  <c r="V73" i="4"/>
  <c r="V54" i="4"/>
  <c r="V59" i="4"/>
  <c r="V70" i="4"/>
  <c r="V74" i="4"/>
  <c r="V68" i="4"/>
  <c r="V55" i="4"/>
  <c r="V57" i="4"/>
  <c r="V88" i="4"/>
  <c r="V66" i="4"/>
  <c r="V85" i="4"/>
  <c r="V67" i="4"/>
  <c r="V86" i="4"/>
  <c r="V83" i="4"/>
  <c r="V82" i="4"/>
  <c r="V61" i="4"/>
  <c r="V84" i="4"/>
  <c r="V72" i="4"/>
  <c r="V60" i="4"/>
  <c r="V75" i="4"/>
  <c r="V65" i="4"/>
  <c r="V64" i="4"/>
  <c r="AM80" i="4" l="1"/>
  <c r="G31" i="3" s="1"/>
  <c r="I31" i="3" s="1"/>
  <c r="AM78" i="4"/>
  <c r="G29" i="3" s="1"/>
  <c r="AM69" i="4"/>
  <c r="G20" i="3" s="1"/>
  <c r="AM88" i="4"/>
  <c r="G39" i="3" s="1"/>
  <c r="AM70" i="4"/>
  <c r="G21" i="3" s="1"/>
  <c r="AM86" i="4"/>
  <c r="G37" i="3" s="1"/>
  <c r="AM54" i="4"/>
  <c r="G5" i="3" s="1"/>
  <c r="AM89" i="4"/>
  <c r="G40" i="3" s="1"/>
  <c r="AM81" i="4"/>
  <c r="G32" i="3" s="1"/>
  <c r="AM67" i="4"/>
  <c r="G18" i="3" s="1"/>
  <c r="AM57" i="4"/>
  <c r="G8" i="3" s="1"/>
  <c r="AM76" i="4"/>
  <c r="G27" i="3" s="1"/>
  <c r="AM75" i="4"/>
  <c r="G26" i="3" s="1"/>
  <c r="AM71" i="4"/>
  <c r="G22" i="3" s="1"/>
  <c r="AM65" i="4"/>
  <c r="G16" i="3" s="1"/>
  <c r="AM73" i="4"/>
  <c r="G24" i="3" s="1"/>
  <c r="AM82" i="4"/>
  <c r="G33" i="3" s="1"/>
  <c r="AM60" i="4"/>
  <c r="G11" i="3" s="1"/>
  <c r="AM77" i="4"/>
  <c r="G28" i="3" s="1"/>
  <c r="AM61" i="4"/>
  <c r="G12" i="3" s="1"/>
  <c r="AM63" i="4"/>
  <c r="G14" i="3" s="1"/>
  <c r="AM56" i="4"/>
  <c r="G7" i="3" s="1"/>
  <c r="AM59" i="4"/>
  <c r="G10" i="3" s="1"/>
  <c r="AM64" i="4"/>
  <c r="G15" i="3" s="1"/>
  <c r="AM85" i="4"/>
  <c r="G36" i="3" s="1"/>
  <c r="AM74" i="4"/>
  <c r="G25" i="3" s="1"/>
  <c r="AM58" i="4"/>
  <c r="G9" i="3" s="1"/>
  <c r="AM66" i="4"/>
  <c r="G17" i="3" s="1"/>
  <c r="AM84" i="4"/>
  <c r="G35" i="3" s="1"/>
  <c r="AM68" i="4"/>
  <c r="G19" i="3" s="1"/>
  <c r="AM72" i="4"/>
  <c r="G23" i="3" s="1"/>
  <c r="AM87" i="4"/>
  <c r="G38" i="3" s="1"/>
  <c r="AM79" i="4"/>
  <c r="G30" i="3" s="1"/>
  <c r="AM83" i="4"/>
  <c r="G34" i="3" s="1"/>
  <c r="AM55" i="4"/>
  <c r="G6" i="3" s="1"/>
  <c r="AM62" i="4"/>
  <c r="G13" i="3" s="1"/>
  <c r="H31" i="3" l="1"/>
  <c r="I27" i="3"/>
  <c r="H27" i="3"/>
  <c r="I24" i="3"/>
  <c r="H24" i="3"/>
  <c r="I8" i="3"/>
  <c r="H8" i="3"/>
  <c r="I23" i="3"/>
  <c r="H23" i="3"/>
  <c r="I9" i="3"/>
  <c r="H9" i="3"/>
  <c r="H15" i="3"/>
  <c r="I15" i="3"/>
  <c r="I40" i="3"/>
  <c r="H40" i="3"/>
  <c r="H38" i="3"/>
  <c r="I38" i="3"/>
  <c r="H17" i="3"/>
  <c r="I17" i="3"/>
  <c r="I5" i="3"/>
  <c r="H5" i="3"/>
  <c r="G41" i="3"/>
  <c r="E16" i="13" s="1"/>
  <c r="H7" i="3"/>
  <c r="I7" i="3"/>
  <c r="H37" i="3"/>
  <c r="I37" i="3"/>
  <c r="I26" i="3"/>
  <c r="H26" i="3"/>
  <c r="H19" i="3"/>
  <c r="I19" i="3"/>
  <c r="I25" i="3"/>
  <c r="H25" i="3"/>
  <c r="H10" i="3"/>
  <c r="I10" i="3"/>
  <c r="H13" i="3"/>
  <c r="I13" i="3"/>
  <c r="H12" i="3"/>
  <c r="I12" i="3"/>
  <c r="I39" i="3"/>
  <c r="H39" i="3"/>
  <c r="H22" i="3"/>
  <c r="I22" i="3"/>
  <c r="H32" i="3"/>
  <c r="I32" i="3"/>
  <c r="H6" i="3"/>
  <c r="I6" i="3"/>
  <c r="I28" i="3"/>
  <c r="H28" i="3"/>
  <c r="H35" i="3"/>
  <c r="I35" i="3"/>
  <c r="I36" i="3"/>
  <c r="H36" i="3"/>
  <c r="I14" i="3"/>
  <c r="H14" i="3"/>
  <c r="H11" i="3"/>
  <c r="I11" i="3"/>
  <c r="H20" i="3"/>
  <c r="I20" i="3"/>
  <c r="I16" i="3"/>
  <c r="H16" i="3"/>
  <c r="H18" i="3"/>
  <c r="I18" i="3"/>
  <c r="I21" i="3"/>
  <c r="H21" i="3"/>
  <c r="I34" i="3"/>
  <c r="H34" i="3"/>
  <c r="H30" i="3"/>
  <c r="I30" i="3"/>
  <c r="I33" i="3"/>
  <c r="H33" i="3"/>
  <c r="H29" i="3"/>
  <c r="I29" i="3"/>
  <c r="H41" i="3" l="1"/>
  <c r="D22" i="13" s="1"/>
  <c r="J5" i="3" a="1"/>
  <c r="I41" i="3"/>
  <c r="F22" i="13" s="1"/>
  <c r="J8" i="3" l="1"/>
  <c r="J29" i="3"/>
  <c r="J20" i="3"/>
  <c r="J5" i="3"/>
  <c r="J37" i="3"/>
  <c r="J12" i="3"/>
  <c r="J30" i="3"/>
  <c r="J7" i="3"/>
  <c r="J16" i="3"/>
  <c r="J22" i="3"/>
  <c r="J25" i="3"/>
  <c r="J21" i="3"/>
  <c r="J13" i="3"/>
  <c r="J10" i="3"/>
  <c r="J31" i="3"/>
  <c r="J11" i="3"/>
  <c r="J33" i="3"/>
  <c r="J38" i="3"/>
  <c r="J23" i="3"/>
  <c r="J26" i="3"/>
  <c r="J35" i="3"/>
  <c r="J39" i="3"/>
  <c r="J6" i="3"/>
  <c r="J34" i="3"/>
  <c r="J27" i="3"/>
  <c r="J36" i="3"/>
  <c r="J40" i="3"/>
  <c r="J14" i="3"/>
  <c r="J24" i="3"/>
  <c r="J19" i="3"/>
  <c r="J32" i="3"/>
  <c r="J28" i="3"/>
  <c r="J17" i="3"/>
  <c r="J18" i="3"/>
  <c r="J15" i="3"/>
  <c r="J9" i="3"/>
  <c r="Y19" i="3" l="1"/>
  <c r="K23" i="11" s="1"/>
  <c r="H23" i="11"/>
  <c r="L19" i="3"/>
  <c r="J23" i="11" s="1"/>
  <c r="AC19" i="3"/>
  <c r="L23" i="11" s="1"/>
  <c r="K19" i="3"/>
  <c r="I23" i="11" s="1"/>
  <c r="AC10" i="3"/>
  <c r="L14" i="11" s="1"/>
  <c r="H14" i="11"/>
  <c r="K10" i="3"/>
  <c r="I14" i="11" s="1"/>
  <c r="Y10" i="3"/>
  <c r="K14" i="11" s="1"/>
  <c r="L10" i="3"/>
  <c r="J14" i="11" s="1"/>
  <c r="Y24" i="3"/>
  <c r="K28" i="11" s="1"/>
  <c r="K24" i="3"/>
  <c r="I28" i="11" s="1"/>
  <c r="H28" i="11"/>
  <c r="AC24" i="3"/>
  <c r="L28" i="11" s="1"/>
  <c r="L24" i="3"/>
  <c r="J28" i="11" s="1"/>
  <c r="K14" i="3"/>
  <c r="I18" i="11" s="1"/>
  <c r="AC14" i="3"/>
  <c r="L18" i="11" s="1"/>
  <c r="H18" i="11"/>
  <c r="Y14" i="3"/>
  <c r="K18" i="11" s="1"/>
  <c r="L14" i="3"/>
  <c r="J18" i="11" s="1"/>
  <c r="AC11" i="3"/>
  <c r="L15" i="11" s="1"/>
  <c r="H15" i="11"/>
  <c r="L11" i="3"/>
  <c r="J15" i="11" s="1"/>
  <c r="Y11" i="3"/>
  <c r="K15" i="11" s="1"/>
  <c r="K11" i="3"/>
  <c r="I15" i="11" s="1"/>
  <c r="L21" i="3"/>
  <c r="J25" i="11" s="1"/>
  <c r="AC21" i="3"/>
  <c r="L25" i="11" s="1"/>
  <c r="K21" i="3"/>
  <c r="I25" i="11" s="1"/>
  <c r="Y21" i="3"/>
  <c r="K25" i="11" s="1"/>
  <c r="H25" i="11"/>
  <c r="H36" i="11"/>
  <c r="L32" i="3"/>
  <c r="J36" i="11" s="1"/>
  <c r="Y32" i="3"/>
  <c r="K36" i="11" s="1"/>
  <c r="AC32" i="3"/>
  <c r="L36" i="11" s="1"/>
  <c r="K32" i="3"/>
  <c r="I36" i="11" s="1"/>
  <c r="Y22" i="3"/>
  <c r="K26" i="11" s="1"/>
  <c r="K22" i="3"/>
  <c r="I26" i="11" s="1"/>
  <c r="L22" i="3"/>
  <c r="J26" i="11" s="1"/>
  <c r="AC22" i="3"/>
  <c r="L26" i="11" s="1"/>
  <c r="H26" i="11"/>
  <c r="L16" i="3"/>
  <c r="J20" i="11" s="1"/>
  <c r="H20" i="11"/>
  <c r="K16" i="3"/>
  <c r="I20" i="11" s="1"/>
  <c r="AC16" i="3"/>
  <c r="L20" i="11" s="1"/>
  <c r="Y16" i="3"/>
  <c r="K20" i="11" s="1"/>
  <c r="K28" i="3"/>
  <c r="I32" i="11" s="1"/>
  <c r="AC28" i="3"/>
  <c r="L32" i="11" s="1"/>
  <c r="L28" i="3"/>
  <c r="J32" i="11" s="1"/>
  <c r="H32" i="11"/>
  <c r="Y28" i="3"/>
  <c r="K32" i="11" s="1"/>
  <c r="H29" i="11"/>
  <c r="Y25" i="3"/>
  <c r="K29" i="11" s="1"/>
  <c r="K25" i="3"/>
  <c r="I29" i="11" s="1"/>
  <c r="L25" i="3"/>
  <c r="J29" i="11" s="1"/>
  <c r="AC25" i="3"/>
  <c r="L29" i="11" s="1"/>
  <c r="Y36" i="3"/>
  <c r="K40" i="11" s="1"/>
  <c r="K36" i="3"/>
  <c r="I40" i="11" s="1"/>
  <c r="L36" i="3"/>
  <c r="J40" i="11" s="1"/>
  <c r="AC36" i="3"/>
  <c r="L40" i="11" s="1"/>
  <c r="H40" i="11"/>
  <c r="AC6" i="3"/>
  <c r="L10" i="11" s="1"/>
  <c r="Y6" i="3"/>
  <c r="K10" i="11" s="1"/>
  <c r="H10" i="11"/>
  <c r="K6" i="3"/>
  <c r="I10" i="11" s="1"/>
  <c r="L6" i="3"/>
  <c r="J10" i="11" s="1"/>
  <c r="Y30" i="3"/>
  <c r="K34" i="11" s="1"/>
  <c r="AC30" i="3"/>
  <c r="L34" i="11" s="1"/>
  <c r="H34" i="11"/>
  <c r="K30" i="3"/>
  <c r="I34" i="11" s="1"/>
  <c r="L30" i="3"/>
  <c r="J34" i="11" s="1"/>
  <c r="AC39" i="3"/>
  <c r="L43" i="11" s="1"/>
  <c r="H43" i="11"/>
  <c r="Y39" i="3"/>
  <c r="K43" i="11" s="1"/>
  <c r="K39" i="3"/>
  <c r="I43" i="11" s="1"/>
  <c r="L39" i="3"/>
  <c r="J43" i="11" s="1"/>
  <c r="AC12" i="3"/>
  <c r="L16" i="11" s="1"/>
  <c r="Y12" i="3"/>
  <c r="K16" i="11" s="1"/>
  <c r="L12" i="3"/>
  <c r="J16" i="11" s="1"/>
  <c r="H16" i="11"/>
  <c r="K12" i="3"/>
  <c r="I16" i="11" s="1"/>
  <c r="K31" i="3"/>
  <c r="I35" i="11" s="1"/>
  <c r="H35" i="11"/>
  <c r="AC31" i="3"/>
  <c r="L35" i="11" s="1"/>
  <c r="L31" i="3"/>
  <c r="J35" i="11" s="1"/>
  <c r="Y31" i="3"/>
  <c r="K35" i="11" s="1"/>
  <c r="Y13" i="3"/>
  <c r="K17" i="11" s="1"/>
  <c r="L13" i="3"/>
  <c r="J17" i="11" s="1"/>
  <c r="H17" i="11"/>
  <c r="K13" i="3"/>
  <c r="I17" i="11" s="1"/>
  <c r="AC13" i="3"/>
  <c r="L17" i="11" s="1"/>
  <c r="H44" i="11"/>
  <c r="K40" i="3"/>
  <c r="I44" i="11" s="1"/>
  <c r="Y40" i="3"/>
  <c r="K44" i="11" s="1"/>
  <c r="AC40" i="3"/>
  <c r="L44" i="11" s="1"/>
  <c r="L40" i="3"/>
  <c r="J44" i="11" s="1"/>
  <c r="AC27" i="3"/>
  <c r="L31" i="11" s="1"/>
  <c r="Y27" i="3"/>
  <c r="K31" i="11" s="1"/>
  <c r="L27" i="3"/>
  <c r="J31" i="11" s="1"/>
  <c r="K27" i="3"/>
  <c r="I31" i="11" s="1"/>
  <c r="H31" i="11"/>
  <c r="K34" i="3"/>
  <c r="I38" i="11" s="1"/>
  <c r="H38" i="11"/>
  <c r="Y34" i="3"/>
  <c r="K38" i="11" s="1"/>
  <c r="AC34" i="3"/>
  <c r="L38" i="11" s="1"/>
  <c r="L34" i="3"/>
  <c r="J38" i="11" s="1"/>
  <c r="H11" i="11"/>
  <c r="AC7" i="3"/>
  <c r="L11" i="11" s="1"/>
  <c r="Y7" i="3"/>
  <c r="K11" i="11" s="1"/>
  <c r="L7" i="3"/>
  <c r="J11" i="11" s="1"/>
  <c r="K7" i="3"/>
  <c r="I11" i="11" s="1"/>
  <c r="H39" i="11"/>
  <c r="Y35" i="3"/>
  <c r="K39" i="11" s="1"/>
  <c r="K35" i="3"/>
  <c r="I39" i="11" s="1"/>
  <c r="AC35" i="3"/>
  <c r="L39" i="11" s="1"/>
  <c r="L35" i="3"/>
  <c r="J39" i="11" s="1"/>
  <c r="AC37" i="3"/>
  <c r="L41" i="11" s="1"/>
  <c r="K37" i="3"/>
  <c r="I41" i="11" s="1"/>
  <c r="H41" i="11"/>
  <c r="Y37" i="3"/>
  <c r="K41" i="11" s="1"/>
  <c r="L37" i="3"/>
  <c r="J41" i="11" s="1"/>
  <c r="L9" i="3"/>
  <c r="J13" i="11" s="1"/>
  <c r="H13" i="11"/>
  <c r="K9" i="3"/>
  <c r="I13" i="11" s="1"/>
  <c r="Y9" i="3"/>
  <c r="K13" i="11" s="1"/>
  <c r="AC9" i="3"/>
  <c r="L13" i="11" s="1"/>
  <c r="Y26" i="3"/>
  <c r="K30" i="11" s="1"/>
  <c r="L26" i="3"/>
  <c r="J30" i="11" s="1"/>
  <c r="AC26" i="3"/>
  <c r="L30" i="11" s="1"/>
  <c r="H30" i="11"/>
  <c r="K26" i="3"/>
  <c r="I30" i="11" s="1"/>
  <c r="L5" i="3"/>
  <c r="AC5" i="3"/>
  <c r="J41" i="3"/>
  <c r="G27" i="13" s="1"/>
  <c r="Y5" i="3"/>
  <c r="H9" i="11"/>
  <c r="K5" i="3"/>
  <c r="Y15" i="3"/>
  <c r="K19" i="11" s="1"/>
  <c r="H19" i="11"/>
  <c r="L15" i="3"/>
  <c r="J19" i="11" s="1"/>
  <c r="AC15" i="3"/>
  <c r="L19" i="11" s="1"/>
  <c r="K15" i="3"/>
  <c r="I19" i="11" s="1"/>
  <c r="K23" i="3"/>
  <c r="I27" i="11" s="1"/>
  <c r="AC23" i="3"/>
  <c r="L27" i="11" s="1"/>
  <c r="L23" i="3"/>
  <c r="J27" i="11" s="1"/>
  <c r="H27" i="11"/>
  <c r="Y23" i="3"/>
  <c r="K27" i="11" s="1"/>
  <c r="H24" i="11"/>
  <c r="AC20" i="3"/>
  <c r="L24" i="11" s="1"/>
  <c r="K20" i="3"/>
  <c r="I24" i="11" s="1"/>
  <c r="L20" i="3"/>
  <c r="J24" i="11" s="1"/>
  <c r="Y20" i="3"/>
  <c r="K24" i="11" s="1"/>
  <c r="Y18" i="3"/>
  <c r="K22" i="11" s="1"/>
  <c r="L18" i="3"/>
  <c r="J22" i="11" s="1"/>
  <c r="K18" i="3"/>
  <c r="I22" i="11" s="1"/>
  <c r="AC18" i="3"/>
  <c r="L22" i="11" s="1"/>
  <c r="H22" i="11"/>
  <c r="AC38" i="3"/>
  <c r="L42" i="11" s="1"/>
  <c r="L38" i="3"/>
  <c r="J42" i="11" s="1"/>
  <c r="Y38" i="3"/>
  <c r="K42" i="11" s="1"/>
  <c r="H42" i="11"/>
  <c r="K38" i="3"/>
  <c r="I42" i="11" s="1"/>
  <c r="L29" i="3"/>
  <c r="J33" i="11" s="1"/>
  <c r="AC29" i="3"/>
  <c r="L33" i="11" s="1"/>
  <c r="H33" i="11"/>
  <c r="K29" i="3"/>
  <c r="I33" i="11" s="1"/>
  <c r="Y29" i="3"/>
  <c r="K33" i="11" s="1"/>
  <c r="L17" i="3"/>
  <c r="J21" i="11" s="1"/>
  <c r="Y17" i="3"/>
  <c r="K21" i="11" s="1"/>
  <c r="H21" i="11"/>
  <c r="AC17" i="3"/>
  <c r="L21" i="11" s="1"/>
  <c r="K17" i="3"/>
  <c r="I21" i="11" s="1"/>
  <c r="Y33" i="3"/>
  <c r="K37" i="11" s="1"/>
  <c r="AC33" i="3"/>
  <c r="L37" i="11" s="1"/>
  <c r="K33" i="3"/>
  <c r="I37" i="11" s="1"/>
  <c r="H37" i="11"/>
  <c r="L33" i="3"/>
  <c r="J37" i="11" s="1"/>
  <c r="Y8" i="3"/>
  <c r="K12" i="11" s="1"/>
  <c r="L8" i="3"/>
  <c r="J12" i="11" s="1"/>
  <c r="H12" i="11"/>
  <c r="K8" i="3"/>
  <c r="I12" i="11" s="1"/>
  <c r="AC8" i="3"/>
  <c r="L12" i="11" s="1"/>
  <c r="K9" i="11" l="1"/>
  <c r="K45" i="11" s="1"/>
  <c r="G21" i="8" s="1"/>
  <c r="Y41" i="3"/>
  <c r="O26" i="13" s="1"/>
  <c r="I9" i="11"/>
  <c r="I45" i="11" s="1"/>
  <c r="E21" i="8" s="1"/>
  <c r="K41" i="3"/>
  <c r="F32" i="13" s="1"/>
  <c r="H45" i="11"/>
  <c r="D21" i="8" s="1"/>
  <c r="L9" i="11"/>
  <c r="L45" i="11" s="1"/>
  <c r="H21" i="8" s="1"/>
  <c r="AC41" i="3"/>
  <c r="O27" i="13" s="1"/>
  <c r="J9" i="11"/>
  <c r="J45" i="11" s="1"/>
  <c r="F21" i="8" s="1"/>
  <c r="L41" i="3"/>
  <c r="F33" i="13" l="1"/>
  <c r="G38" i="13" s="1"/>
  <c r="N41" i="3"/>
  <c r="O36" i="3" l="1"/>
  <c r="O28" i="3"/>
  <c r="O32" i="3"/>
  <c r="O8" i="3"/>
  <c r="O29" i="3"/>
  <c r="O10" i="3"/>
  <c r="O16" i="3"/>
  <c r="O39" i="3"/>
  <c r="O24" i="3"/>
  <c r="O20" i="3"/>
  <c r="O38" i="3"/>
  <c r="O23" i="3"/>
  <c r="O11" i="3"/>
  <c r="O15" i="3"/>
  <c r="O33" i="3"/>
  <c r="O7" i="3"/>
  <c r="O35" i="3"/>
  <c r="O18" i="3"/>
  <c r="O17" i="3"/>
  <c r="O27" i="3"/>
  <c r="O13" i="3"/>
  <c r="O12" i="3"/>
  <c r="O5" i="3"/>
  <c r="O34" i="3"/>
  <c r="O30" i="3"/>
  <c r="O6" i="3"/>
  <c r="O14" i="3"/>
  <c r="O31" i="3"/>
  <c r="O40" i="3"/>
  <c r="O9" i="3"/>
  <c r="O22" i="3"/>
  <c r="O37" i="3"/>
  <c r="O26" i="3"/>
  <c r="O19" i="3"/>
  <c r="O21" i="3"/>
  <c r="O25" i="3"/>
  <c r="P37" i="3" l="1"/>
  <c r="Q37" i="3"/>
  <c r="P23" i="3"/>
  <c r="Q23" i="3"/>
  <c r="P7" i="3"/>
  <c r="Q7" i="3"/>
  <c r="P9" i="3"/>
  <c r="Q9" i="3"/>
  <c r="Q40" i="3"/>
  <c r="P40" i="3"/>
  <c r="Q38" i="3"/>
  <c r="P38" i="3"/>
  <c r="Q20" i="3"/>
  <c r="P20" i="3"/>
  <c r="Q34" i="3"/>
  <c r="P34" i="3"/>
  <c r="Q16" i="3"/>
  <c r="P16" i="3"/>
  <c r="P33" i="3"/>
  <c r="Q33" i="3"/>
  <c r="Q11" i="3"/>
  <c r="P11" i="3"/>
  <c r="Q14" i="3"/>
  <c r="P14" i="3"/>
  <c r="P24" i="3"/>
  <c r="Q24" i="3"/>
  <c r="O41" i="3"/>
  <c r="F43" i="13" s="1"/>
  <c r="P5" i="3"/>
  <c r="Q5" i="3"/>
  <c r="P12" i="3"/>
  <c r="Q12" i="3"/>
  <c r="Q29" i="3"/>
  <c r="P29" i="3"/>
  <c r="Q8" i="3"/>
  <c r="P8" i="3"/>
  <c r="Q28" i="3"/>
  <c r="P28" i="3"/>
  <c r="Q22" i="3"/>
  <c r="P22" i="3"/>
  <c r="P15" i="3"/>
  <c r="Q15" i="3"/>
  <c r="P31" i="3"/>
  <c r="Q31" i="3"/>
  <c r="P6" i="3"/>
  <c r="Q6" i="3"/>
  <c r="Q30" i="3"/>
  <c r="P30" i="3"/>
  <c r="P39" i="3"/>
  <c r="Q39" i="3"/>
  <c r="P10" i="3"/>
  <c r="Q10" i="3"/>
  <c r="P13" i="3"/>
  <c r="Q13" i="3"/>
  <c r="Q25" i="3"/>
  <c r="P25" i="3"/>
  <c r="Q27" i="3"/>
  <c r="P27" i="3"/>
  <c r="Q21" i="3"/>
  <c r="P21" i="3"/>
  <c r="Q17" i="3"/>
  <c r="P17" i="3"/>
  <c r="Q32" i="3"/>
  <c r="P32" i="3"/>
  <c r="Q19" i="3"/>
  <c r="P19" i="3"/>
  <c r="Q18" i="3"/>
  <c r="P18" i="3"/>
  <c r="P26" i="3"/>
  <c r="Q26" i="3"/>
  <c r="P35" i="3"/>
  <c r="Q35" i="3"/>
  <c r="P36" i="3"/>
  <c r="Q36" i="3"/>
  <c r="Q41" i="3" l="1"/>
  <c r="F48" i="13" s="1"/>
  <c r="P41" i="3"/>
  <c r="D48" i="13" s="1"/>
  <c r="R5" i="3" a="1"/>
  <c r="R11" i="3" l="1"/>
  <c r="R39" i="3"/>
  <c r="R27" i="3"/>
  <c r="R40" i="3"/>
  <c r="R22" i="3"/>
  <c r="R9" i="3"/>
  <c r="R32" i="3"/>
  <c r="R26" i="3"/>
  <c r="R31" i="3"/>
  <c r="R5" i="3"/>
  <c r="R12" i="3"/>
  <c r="R36" i="3"/>
  <c r="R30" i="3"/>
  <c r="R16" i="3"/>
  <c r="R25" i="3"/>
  <c r="R35" i="3"/>
  <c r="R17" i="3"/>
  <c r="R33" i="3"/>
  <c r="R38" i="3"/>
  <c r="R20" i="3"/>
  <c r="R6" i="3"/>
  <c r="R14" i="3"/>
  <c r="R23" i="3"/>
  <c r="R37" i="3"/>
  <c r="R34" i="3"/>
  <c r="R29" i="3"/>
  <c r="R13" i="3"/>
  <c r="R19" i="3"/>
  <c r="R18" i="3"/>
  <c r="R21" i="3"/>
  <c r="R8" i="3"/>
  <c r="R15" i="3"/>
  <c r="R24" i="3"/>
  <c r="R7" i="3"/>
  <c r="R10" i="3"/>
  <c r="R28" i="3"/>
  <c r="AD30" i="3" l="1"/>
  <c r="M34" i="11"/>
  <c r="R34" i="11" s="1"/>
  <c r="S30" i="3"/>
  <c r="T30" i="3"/>
  <c r="U30" i="3"/>
  <c r="Z30" i="3"/>
  <c r="U15" i="3"/>
  <c r="T15" i="3"/>
  <c r="AD15" i="3"/>
  <c r="Z15" i="3"/>
  <c r="S15" i="3"/>
  <c r="M19" i="11"/>
  <c r="R19" i="11" s="1"/>
  <c r="M39" i="11"/>
  <c r="R39" i="11" s="1"/>
  <c r="S35" i="3"/>
  <c r="U35" i="3"/>
  <c r="AD35" i="3"/>
  <c r="Z35" i="3"/>
  <c r="T35" i="3"/>
  <c r="AD21" i="3"/>
  <c r="M25" i="11"/>
  <c r="R25" i="11" s="1"/>
  <c r="T21" i="3"/>
  <c r="U21" i="3"/>
  <c r="Z21" i="3"/>
  <c r="S21" i="3"/>
  <c r="AD16" i="3"/>
  <c r="M20" i="11"/>
  <c r="R20" i="11" s="1"/>
  <c r="U16" i="3"/>
  <c r="Z16" i="3"/>
  <c r="T16" i="3"/>
  <c r="S16" i="3"/>
  <c r="AD25" i="3"/>
  <c r="S25" i="3"/>
  <c r="M29" i="11"/>
  <c r="R29" i="11" s="1"/>
  <c r="T25" i="3"/>
  <c r="Z25" i="3"/>
  <c r="U25" i="3"/>
  <c r="S31" i="3"/>
  <c r="M35" i="11"/>
  <c r="R35" i="11" s="1"/>
  <c r="AD31" i="3"/>
  <c r="U31" i="3"/>
  <c r="T31" i="3"/>
  <c r="Z31" i="3"/>
  <c r="AD37" i="3"/>
  <c r="S37" i="3"/>
  <c r="T37" i="3"/>
  <c r="Z37" i="3"/>
  <c r="U37" i="3"/>
  <c r="M41" i="11"/>
  <c r="R41" i="11" s="1"/>
  <c r="T26" i="3"/>
  <c r="M30" i="11"/>
  <c r="R30" i="11" s="1"/>
  <c r="U26" i="3"/>
  <c r="S26" i="3"/>
  <c r="Z26" i="3"/>
  <c r="AD26" i="3"/>
  <c r="T19" i="3"/>
  <c r="U19" i="3"/>
  <c r="M23" i="11"/>
  <c r="R23" i="11" s="1"/>
  <c r="S19" i="3"/>
  <c r="Z19" i="3"/>
  <c r="AD19" i="3"/>
  <c r="S23" i="3"/>
  <c r="M27" i="11"/>
  <c r="R27" i="11" s="1"/>
  <c r="AD23" i="3"/>
  <c r="U23" i="3"/>
  <c r="Z23" i="3"/>
  <c r="T23" i="3"/>
  <c r="AD32" i="3"/>
  <c r="U32" i="3"/>
  <c r="S32" i="3"/>
  <c r="T32" i="3"/>
  <c r="Z32" i="3"/>
  <c r="M36" i="11"/>
  <c r="R36" i="11" s="1"/>
  <c r="T36" i="3"/>
  <c r="U36" i="3"/>
  <c r="S36" i="3"/>
  <c r="M40" i="11"/>
  <c r="R40" i="11" s="1"/>
  <c r="AD36" i="3"/>
  <c r="Z36" i="3"/>
  <c r="S14" i="3"/>
  <c r="M18" i="11"/>
  <c r="R18" i="11" s="1"/>
  <c r="Z14" i="3"/>
  <c r="U14" i="3"/>
  <c r="T14" i="3"/>
  <c r="AD14" i="3"/>
  <c r="T9" i="3"/>
  <c r="U9" i="3"/>
  <c r="AD9" i="3"/>
  <c r="Z9" i="3"/>
  <c r="S9" i="3"/>
  <c r="M13" i="11"/>
  <c r="R13" i="11" s="1"/>
  <c r="R41" i="3"/>
  <c r="G53" i="13" s="1"/>
  <c r="AD5" i="3"/>
  <c r="S5" i="3"/>
  <c r="Z5" i="3"/>
  <c r="M9" i="11"/>
  <c r="U5" i="3"/>
  <c r="T5" i="3"/>
  <c r="AD6" i="3"/>
  <c r="T6" i="3"/>
  <c r="M10" i="11"/>
  <c r="R10" i="11" s="1"/>
  <c r="U6" i="3"/>
  <c r="S6" i="3"/>
  <c r="Z6" i="3"/>
  <c r="AD22" i="3"/>
  <c r="T22" i="3"/>
  <c r="Z22" i="3"/>
  <c r="S22" i="3"/>
  <c r="M26" i="11"/>
  <c r="R26" i="11" s="1"/>
  <c r="U22" i="3"/>
  <c r="Z8" i="3"/>
  <c r="AD8" i="3"/>
  <c r="U8" i="3"/>
  <c r="S8" i="3"/>
  <c r="T8" i="3"/>
  <c r="M12" i="11"/>
  <c r="R12" i="11" s="1"/>
  <c r="M22" i="11"/>
  <c r="R22" i="11" s="1"/>
  <c r="Z18" i="3"/>
  <c r="T18" i="3"/>
  <c r="U18" i="3"/>
  <c r="AD18" i="3"/>
  <c r="S18" i="3"/>
  <c r="S12" i="3"/>
  <c r="M16" i="11"/>
  <c r="R16" i="11" s="1"/>
  <c r="U12" i="3"/>
  <c r="T12" i="3"/>
  <c r="Z12" i="3"/>
  <c r="AD12" i="3"/>
  <c r="AD29" i="3"/>
  <c r="U29" i="3"/>
  <c r="S29" i="3"/>
  <c r="M33" i="11"/>
  <c r="R33" i="11" s="1"/>
  <c r="Z29" i="3"/>
  <c r="T29" i="3"/>
  <c r="Z34" i="3"/>
  <c r="T34" i="3"/>
  <c r="S34" i="3"/>
  <c r="AD34" i="3"/>
  <c r="U34" i="3"/>
  <c r="M38" i="11"/>
  <c r="R38" i="11" s="1"/>
  <c r="Z28" i="3"/>
  <c r="M32" i="11"/>
  <c r="R32" i="11" s="1"/>
  <c r="U28" i="3"/>
  <c r="AD28" i="3"/>
  <c r="S28" i="3"/>
  <c r="T28" i="3"/>
  <c r="T20" i="3"/>
  <c r="Z20" i="3"/>
  <c r="U20" i="3"/>
  <c r="AD20" i="3"/>
  <c r="S20" i="3"/>
  <c r="M24" i="11"/>
  <c r="R24" i="11" s="1"/>
  <c r="S40" i="3"/>
  <c r="Z40" i="3"/>
  <c r="U40" i="3"/>
  <c r="M44" i="11"/>
  <c r="R44" i="11" s="1"/>
  <c r="AD40" i="3"/>
  <c r="T40" i="3"/>
  <c r="S10" i="3"/>
  <c r="T10" i="3"/>
  <c r="Z10" i="3"/>
  <c r="AD10" i="3"/>
  <c r="U10" i="3"/>
  <c r="M14" i="11"/>
  <c r="R14" i="11" s="1"/>
  <c r="M42" i="11"/>
  <c r="R42" i="11" s="1"/>
  <c r="Z38" i="3"/>
  <c r="AD38" i="3"/>
  <c r="U38" i="3"/>
  <c r="T38" i="3"/>
  <c r="S38" i="3"/>
  <c r="T27" i="3"/>
  <c r="M31" i="11"/>
  <c r="R31" i="11" s="1"/>
  <c r="Z27" i="3"/>
  <c r="U27" i="3"/>
  <c r="AD27" i="3"/>
  <c r="S27" i="3"/>
  <c r="AD7" i="3"/>
  <c r="T7" i="3"/>
  <c r="M11" i="11"/>
  <c r="R11" i="11" s="1"/>
  <c r="U7" i="3"/>
  <c r="S7" i="3"/>
  <c r="Z7" i="3"/>
  <c r="M37" i="11"/>
  <c r="R37" i="11" s="1"/>
  <c r="S33" i="3"/>
  <c r="U33" i="3"/>
  <c r="Z33" i="3"/>
  <c r="T33" i="3"/>
  <c r="AD33" i="3"/>
  <c r="AD39" i="3"/>
  <c r="U39" i="3"/>
  <c r="S39" i="3"/>
  <c r="M43" i="11"/>
  <c r="R43" i="11" s="1"/>
  <c r="Z39" i="3"/>
  <c r="T39" i="3"/>
  <c r="M17" i="11"/>
  <c r="R17" i="11" s="1"/>
  <c r="S13" i="3"/>
  <c r="U13" i="3"/>
  <c r="Z13" i="3"/>
  <c r="AD13" i="3"/>
  <c r="T13" i="3"/>
  <c r="AD24" i="3"/>
  <c r="S24" i="3"/>
  <c r="T24" i="3"/>
  <c r="Z24" i="3"/>
  <c r="U24" i="3"/>
  <c r="M28" i="11"/>
  <c r="R28" i="11" s="1"/>
  <c r="T17" i="3"/>
  <c r="AD17" i="3"/>
  <c r="U17" i="3"/>
  <c r="M21" i="11"/>
  <c r="R21" i="11" s="1"/>
  <c r="Z17" i="3"/>
  <c r="S17" i="3"/>
  <c r="S11" i="3"/>
  <c r="T11" i="3"/>
  <c r="Z11" i="3"/>
  <c r="AD11" i="3"/>
  <c r="U11" i="3"/>
  <c r="M15" i="11"/>
  <c r="R15" i="11" s="1"/>
  <c r="O16" i="11" l="1"/>
  <c r="T16" i="11" s="1"/>
  <c r="W12" i="3"/>
  <c r="AA27" i="3"/>
  <c r="P31" i="11"/>
  <c r="U31" i="11" s="1"/>
  <c r="N41" i="11"/>
  <c r="S41" i="11" s="1"/>
  <c r="V37" i="3"/>
  <c r="AA39" i="3"/>
  <c r="P43" i="11"/>
  <c r="U43" i="11" s="1"/>
  <c r="Q11" i="11"/>
  <c r="V11" i="11" s="1"/>
  <c r="AE7" i="3"/>
  <c r="AA10" i="3"/>
  <c r="P14" i="11"/>
  <c r="U14" i="11" s="1"/>
  <c r="N32" i="11"/>
  <c r="S32" i="11" s="1"/>
  <c r="V28" i="3"/>
  <c r="Q33" i="11"/>
  <c r="V33" i="11" s="1"/>
  <c r="AE29" i="3"/>
  <c r="U41" i="3"/>
  <c r="V25" i="3"/>
  <c r="N29" i="11"/>
  <c r="S29" i="11" s="1"/>
  <c r="Q39" i="11"/>
  <c r="V39" i="11" s="1"/>
  <c r="AE35" i="3"/>
  <c r="O41" i="11"/>
  <c r="T41" i="11" s="1"/>
  <c r="W37" i="3"/>
  <c r="P32" i="11"/>
  <c r="U32" i="11" s="1"/>
  <c r="AA28" i="3"/>
  <c r="AE37" i="3"/>
  <c r="Q41" i="11"/>
  <c r="V41" i="11" s="1"/>
  <c r="AE17" i="3"/>
  <c r="Q21" i="11"/>
  <c r="V21" i="11" s="1"/>
  <c r="N31" i="11"/>
  <c r="S31" i="11" s="1"/>
  <c r="V27" i="3"/>
  <c r="O14" i="11"/>
  <c r="T14" i="11" s="1"/>
  <c r="W10" i="3"/>
  <c r="AE28" i="3"/>
  <c r="Q32" i="11"/>
  <c r="V32" i="11" s="1"/>
  <c r="Q16" i="11"/>
  <c r="V16" i="11" s="1"/>
  <c r="AE12" i="3"/>
  <c r="AE8" i="3"/>
  <c r="Q12" i="11"/>
  <c r="V12" i="11" s="1"/>
  <c r="R9" i="11"/>
  <c r="R45" i="11" s="1"/>
  <c r="D19" i="8" s="1"/>
  <c r="D23" i="8" s="1"/>
  <c r="M45" i="11"/>
  <c r="D22" i="8" s="1"/>
  <c r="N18" i="11"/>
  <c r="S18" i="11" s="1"/>
  <c r="V14" i="3"/>
  <c r="Q27" i="11"/>
  <c r="V27" i="11" s="1"/>
  <c r="AE23" i="3"/>
  <c r="Q29" i="11"/>
  <c r="V29" i="11" s="1"/>
  <c r="AE25" i="3"/>
  <c r="AA8" i="3"/>
  <c r="P12" i="11"/>
  <c r="U12" i="11" s="1"/>
  <c r="AA5" i="3"/>
  <c r="Z41" i="3"/>
  <c r="O52" i="13" s="1"/>
  <c r="P9" i="11"/>
  <c r="P40" i="11"/>
  <c r="U40" i="11" s="1"/>
  <c r="AA36" i="3"/>
  <c r="AA37" i="3"/>
  <c r="P41" i="11"/>
  <c r="U41" i="11" s="1"/>
  <c r="N20" i="11"/>
  <c r="S20" i="11" s="1"/>
  <c r="V16" i="3"/>
  <c r="N39" i="11"/>
  <c r="S39" i="11" s="1"/>
  <c r="V35" i="3"/>
  <c r="P20" i="11"/>
  <c r="U20" i="11" s="1"/>
  <c r="AA16" i="3"/>
  <c r="P19" i="11"/>
  <c r="U19" i="11" s="1"/>
  <c r="AA15" i="3"/>
  <c r="V24" i="3"/>
  <c r="N28" i="11"/>
  <c r="S28" i="11" s="1"/>
  <c r="P37" i="11"/>
  <c r="U37" i="11" s="1"/>
  <c r="AA33" i="3"/>
  <c r="V38" i="3"/>
  <c r="N42" i="11"/>
  <c r="S42" i="11" s="1"/>
  <c r="AA40" i="3"/>
  <c r="P44" i="11"/>
  <c r="U44" i="11" s="1"/>
  <c r="Q38" i="11"/>
  <c r="V38" i="11" s="1"/>
  <c r="AE34" i="3"/>
  <c r="V18" i="3"/>
  <c r="N22" i="11"/>
  <c r="S22" i="11" s="1"/>
  <c r="O26" i="11"/>
  <c r="T26" i="11" s="1"/>
  <c r="W22" i="3"/>
  <c r="V9" i="3"/>
  <c r="N13" i="11"/>
  <c r="S13" i="11" s="1"/>
  <c r="O40" i="11"/>
  <c r="T40" i="11" s="1"/>
  <c r="W36" i="3"/>
  <c r="O35" i="11"/>
  <c r="T35" i="11" s="1"/>
  <c r="W31" i="3"/>
  <c r="AE16" i="3"/>
  <c r="Q20" i="11"/>
  <c r="V20" i="11" s="1"/>
  <c r="Q19" i="11"/>
  <c r="V19" i="11" s="1"/>
  <c r="AE15" i="3"/>
  <c r="P16" i="11"/>
  <c r="U16" i="11" s="1"/>
  <c r="AA12" i="3"/>
  <c r="AE36" i="3"/>
  <c r="Q40" i="11"/>
  <c r="V40" i="11" s="1"/>
  <c r="Q37" i="11"/>
  <c r="V37" i="11" s="1"/>
  <c r="AE33" i="3"/>
  <c r="N26" i="11"/>
  <c r="S26" i="11" s="1"/>
  <c r="V22" i="3"/>
  <c r="AE22" i="3"/>
  <c r="Q26" i="11"/>
  <c r="V26" i="11" s="1"/>
  <c r="W13" i="3"/>
  <c r="O17" i="11"/>
  <c r="T17" i="11" s="1"/>
  <c r="O38" i="11"/>
  <c r="T38" i="11" s="1"/>
  <c r="W34" i="3"/>
  <c r="AA6" i="3"/>
  <c r="P10" i="11"/>
  <c r="U10" i="11" s="1"/>
  <c r="AE9" i="3"/>
  <c r="Q13" i="11"/>
  <c r="V13" i="11" s="1"/>
  <c r="AA32" i="3"/>
  <c r="P36" i="11"/>
  <c r="U36" i="11" s="1"/>
  <c r="W19" i="3"/>
  <c r="O23" i="11"/>
  <c r="T23" i="11" s="1"/>
  <c r="AE31" i="3"/>
  <c r="Q35" i="11"/>
  <c r="V35" i="11" s="1"/>
  <c r="P25" i="11"/>
  <c r="U25" i="11" s="1"/>
  <c r="AA21" i="3"/>
  <c r="O21" i="11"/>
  <c r="T21" i="11" s="1"/>
  <c r="W17" i="3"/>
  <c r="W16" i="3"/>
  <c r="O20" i="11"/>
  <c r="T20" i="11" s="1"/>
  <c r="Q9" i="11"/>
  <c r="AE5" i="3"/>
  <c r="AD41" i="3"/>
  <c r="O53" i="13" s="1"/>
  <c r="N40" i="11"/>
  <c r="S40" i="11" s="1"/>
  <c r="V36" i="3"/>
  <c r="W15" i="3"/>
  <c r="O19" i="11"/>
  <c r="T19" i="11" s="1"/>
  <c r="AA11" i="3"/>
  <c r="P15" i="11"/>
  <c r="U15" i="11" s="1"/>
  <c r="Q42" i="11"/>
  <c r="V42" i="11" s="1"/>
  <c r="AE38" i="3"/>
  <c r="N24" i="11"/>
  <c r="S24" i="11" s="1"/>
  <c r="V20" i="3"/>
  <c r="AA34" i="3"/>
  <c r="P38" i="11"/>
  <c r="U38" i="11" s="1"/>
  <c r="W18" i="3"/>
  <c r="O22" i="11"/>
  <c r="T22" i="11" s="1"/>
  <c r="N10" i="11"/>
  <c r="S10" i="11" s="1"/>
  <c r="V6" i="3"/>
  <c r="W32" i="3"/>
  <c r="O36" i="11"/>
  <c r="T36" i="11" s="1"/>
  <c r="Q30" i="11"/>
  <c r="V30" i="11" s="1"/>
  <c r="AE26" i="3"/>
  <c r="AA30" i="3"/>
  <c r="P34" i="11"/>
  <c r="U34" i="11" s="1"/>
  <c r="AE40" i="3"/>
  <c r="Q44" i="11"/>
  <c r="V44" i="11" s="1"/>
  <c r="Q23" i="11"/>
  <c r="V23" i="11" s="1"/>
  <c r="AE19" i="3"/>
  <c r="P23" i="11"/>
  <c r="U23" i="11" s="1"/>
  <c r="AA19" i="3"/>
  <c r="O28" i="11"/>
  <c r="T28" i="11" s="1"/>
  <c r="W24" i="3"/>
  <c r="Q28" i="11"/>
  <c r="V28" i="11" s="1"/>
  <c r="AE24" i="3"/>
  <c r="V34" i="3"/>
  <c r="N38" i="11"/>
  <c r="S38" i="11" s="1"/>
  <c r="P13" i="11"/>
  <c r="U13" i="11" s="1"/>
  <c r="AA9" i="3"/>
  <c r="W11" i="3"/>
  <c r="O15" i="11"/>
  <c r="T15" i="11" s="1"/>
  <c r="P17" i="11"/>
  <c r="U17" i="11" s="1"/>
  <c r="AA13" i="3"/>
  <c r="AA7" i="3"/>
  <c r="P11" i="11"/>
  <c r="U11" i="11" s="1"/>
  <c r="P42" i="11"/>
  <c r="U42" i="11" s="1"/>
  <c r="AA38" i="3"/>
  <c r="AE20" i="3"/>
  <c r="Q24" i="11"/>
  <c r="V24" i="11" s="1"/>
  <c r="W29" i="3"/>
  <c r="O33" i="11"/>
  <c r="T33" i="11" s="1"/>
  <c r="P22" i="11"/>
  <c r="U22" i="11" s="1"/>
  <c r="AA18" i="3"/>
  <c r="O13" i="11"/>
  <c r="T13" i="11" s="1"/>
  <c r="W9" i="3"/>
  <c r="V32" i="3"/>
  <c r="N36" i="11"/>
  <c r="S36" i="11" s="1"/>
  <c r="AA26" i="3"/>
  <c r="P30" i="11"/>
  <c r="U30" i="11" s="1"/>
  <c r="N35" i="11"/>
  <c r="S35" i="11" s="1"/>
  <c r="V31" i="3"/>
  <c r="W21" i="3"/>
  <c r="O25" i="11"/>
  <c r="T25" i="11" s="1"/>
  <c r="V39" i="3"/>
  <c r="N43" i="11"/>
  <c r="S43" i="11" s="1"/>
  <c r="N9" i="11"/>
  <c r="V5" i="3"/>
  <c r="S41" i="3"/>
  <c r="F58" i="13" s="1"/>
  <c r="AE39" i="3"/>
  <c r="Q43" i="11"/>
  <c r="V43" i="11" s="1"/>
  <c r="AA22" i="3"/>
  <c r="P26" i="11"/>
  <c r="U26" i="11" s="1"/>
  <c r="O42" i="11"/>
  <c r="T42" i="11" s="1"/>
  <c r="W38" i="3"/>
  <c r="V21" i="3"/>
  <c r="N25" i="11"/>
  <c r="S25" i="11" s="1"/>
  <c r="V7" i="3"/>
  <c r="N11" i="11"/>
  <c r="S11" i="11" s="1"/>
  <c r="AA29" i="3"/>
  <c r="P33" i="11"/>
  <c r="U33" i="11" s="1"/>
  <c r="Q18" i="11"/>
  <c r="V18" i="11" s="1"/>
  <c r="AE14" i="3"/>
  <c r="V26" i="3"/>
  <c r="N30" i="11"/>
  <c r="S30" i="11" s="1"/>
  <c r="W30" i="3"/>
  <c r="O34" i="11"/>
  <c r="T34" i="11" s="1"/>
  <c r="P28" i="11"/>
  <c r="U28" i="11" s="1"/>
  <c r="AA24" i="3"/>
  <c r="N23" i="11"/>
  <c r="S23" i="11" s="1"/>
  <c r="V19" i="3"/>
  <c r="N44" i="11"/>
  <c r="S44" i="11" s="1"/>
  <c r="V40" i="3"/>
  <c r="V13" i="3"/>
  <c r="N17" i="11"/>
  <c r="S17" i="11" s="1"/>
  <c r="AA20" i="3"/>
  <c r="P24" i="11"/>
  <c r="U24" i="11" s="1"/>
  <c r="W6" i="3"/>
  <c r="O10" i="11"/>
  <c r="T10" i="11" s="1"/>
  <c r="O18" i="11"/>
  <c r="T18" i="11" s="1"/>
  <c r="W14" i="3"/>
  <c r="Q36" i="11"/>
  <c r="V36" i="11" s="1"/>
  <c r="AE32" i="3"/>
  <c r="P29" i="11"/>
  <c r="U29" i="11" s="1"/>
  <c r="AA25" i="3"/>
  <c r="AE21" i="3"/>
  <c r="Q25" i="11"/>
  <c r="V25" i="11" s="1"/>
  <c r="V30" i="3"/>
  <c r="N34" i="11"/>
  <c r="S34" i="11" s="1"/>
  <c r="N14" i="11"/>
  <c r="S14" i="11" s="1"/>
  <c r="V10" i="3"/>
  <c r="N27" i="11"/>
  <c r="S27" i="11" s="1"/>
  <c r="V23" i="3"/>
  <c r="V15" i="3"/>
  <c r="N19" i="11"/>
  <c r="S19" i="11" s="1"/>
  <c r="W27" i="3"/>
  <c r="O31" i="11"/>
  <c r="T31" i="11" s="1"/>
  <c r="V12" i="3"/>
  <c r="N16" i="11"/>
  <c r="S16" i="11" s="1"/>
  <c r="Q15" i="11"/>
  <c r="V15" i="11" s="1"/>
  <c r="AE11" i="3"/>
  <c r="N15" i="11"/>
  <c r="S15" i="11" s="1"/>
  <c r="V11" i="3"/>
  <c r="W20" i="3"/>
  <c r="O24" i="11"/>
  <c r="T24" i="11" s="1"/>
  <c r="V29" i="3"/>
  <c r="N33" i="11"/>
  <c r="S33" i="11" s="1"/>
  <c r="O12" i="11"/>
  <c r="T12" i="11" s="1"/>
  <c r="W8" i="3"/>
  <c r="AE6" i="3"/>
  <c r="Q10" i="11"/>
  <c r="V10" i="11" s="1"/>
  <c r="W23" i="3"/>
  <c r="O27" i="11"/>
  <c r="T27" i="11" s="1"/>
  <c r="O29" i="11"/>
  <c r="T29" i="11" s="1"/>
  <c r="W25" i="3"/>
  <c r="W35" i="3"/>
  <c r="O39" i="11"/>
  <c r="T39" i="11" s="1"/>
  <c r="Q31" i="11"/>
  <c r="V31" i="11" s="1"/>
  <c r="AE27" i="3"/>
  <c r="O44" i="11"/>
  <c r="T44" i="11" s="1"/>
  <c r="W40" i="3"/>
  <c r="W33" i="3"/>
  <c r="O37" i="11"/>
  <c r="T37" i="11" s="1"/>
  <c r="P35" i="11"/>
  <c r="U35" i="11" s="1"/>
  <c r="AA31" i="3"/>
  <c r="AE18" i="3"/>
  <c r="Q22" i="11"/>
  <c r="V22" i="11" s="1"/>
  <c r="N37" i="11"/>
  <c r="S37" i="11" s="1"/>
  <c r="V33" i="3"/>
  <c r="AE13" i="3"/>
  <c r="Q17" i="11"/>
  <c r="V17" i="11" s="1"/>
  <c r="N21" i="11"/>
  <c r="S21" i="11" s="1"/>
  <c r="V17" i="3"/>
  <c r="AA17" i="3"/>
  <c r="P21" i="11"/>
  <c r="U21" i="11" s="1"/>
  <c r="O43" i="11"/>
  <c r="T43" i="11" s="1"/>
  <c r="W39" i="3"/>
  <c r="W7" i="3"/>
  <c r="O11" i="11"/>
  <c r="T11" i="11" s="1"/>
  <c r="Q14" i="11"/>
  <c r="V14" i="11" s="1"/>
  <c r="AE10" i="3"/>
  <c r="O32" i="11"/>
  <c r="T32" i="11" s="1"/>
  <c r="W28" i="3"/>
  <c r="V8" i="3"/>
  <c r="N12" i="11"/>
  <c r="S12" i="11" s="1"/>
  <c r="O9" i="11"/>
  <c r="W5" i="3"/>
  <c r="T41" i="3"/>
  <c r="F59" i="13" s="1"/>
  <c r="P18" i="11"/>
  <c r="U18" i="11" s="1"/>
  <c r="AA14" i="3"/>
  <c r="P27" i="11"/>
  <c r="U27" i="11" s="1"/>
  <c r="AA23" i="3"/>
  <c r="O30" i="11"/>
  <c r="T30" i="11" s="1"/>
  <c r="W26" i="3"/>
  <c r="AA35" i="3"/>
  <c r="P39" i="11"/>
  <c r="U39" i="11" s="1"/>
  <c r="AE30" i="3"/>
  <c r="Q34" i="11"/>
  <c r="V34" i="11" s="1"/>
  <c r="V41" i="3" l="1"/>
  <c r="N45" i="11"/>
  <c r="E22" i="8" s="1"/>
  <c r="S9" i="11"/>
  <c r="S45" i="11" s="1"/>
  <c r="E19" i="8" s="1"/>
  <c r="AE41" i="3"/>
  <c r="Q45" i="11"/>
  <c r="H22" i="8" s="1"/>
  <c r="V9" i="11"/>
  <c r="V45" i="11" s="1"/>
  <c r="H19" i="8" s="1"/>
  <c r="W41" i="3"/>
  <c r="T9" i="11"/>
  <c r="T45" i="11" s="1"/>
  <c r="F19" i="8" s="1"/>
  <c r="O45" i="11"/>
  <c r="F22" i="8" s="1"/>
  <c r="P45" i="11"/>
  <c r="G22" i="8" s="1"/>
  <c r="U9" i="11"/>
  <c r="U45" i="11" s="1"/>
  <c r="G19" i="8" s="1"/>
  <c r="AA41" i="3"/>
</calcChain>
</file>

<file path=xl/sharedStrings.xml><?xml version="1.0" encoding="utf-8"?>
<sst xmlns="http://schemas.openxmlformats.org/spreadsheetml/2006/main" count="1227" uniqueCount="449">
  <si>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</si>
  <si>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</si>
  <si>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</si>
  <si>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</si>
  <si>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</si>
  <si>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</si>
  <si>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</si>
  <si>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</si>
  <si>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</si>
  <si>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</si>
  <si>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</si>
  <si>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</si>
  <si>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</si>
  <si>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</si>
  <si>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</si>
  <si>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</si>
  <si>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</si>
  <si>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</si>
  <si>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</si>
  <si>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</si>
  <si>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</si>
  <si>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</si>
  <si>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</si>
  <si>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</si>
  <si>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</si>
  <si>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</si>
  <si>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</si>
  <si>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</si>
  <si>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</si>
  <si>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</si>
  <si>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</si>
  <si>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</si>
  <si>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マージン率表</t>
    <rPh sb="4" eb="5">
      <t>リツ</t>
    </rPh>
    <rPh sb="5" eb="6">
      <t>ヒョウ</t>
    </rPh>
    <phoneticPr fontId="5"/>
  </si>
  <si>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</si>
  <si>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</si>
  <si>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</si>
  <si>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</si>
  <si>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</si>
  <si>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</si>
  <si>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</si>
  <si>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</si>
  <si>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</si>
  <si>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商業
マージン</t>
    <rPh sb="0" eb="2">
      <t>ショウギョウ</t>
    </rPh>
    <phoneticPr fontId="2"/>
  </si>
  <si>
    <t>運輸
マージン</t>
    <rPh sb="0" eb="2">
      <t>ウンユ</t>
    </rPh>
    <phoneticPr fontId="2"/>
  </si>
  <si>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</si>
  <si>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</si>
  <si>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</si>
  <si>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</si>
  <si>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</si>
  <si>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</si>
  <si>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</si>
  <si>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</si>
  <si>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</si>
  <si>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</si>
  <si>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</si>
  <si>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</si>
  <si>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</si>
  <si>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</si>
  <si>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</si>
  <si>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</si>
  <si>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</si>
  <si>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</si>
  <si>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</si>
  <si>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</si>
  <si>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</si>
  <si>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</si>
  <si>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</si>
  <si>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</si>
  <si>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</si>
  <si>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</si>
  <si>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</si>
  <si>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E=B×投入係数</t>
    <rPh sb="4" eb="6">
      <t>トウニュウ</t>
    </rPh>
    <rPh sb="6" eb="8">
      <t>ケイスウ</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</si>
  <si>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</si>
  <si>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</si>
  <si>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</si>
  <si>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</si>
  <si>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</si>
  <si>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</si>
  <si>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</si>
  <si>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</si>
  <si>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</si>
  <si>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</si>
  <si>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</si>
  <si>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</si>
  <si>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</si>
  <si>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</si>
  <si>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</si>
  <si>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</si>
  <si>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</si>
  <si>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</si>
  <si>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L=(D+J)×K</t>
    <phoneticPr fontId="10"/>
  </si>
  <si>
    <t>B+H+P</t>
    <phoneticPr fontId="10"/>
  </si>
  <si>
    <t>C+I+Q</t>
    <phoneticPr fontId="10"/>
  </si>
  <si>
    <t>D+J+R</t>
    <phoneticPr fontId="10"/>
  </si>
  <si>
    <t>計</t>
    <rPh sb="0" eb="1">
      <t>ケイ</t>
    </rPh>
    <phoneticPr fontId="5"/>
  </si>
  <si>
    <t>発生需要額</t>
    <rPh sb="0" eb="2">
      <t>ハッセイ</t>
    </rPh>
    <rPh sb="2" eb="4">
      <t>ジュヨウ</t>
    </rPh>
    <rPh sb="4" eb="5">
      <t>ガク</t>
    </rPh>
    <phoneticPr fontId="2"/>
  </si>
  <si>
    <t>B=A×自給率</t>
    <rPh sb="4" eb="7">
      <t>ジキュウリツ</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</si>
  <si>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</si>
  <si>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</si>
  <si>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</si>
  <si>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</si>
  <si>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</si>
  <si>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</si>
  <si>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</si>
  <si>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</si>
  <si>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</si>
  <si>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</si>
  <si>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購入者価格</t>
    <rPh sb="0" eb="2">
      <t>コウニュウ</t>
    </rPh>
    <rPh sb="2" eb="3">
      <t>シャ</t>
    </rPh>
    <rPh sb="3" eb="5">
      <t>カカク</t>
    </rPh>
    <phoneticPr fontId="5"/>
  </si>
  <si>
    <t>価格の種類</t>
    <rPh sb="0" eb="2">
      <t>カカク</t>
    </rPh>
    <rPh sb="3" eb="5">
      <t>シュルイ</t>
    </rPh>
    <phoneticPr fontId="5"/>
  </si>
  <si>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</si>
  <si>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</si>
  <si>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</si>
  <si>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</si>
  <si>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</si>
  <si>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</si>
  <si>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</si>
  <si>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</si>
  <si>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</si>
  <si>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</si>
  <si>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</si>
  <si>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</si>
  <si>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</si>
  <si>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</si>
  <si>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</si>
  <si>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</si>
  <si>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</si>
  <si>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</si>
  <si>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</si>
  <si>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</si>
  <si>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</si>
  <si>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</si>
  <si>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</si>
  <si>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</si>
  <si>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</si>
  <si>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</si>
  <si>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</si>
  <si>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</si>
  <si>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</si>
  <si>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</si>
  <si>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</si>
  <si>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</si>
  <si>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</si>
  <si>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</si>
  <si>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</si>
  <si>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</si>
  <si>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</si>
  <si>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</si>
  <si>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</si>
  <si>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</si>
  <si>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5"/>
  </si>
  <si>
    <t>直接需要＝県内最終需要増加額</t>
    <rPh sb="0" eb="2">
      <t>チョクセツ</t>
    </rPh>
    <rPh sb="2" eb="4">
      <t>ジュヨウ</t>
    </rPh>
    <rPh sb="5" eb="7">
      <t>ケンナイ</t>
    </rPh>
    <rPh sb="7" eb="9">
      <t>サイシュウ</t>
    </rPh>
    <rPh sb="9" eb="11">
      <t>ジュヨウ</t>
    </rPh>
    <rPh sb="11" eb="14">
      <t>ゾウカガク</t>
    </rPh>
    <phoneticPr fontId="5"/>
  </si>
  <si>
    <t>原材料投入額</t>
    <rPh sb="0" eb="3">
      <t>ゲンザイリョウ</t>
    </rPh>
    <rPh sb="3" eb="6">
      <t>トウニュウガク</t>
    </rPh>
    <phoneticPr fontId="5"/>
  </si>
  <si>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</si>
  <si>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</si>
  <si>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</si>
  <si>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第1次間接波及効果</t>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</si>
  <si>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</si>
  <si>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</si>
  <si>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</si>
  <si>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</si>
  <si>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</si>
  <si>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</si>
  <si>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</si>
  <si>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</si>
  <si>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投入係数</t>
    <rPh sb="3" eb="5">
      <t>トウニュウ</t>
    </rPh>
    <rPh sb="5" eb="7">
      <t>ケイスウ</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</si>
  <si>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</si>
  <si>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</si>
  <si>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</si>
  <si>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</si>
  <si>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</si>
  <si>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</si>
  <si>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</si>
  <si>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</si>
  <si>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　　　←　入力してください</t>
    <rPh sb="5" eb="7">
      <t>ニュウリョク</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</si>
  <si>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</si>
  <si>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</si>
  <si>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</si>
  <si>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t>
  </si>
  <si>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</si>
  <si>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</si>
  <si>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</si>
  <si>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</si>
  <si>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</si>
  <si>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</si>
  <si>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</si>
  <si>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</si>
  <si>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</si>
  <si>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</si>
  <si>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</si>
  <si>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</si>
  <si>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</si>
  <si>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</si>
  <si>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</si>
  <si>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</si>
  <si>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</si>
  <si>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</si>
  <si>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</si>
  <si>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</si>
  <si>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</si>
  <si>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t>
    <phoneticPr fontId="5"/>
  </si>
  <si>
    <t>： 店頭で販売するときの価格</t>
    <rPh sb="2" eb="4">
      <t>テントウ</t>
    </rPh>
    <rPh sb="5" eb="7">
      <t>ハンバイ</t>
    </rPh>
    <phoneticPr fontId="3"/>
  </si>
  <si>
    <t>部門別発生需要額</t>
    <rPh sb="0" eb="3">
      <t>ブモンベツ</t>
    </rPh>
    <rPh sb="3" eb="5">
      <t>ハッセイ</t>
    </rPh>
    <rPh sb="5" eb="8">
      <t>ジュヨウガク</t>
    </rPh>
    <phoneticPr fontId="5"/>
  </si>
  <si>
    <t>億円</t>
    <rPh sb="0" eb="2">
      <t>オクエン</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</si>
  <si>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</si>
  <si>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</si>
  <si>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</si>
  <si>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</si>
  <si>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3"/>
  </si>
  <si>
    <t>係数単位調整</t>
    <rPh sb="0" eb="2">
      <t>ケイスウ</t>
    </rPh>
    <phoneticPr fontId="13"/>
  </si>
  <si>
    <t>億円</t>
  </si>
  <si>
    <t>百万円</t>
  </si>
  <si>
    <t>万円</t>
  </si>
  <si>
    <t>千円</t>
  </si>
  <si>
    <t>円</t>
  </si>
  <si>
    <t>単位：</t>
    <rPh sb="0" eb="2">
      <t>タンイ</t>
    </rPh>
    <phoneticPr fontId="5"/>
  </si>
  <si>
    <t>　　←　ドロップダウンリストから選択してください</t>
    <rPh sb="16" eb="18">
      <t>センタク</t>
    </rPh>
    <phoneticPr fontId="5"/>
  </si>
  <si>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</si>
  <si>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</si>
  <si>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</si>
  <si>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</si>
  <si>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</si>
  <si>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</si>
  <si>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</si>
  <si>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</si>
  <si>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</si>
  <si>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</si>
  <si>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</si>
  <si>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</si>
  <si>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</si>
  <si>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</si>
  <si>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</si>
  <si>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</si>
  <si>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3"/>
  </si>
  <si>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</si>
  <si>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</si>
  <si>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</si>
  <si>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</si>
  <si>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</si>
  <si>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</si>
  <si>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</si>
  <si>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</si>
  <si>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</si>
  <si>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</si>
  <si>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</si>
  <si>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</si>
  <si>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</si>
  <si>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</si>
  <si>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</si>
  <si>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</si>
  <si>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</si>
  <si>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</si>
  <si>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</si>
  <si>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</si>
  <si>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</si>
  <si>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</si>
  <si>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</si>
  <si>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</si>
  <si>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</si>
  <si>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</si>
  <si>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</si>
  <si>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</si>
  <si>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</si>
  <si>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</si>
  <si>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</si>
  <si>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</si>
  <si>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</si>
  <si>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</si>
  <si>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7"/>
  </si>
  <si>
    <t>マージン率を求めています（商業・運輸は除く）。</t>
    <rPh sb="4" eb="5">
      <t>リツ</t>
    </rPh>
    <rPh sb="6" eb="7">
      <t>モト</t>
    </rPh>
    <rPh sb="13" eb="15">
      <t>ショウギョウ</t>
    </rPh>
    <rPh sb="16" eb="18">
      <t>ウンユ</t>
    </rPh>
    <rPh sb="19" eb="20">
      <t>ノゾ</t>
    </rPh>
    <phoneticPr fontId="7"/>
  </si>
  <si>
    <t xml:space="preserve"> × 消費転換係数</t>
    <rPh sb="3" eb="5">
      <t>ショウヒ</t>
    </rPh>
    <rPh sb="5" eb="7">
      <t>テンカン</t>
    </rPh>
    <rPh sb="7" eb="9">
      <t>ケイスウ</t>
    </rPh>
    <phoneticPr fontId="5"/>
  </si>
  <si>
    <t>固定資本マトリックス（民間）</t>
    <phoneticPr fontId="42"/>
  </si>
  <si>
    <t>資本形成部門コード</t>
  </si>
  <si>
    <t>01</t>
    <phoneticPr fontId="42"/>
  </si>
  <si>
    <t>02</t>
    <phoneticPr fontId="42"/>
  </si>
  <si>
    <t>03</t>
    <phoneticPr fontId="42"/>
  </si>
  <si>
    <t>06</t>
    <phoneticPr fontId="42"/>
  </si>
  <si>
    <t>11</t>
    <phoneticPr fontId="42"/>
  </si>
  <si>
    <t>15</t>
    <phoneticPr fontId="42"/>
  </si>
  <si>
    <t>16</t>
    <phoneticPr fontId="42"/>
  </si>
  <si>
    <t>20</t>
    <phoneticPr fontId="42"/>
  </si>
  <si>
    <t>21</t>
    <phoneticPr fontId="42"/>
  </si>
  <si>
    <t>25</t>
    <phoneticPr fontId="42"/>
  </si>
  <si>
    <t>26</t>
    <phoneticPr fontId="42"/>
  </si>
  <si>
    <t>27</t>
    <phoneticPr fontId="42"/>
  </si>
  <si>
    <t>28</t>
    <phoneticPr fontId="42"/>
  </si>
  <si>
    <t>29</t>
    <phoneticPr fontId="42"/>
  </si>
  <si>
    <t>32</t>
    <phoneticPr fontId="42"/>
  </si>
  <si>
    <t>33</t>
    <phoneticPr fontId="42"/>
  </si>
  <si>
    <t>34</t>
    <phoneticPr fontId="42"/>
  </si>
  <si>
    <t>35</t>
    <phoneticPr fontId="42"/>
  </si>
  <si>
    <t>39</t>
    <phoneticPr fontId="42"/>
  </si>
  <si>
    <t>41</t>
    <phoneticPr fontId="42"/>
  </si>
  <si>
    <t>46</t>
    <phoneticPr fontId="42"/>
  </si>
  <si>
    <t>47</t>
    <phoneticPr fontId="42"/>
  </si>
  <si>
    <t>48</t>
    <phoneticPr fontId="42"/>
  </si>
  <si>
    <t>51</t>
    <phoneticPr fontId="42"/>
  </si>
  <si>
    <t>53</t>
    <phoneticPr fontId="42"/>
  </si>
  <si>
    <t>55</t>
    <phoneticPr fontId="42"/>
  </si>
  <si>
    <t>57</t>
    <phoneticPr fontId="42"/>
  </si>
  <si>
    <t>59</t>
    <phoneticPr fontId="42"/>
  </si>
  <si>
    <t>61</t>
    <phoneticPr fontId="42"/>
  </si>
  <si>
    <t>63</t>
    <phoneticPr fontId="42"/>
  </si>
  <si>
    <t>64</t>
    <phoneticPr fontId="42"/>
  </si>
  <si>
    <t>65</t>
    <phoneticPr fontId="42"/>
  </si>
  <si>
    <t>66</t>
    <phoneticPr fontId="42"/>
  </si>
  <si>
    <t>67</t>
    <phoneticPr fontId="42"/>
  </si>
  <si>
    <t>68</t>
    <phoneticPr fontId="42"/>
  </si>
  <si>
    <t>69</t>
    <phoneticPr fontId="42"/>
  </si>
  <si>
    <t>70</t>
    <phoneticPr fontId="42"/>
  </si>
  <si>
    <t>資本財コード</t>
  </si>
  <si>
    <t>名称　　　　　　　　　　　　　　　　　　　　名称</t>
    <phoneticPr fontId="42"/>
  </si>
  <si>
    <t>農業</t>
    <rPh sb="0" eb="2">
      <t>ノウギョウ</t>
    </rPh>
    <phoneticPr fontId="42"/>
  </si>
  <si>
    <t>林業</t>
    <phoneticPr fontId="42"/>
  </si>
  <si>
    <t>漁業</t>
    <phoneticPr fontId="42"/>
  </si>
  <si>
    <t>鉱業</t>
    <phoneticPr fontId="42"/>
  </si>
  <si>
    <t>飲食料品</t>
    <phoneticPr fontId="42"/>
  </si>
  <si>
    <t>繊維製品</t>
    <phoneticPr fontId="42"/>
  </si>
  <si>
    <t>パルプ・紙・木製品</t>
    <phoneticPr fontId="42"/>
  </si>
  <si>
    <t>化学製品</t>
    <phoneticPr fontId="42"/>
  </si>
  <si>
    <t>石油・石炭製品</t>
    <phoneticPr fontId="42"/>
  </si>
  <si>
    <t>窯業・土石製品</t>
    <phoneticPr fontId="42"/>
  </si>
  <si>
    <t>鉄鋼</t>
    <phoneticPr fontId="42"/>
  </si>
  <si>
    <t>非鉄金属</t>
    <phoneticPr fontId="42"/>
  </si>
  <si>
    <t>金属製品</t>
    <phoneticPr fontId="42"/>
  </si>
  <si>
    <t>一般機械</t>
    <rPh sb="0" eb="2">
      <t>イッパン</t>
    </rPh>
    <rPh sb="2" eb="4">
      <t>キカイ</t>
    </rPh>
    <phoneticPr fontId="42"/>
  </si>
  <si>
    <t>電子部品</t>
    <phoneticPr fontId="42"/>
  </si>
  <si>
    <t>電気機械</t>
    <phoneticPr fontId="42"/>
  </si>
  <si>
    <t>情報・通信機器</t>
    <phoneticPr fontId="42"/>
  </si>
  <si>
    <t>輸送機械</t>
    <phoneticPr fontId="42"/>
  </si>
  <si>
    <t>その他の製造工業製品</t>
    <rPh sb="2" eb="3">
      <t>タ</t>
    </rPh>
    <rPh sb="4" eb="6">
      <t>セイゾウ</t>
    </rPh>
    <rPh sb="6" eb="8">
      <t>コウギョウ</t>
    </rPh>
    <rPh sb="8" eb="10">
      <t>セイヒン</t>
    </rPh>
    <phoneticPr fontId="42"/>
  </si>
  <si>
    <t>建設</t>
    <phoneticPr fontId="42"/>
  </si>
  <si>
    <t>電力・ガス・熱供給</t>
    <phoneticPr fontId="42"/>
  </si>
  <si>
    <t>水道</t>
    <phoneticPr fontId="42"/>
  </si>
  <si>
    <t>廃棄物処理</t>
    <phoneticPr fontId="42"/>
  </si>
  <si>
    <t>商業</t>
    <phoneticPr fontId="42"/>
  </si>
  <si>
    <t>金融・保険</t>
    <phoneticPr fontId="42"/>
  </si>
  <si>
    <t>不動産</t>
    <phoneticPr fontId="42"/>
  </si>
  <si>
    <t>運輸・郵便</t>
    <phoneticPr fontId="42"/>
  </si>
  <si>
    <t>情報通信</t>
    <phoneticPr fontId="42"/>
  </si>
  <si>
    <t>公務</t>
    <phoneticPr fontId="42"/>
  </si>
  <si>
    <t>教育・研究</t>
    <phoneticPr fontId="42"/>
  </si>
  <si>
    <t>医療・福祉</t>
    <phoneticPr fontId="42"/>
  </si>
  <si>
    <t>その他の非営利団体サービス</t>
    <phoneticPr fontId="42"/>
  </si>
  <si>
    <t>対事業所サービス</t>
    <phoneticPr fontId="42"/>
  </si>
  <si>
    <t>対個人サービス</t>
    <phoneticPr fontId="42"/>
  </si>
  <si>
    <t>事務用品</t>
    <rPh sb="0" eb="2">
      <t>ジム</t>
    </rPh>
    <rPh sb="2" eb="4">
      <t>ヨウヒン</t>
    </rPh>
    <phoneticPr fontId="42"/>
  </si>
  <si>
    <t>分類不明</t>
    <phoneticPr fontId="42"/>
  </si>
  <si>
    <t>内生部門計</t>
    <rPh sb="0" eb="2">
      <t>ナイセイ</t>
    </rPh>
    <rPh sb="2" eb="4">
      <t>ブモン</t>
    </rPh>
    <rPh sb="4" eb="5">
      <t>ケイ</t>
    </rPh>
    <phoneticPr fontId="42"/>
  </si>
  <si>
    <t>その他</t>
    <phoneticPr fontId="42"/>
  </si>
  <si>
    <t>林業</t>
    <rPh sb="0" eb="2">
      <t>リンギョウ</t>
    </rPh>
    <phoneticPr fontId="42"/>
  </si>
  <si>
    <t>漁業</t>
    <rPh sb="0" eb="2">
      <t>ギョギョウ</t>
    </rPh>
    <phoneticPr fontId="42"/>
  </si>
  <si>
    <t>鉱業</t>
    <rPh sb="0" eb="2">
      <t>コウギョウ</t>
    </rPh>
    <phoneticPr fontId="42"/>
  </si>
  <si>
    <t>飲食料品</t>
    <rPh sb="0" eb="2">
      <t>インショク</t>
    </rPh>
    <rPh sb="2" eb="3">
      <t>リョウ</t>
    </rPh>
    <rPh sb="3" eb="4">
      <t>ヒン</t>
    </rPh>
    <phoneticPr fontId="42"/>
  </si>
  <si>
    <t>繊維製品</t>
    <rPh sb="0" eb="2">
      <t>センイ</t>
    </rPh>
    <rPh sb="2" eb="4">
      <t>セイヒン</t>
    </rPh>
    <phoneticPr fontId="42"/>
  </si>
  <si>
    <t>パルプ・紙・木製品</t>
    <rPh sb="4" eb="5">
      <t>カミ</t>
    </rPh>
    <rPh sb="6" eb="9">
      <t>モクセイヒン</t>
    </rPh>
    <phoneticPr fontId="42"/>
  </si>
  <si>
    <t>化学製品</t>
    <rPh sb="0" eb="2">
      <t>カガク</t>
    </rPh>
    <rPh sb="2" eb="4">
      <t>セイヒン</t>
    </rPh>
    <phoneticPr fontId="42"/>
  </si>
  <si>
    <t>石油・石炭製品</t>
    <rPh sb="0" eb="2">
      <t>セキユ</t>
    </rPh>
    <rPh sb="3" eb="5">
      <t>セキタン</t>
    </rPh>
    <rPh sb="5" eb="7">
      <t>セイヒン</t>
    </rPh>
    <phoneticPr fontId="42"/>
  </si>
  <si>
    <t>窯業・土石製品</t>
    <rPh sb="0" eb="2">
      <t>ヨウギョウ</t>
    </rPh>
    <rPh sb="3" eb="5">
      <t>ドセキ</t>
    </rPh>
    <rPh sb="5" eb="7">
      <t>セイヒン</t>
    </rPh>
    <phoneticPr fontId="42"/>
  </si>
  <si>
    <t>鉄鋼</t>
    <rPh sb="0" eb="2">
      <t>テッコウ</t>
    </rPh>
    <phoneticPr fontId="42"/>
  </si>
  <si>
    <t>非鉄金属</t>
    <rPh sb="0" eb="2">
      <t>ヒテツ</t>
    </rPh>
    <rPh sb="2" eb="4">
      <t>キンゾク</t>
    </rPh>
    <phoneticPr fontId="42"/>
  </si>
  <si>
    <t>金属製品</t>
    <rPh sb="0" eb="2">
      <t>キンゾク</t>
    </rPh>
    <rPh sb="2" eb="4">
      <t>セイヒン</t>
    </rPh>
    <phoneticPr fontId="42"/>
  </si>
  <si>
    <t>電子部品</t>
    <rPh sb="0" eb="2">
      <t>デンシ</t>
    </rPh>
    <rPh sb="2" eb="4">
      <t>ブヒン</t>
    </rPh>
    <phoneticPr fontId="42"/>
  </si>
  <si>
    <t>電気機械</t>
    <rPh sb="0" eb="2">
      <t>デンキ</t>
    </rPh>
    <rPh sb="2" eb="4">
      <t>キカイ</t>
    </rPh>
    <phoneticPr fontId="42"/>
  </si>
  <si>
    <t>情報・通信機器</t>
    <rPh sb="0" eb="2">
      <t>ジョウホウ</t>
    </rPh>
    <rPh sb="3" eb="5">
      <t>ツウシン</t>
    </rPh>
    <rPh sb="5" eb="7">
      <t>キキ</t>
    </rPh>
    <phoneticPr fontId="42"/>
  </si>
  <si>
    <t>輸送機械</t>
    <rPh sb="0" eb="2">
      <t>ユソウ</t>
    </rPh>
    <rPh sb="2" eb="4">
      <t>キカイ</t>
    </rPh>
    <phoneticPr fontId="42"/>
  </si>
  <si>
    <t>建設</t>
    <rPh sb="0" eb="2">
      <t>ケンセツ</t>
    </rPh>
    <phoneticPr fontId="42"/>
  </si>
  <si>
    <t>電力・ガス・熱供給</t>
    <rPh sb="0" eb="2">
      <t>デンリョク</t>
    </rPh>
    <rPh sb="6" eb="7">
      <t>ネツ</t>
    </rPh>
    <rPh sb="7" eb="9">
      <t>キョウキュウ</t>
    </rPh>
    <phoneticPr fontId="42"/>
  </si>
  <si>
    <t>水道</t>
    <rPh sb="0" eb="2">
      <t>スイドウ</t>
    </rPh>
    <phoneticPr fontId="42"/>
  </si>
  <si>
    <t>廃棄物処理</t>
    <rPh sb="0" eb="3">
      <t>ハイキブツ</t>
    </rPh>
    <rPh sb="3" eb="5">
      <t>ショリ</t>
    </rPh>
    <phoneticPr fontId="42"/>
  </si>
  <si>
    <t>商業</t>
    <rPh sb="0" eb="2">
      <t>ショウギョウ</t>
    </rPh>
    <phoneticPr fontId="42"/>
  </si>
  <si>
    <t>金融・保険</t>
    <rPh sb="0" eb="2">
      <t>キンユウ</t>
    </rPh>
    <rPh sb="3" eb="5">
      <t>ホケン</t>
    </rPh>
    <phoneticPr fontId="42"/>
  </si>
  <si>
    <t>不動産</t>
    <rPh sb="0" eb="3">
      <t>フドウサン</t>
    </rPh>
    <phoneticPr fontId="42"/>
  </si>
  <si>
    <t>運輸・郵便</t>
    <rPh sb="0" eb="2">
      <t>ウンユ</t>
    </rPh>
    <rPh sb="3" eb="5">
      <t>ユウビン</t>
    </rPh>
    <phoneticPr fontId="42"/>
  </si>
  <si>
    <t>情報通信</t>
    <rPh sb="0" eb="2">
      <t>ジョウホウ</t>
    </rPh>
    <rPh sb="2" eb="4">
      <t>ツウシン</t>
    </rPh>
    <phoneticPr fontId="42"/>
  </si>
  <si>
    <t>公務</t>
    <rPh sb="0" eb="2">
      <t>コウム</t>
    </rPh>
    <phoneticPr fontId="42"/>
  </si>
  <si>
    <t>63</t>
    <phoneticPr fontId="42"/>
  </si>
  <si>
    <t>教育・研究</t>
    <rPh sb="0" eb="2">
      <t>キョウイク</t>
    </rPh>
    <rPh sb="3" eb="5">
      <t>ケンキュウ</t>
    </rPh>
    <phoneticPr fontId="42"/>
  </si>
  <si>
    <t>64</t>
    <phoneticPr fontId="42"/>
  </si>
  <si>
    <t>医療・福祉</t>
    <rPh sb="0" eb="2">
      <t>イリョウ</t>
    </rPh>
    <rPh sb="3" eb="5">
      <t>フクシ</t>
    </rPh>
    <phoneticPr fontId="42"/>
  </si>
  <si>
    <t>65</t>
    <phoneticPr fontId="42"/>
  </si>
  <si>
    <t>その他の非営利団体サービス</t>
    <rPh sb="2" eb="3">
      <t>タ</t>
    </rPh>
    <rPh sb="4" eb="7">
      <t>ヒエイリ</t>
    </rPh>
    <rPh sb="7" eb="9">
      <t>ダンタイ</t>
    </rPh>
    <phoneticPr fontId="42"/>
  </si>
  <si>
    <t>66</t>
    <phoneticPr fontId="42"/>
  </si>
  <si>
    <t>その他の対事業所サービス</t>
  </si>
  <si>
    <t>67</t>
    <phoneticPr fontId="42"/>
  </si>
  <si>
    <t>対個人サービス</t>
    <rPh sb="0" eb="1">
      <t>タイ</t>
    </rPh>
    <rPh sb="1" eb="3">
      <t>コジン</t>
    </rPh>
    <phoneticPr fontId="42"/>
  </si>
  <si>
    <t>68</t>
    <phoneticPr fontId="42"/>
  </si>
  <si>
    <t>69</t>
    <phoneticPr fontId="42"/>
  </si>
  <si>
    <t>分類不明</t>
    <rPh sb="0" eb="1">
      <t>フン</t>
    </rPh>
    <rPh sb="1" eb="2">
      <t>ルイ</t>
    </rPh>
    <rPh sb="2" eb="4">
      <t>フメイ</t>
    </rPh>
    <phoneticPr fontId="42"/>
  </si>
  <si>
    <t>固定資本マトリックス（民間）　構成比</t>
    <rPh sb="15" eb="18">
      <t>コウセイヒ</t>
    </rPh>
    <phoneticPr fontId="42"/>
  </si>
  <si>
    <t>合計</t>
    <rPh sb="0" eb="2">
      <t>ゴウケイ</t>
    </rPh>
    <phoneticPr fontId="42"/>
  </si>
  <si>
    <t>設備投資額を部門別最終需要額に組替え</t>
    <rPh sb="0" eb="2">
      <t>セツビ</t>
    </rPh>
    <rPh sb="2" eb="4">
      <t>トウシ</t>
    </rPh>
    <rPh sb="4" eb="5">
      <t>ガク</t>
    </rPh>
    <rPh sb="6" eb="8">
      <t>ブモン</t>
    </rPh>
    <rPh sb="8" eb="9">
      <t>ベツ</t>
    </rPh>
    <rPh sb="9" eb="11">
      <t>サイシュウ</t>
    </rPh>
    <rPh sb="11" eb="13">
      <t>ジュヨウ</t>
    </rPh>
    <rPh sb="13" eb="14">
      <t>ガク</t>
    </rPh>
    <rPh sb="15" eb="17">
      <t>クミカエ</t>
    </rPh>
    <phoneticPr fontId="42"/>
  </si>
  <si>
    <t>設備投資額</t>
    <rPh sb="0" eb="2">
      <t>セツビ</t>
    </rPh>
    <rPh sb="2" eb="4">
      <t>トウシ</t>
    </rPh>
    <rPh sb="4" eb="5">
      <t>ガク</t>
    </rPh>
    <phoneticPr fontId="2"/>
  </si>
  <si>
    <t>「データ入力表」シートへ転記</t>
    <rPh sb="4" eb="6">
      <t>ニュウリョク</t>
    </rPh>
    <rPh sb="6" eb="7">
      <t>ヒョウ</t>
    </rPh>
    <rPh sb="12" eb="14">
      <t>テンキ</t>
    </rPh>
    <phoneticPr fontId="41"/>
  </si>
  <si>
    <t>設備投資額の内訳が把握できない場合でも、固定資本マトリックス（平成23年全国産業連関表の付帯表）を用いて、部門別発生需要額を算定することができます。</t>
    <phoneticPr fontId="5"/>
  </si>
  <si>
    <t>2)</t>
    <phoneticPr fontId="5"/>
  </si>
  <si>
    <t>■</t>
    <phoneticPr fontId="5"/>
  </si>
  <si>
    <t>「データ入力表」シートへの入力</t>
    <rPh sb="4" eb="6">
      <t>ニュウリョク</t>
    </rPh>
    <rPh sb="6" eb="7">
      <t>ヒョウ</t>
    </rPh>
    <rPh sb="13" eb="15">
      <t>ニュウリョク</t>
    </rPh>
    <phoneticPr fontId="5"/>
  </si>
  <si>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5"/>
  </si>
  <si>
    <t>設備投資額の入力</t>
    <rPh sb="0" eb="2">
      <t>セツビ</t>
    </rPh>
    <rPh sb="2" eb="4">
      <t>トウシ</t>
    </rPh>
    <rPh sb="4" eb="5">
      <t>ガク</t>
    </rPh>
    <rPh sb="6" eb="8">
      <t>ニュウリョク</t>
    </rPh>
    <phoneticPr fontId="5"/>
  </si>
  <si>
    <t>「設備投資額」欄に入力すると、固定資本マトリックスを用いて、部門別発生需要額が自動計算されます。</t>
    <rPh sb="1" eb="3">
      <t>セツビ</t>
    </rPh>
    <rPh sb="3" eb="5">
      <t>トウシ</t>
    </rPh>
    <rPh sb="5" eb="6">
      <t>ガク</t>
    </rPh>
    <rPh sb="7" eb="8">
      <t>ラン</t>
    </rPh>
    <rPh sb="9" eb="11">
      <t>ニュウリョク</t>
    </rPh>
    <rPh sb="15" eb="17">
      <t>コテイ</t>
    </rPh>
    <rPh sb="17" eb="19">
      <t>シホン</t>
    </rPh>
    <rPh sb="26" eb="27">
      <t>モチ</t>
    </rPh>
    <rPh sb="30" eb="32">
      <t>ブモン</t>
    </rPh>
    <rPh sb="32" eb="33">
      <t>ベツ</t>
    </rPh>
    <rPh sb="33" eb="35">
      <t>ハッセイ</t>
    </rPh>
    <rPh sb="35" eb="37">
      <t>ジュヨウ</t>
    </rPh>
    <rPh sb="37" eb="38">
      <t>ガク</t>
    </rPh>
    <rPh sb="39" eb="41">
      <t>ジドウ</t>
    </rPh>
    <rPh sb="41" eb="43">
      <t>ケイサン</t>
    </rPh>
    <phoneticPr fontId="5"/>
  </si>
  <si>
    <t>計算結果は、「発生需要額」に表示されます。</t>
    <rPh sb="0" eb="2">
      <t>ケイサン</t>
    </rPh>
    <rPh sb="2" eb="4">
      <t>ケッカ</t>
    </rPh>
    <rPh sb="7" eb="9">
      <t>ハッセイ</t>
    </rPh>
    <rPh sb="9" eb="11">
      <t>ジュヨウ</t>
    </rPh>
    <rPh sb="11" eb="12">
      <t>ガク</t>
    </rPh>
    <rPh sb="14" eb="16">
      <t>ヒョウジ</t>
    </rPh>
    <phoneticPr fontId="5"/>
  </si>
  <si>
    <t>ドロップダウンリストから、生産者価格または購入者価格を選択してください。</t>
    <rPh sb="21" eb="24">
      <t>コウニュウシャ</t>
    </rPh>
    <rPh sb="24" eb="26">
      <t>カカク</t>
    </rPh>
    <rPh sb="27" eb="29">
      <t>センタク</t>
    </rPh>
    <phoneticPr fontId="3"/>
  </si>
  <si>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</si>
  <si>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</si>
  <si>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</si>
  <si>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</si>
  <si>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</si>
  <si>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</si>
  <si>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9）</t>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</si>
  <si>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</si>
  <si>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</si>
  <si>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</si>
  <si>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</si>
  <si>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</si>
  <si>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</si>
  <si>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</si>
  <si>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</si>
  <si>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</si>
  <si>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</si>
  <si>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</si>
  <si>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平成23年（2011年）大分県産業連関表　経済波及効果分析ツール④</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</si>
  <si>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●設備投資（36部門）</t>
    <rPh sb="1" eb="3">
      <t>セツビ</t>
    </rPh>
    <rPh sb="3" eb="5">
      <t>トウシ</t>
    </rPh>
    <rPh sb="8" eb="10">
      <t>ブモン</t>
    </rPh>
    <phoneticPr fontId="5"/>
  </si>
  <si>
    <t xml:space="preserve">工場の設備投資が、本県経済に与える経済波及効果について、推計します。
</t>
    <rPh sb="0" eb="2">
      <t>コウジョウ</t>
    </rPh>
    <rPh sb="3" eb="5">
      <t>セツビ</t>
    </rPh>
    <rPh sb="5" eb="7">
      <t>トウシ</t>
    </rPh>
    <rPh sb="9" eb="11">
      <t>ホンケン</t>
    </rPh>
    <rPh sb="11" eb="13">
      <t>ケイザイ</t>
    </rPh>
    <rPh sb="14" eb="15">
      <t>アタ</t>
    </rPh>
    <rPh sb="17" eb="19">
      <t>ケイザイ</t>
    </rPh>
    <rPh sb="19" eb="21">
      <t>ハキュウ</t>
    </rPh>
    <rPh sb="21" eb="23">
      <t>コウカ</t>
    </rPh>
    <rPh sb="28" eb="30">
      <t>スイケイ</t>
    </rPh>
    <phoneticPr fontId="5"/>
  </si>
  <si>
    <t>大分県内の産業に需要が発生しない場合には、このツールで分析することができません。</t>
    <phoneticPr fontId="3"/>
  </si>
  <si>
    <t>金額の単位は必要に応じて変更してください。</t>
    <rPh sb="0" eb="2">
      <t>キンガク</t>
    </rPh>
    <rPh sb="3" eb="5">
      <t>タンイ</t>
    </rPh>
    <rPh sb="6" eb="8">
      <t>ヒツヨウ</t>
    </rPh>
    <rPh sb="9" eb="10">
      <t>オウ</t>
    </rPh>
    <rPh sb="12" eb="14">
      <t>ヘンコウ</t>
    </rPh>
    <phoneticPr fontId="5"/>
  </si>
  <si>
    <t>消費転換係数を決定します。この分析ツールでは、可処分所得に対する消費支出の割合（出典：総務省「家計調査、勤労者世帯」）を例示しています。</t>
    <rPh sb="0" eb="2">
      <t>ショウヒ</t>
    </rPh>
    <rPh sb="2" eb="4">
      <t>テンカン</t>
    </rPh>
    <rPh sb="4" eb="6">
      <t>ケイスウ</t>
    </rPh>
    <rPh sb="7" eb="9">
      <t>ケッテイ</t>
    </rPh>
    <rPh sb="15" eb="17">
      <t>ブンセキ</t>
    </rPh>
    <rPh sb="23" eb="26">
      <t>カショブン</t>
    </rPh>
    <rPh sb="26" eb="28">
      <t>ショトク</t>
    </rPh>
    <rPh sb="29" eb="30">
      <t>タイ</t>
    </rPh>
    <rPh sb="32" eb="34">
      <t>ショウヒ</t>
    </rPh>
    <rPh sb="34" eb="36">
      <t>シシュツ</t>
    </rPh>
    <rPh sb="37" eb="39">
      <t>ワリアイ</t>
    </rPh>
    <rPh sb="40" eb="42">
      <t>シュッテン</t>
    </rPh>
    <rPh sb="52" eb="55">
      <t>キンロウシャ</t>
    </rPh>
    <rPh sb="55" eb="57">
      <t>セタイ</t>
    </rPh>
    <rPh sb="60" eb="62">
      <t>レイジ</t>
    </rPh>
    <phoneticPr fontId="3"/>
  </si>
  <si>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</si>
  <si>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工場の建設による経済波及効果については、ツール「需要分析（36部門）」を用いて推計します。</t>
    <rPh sb="0" eb="2">
      <t>コウジョウ</t>
    </rPh>
    <rPh sb="3" eb="5">
      <t>ケンセツ</t>
    </rPh>
    <rPh sb="8" eb="10">
      <t>ケイザイ</t>
    </rPh>
    <rPh sb="10" eb="12">
      <t>ハキュウ</t>
    </rPh>
    <rPh sb="12" eb="14">
      <t>コウカ</t>
    </rPh>
    <rPh sb="24" eb="26">
      <t>ジュヨウ</t>
    </rPh>
    <rPh sb="26" eb="28">
      <t>ブンセキ</t>
    </rPh>
    <rPh sb="31" eb="33">
      <t>ブモン</t>
    </rPh>
    <rPh sb="36" eb="37">
      <t>モチ</t>
    </rPh>
    <rPh sb="39" eb="41">
      <t>スイケイ</t>
    </rPh>
    <phoneticPr fontId="5"/>
  </si>
  <si>
    <t>※</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</si>
  <si>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</si>
  <si>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経済波及効果分析ツール④　設備投資（36部門）</t>
    <rPh sb="0" eb="2">
      <t>ケイザイ</t>
    </rPh>
    <rPh sb="2" eb="4">
      <t>ハキュウ</t>
    </rPh>
    <rPh sb="4" eb="6">
      <t>コウカ</t>
    </rPh>
    <rPh sb="6" eb="8">
      <t>ブンセキ</t>
    </rPh>
    <rPh sb="13" eb="15">
      <t>セツビ</t>
    </rPh>
    <rPh sb="15" eb="17">
      <t>トウシ</t>
    </rPh>
    <rPh sb="20" eb="22">
      <t>ブモン</t>
    </rPh>
    <phoneticPr fontId="5"/>
  </si>
  <si>
    <t>設備投資額（「データ入力表」シートから転記）→</t>
    <rPh sb="0" eb="2">
      <t>セツビ</t>
    </rPh>
    <rPh sb="2" eb="4">
      <t>トウシ</t>
    </rPh>
    <rPh sb="4" eb="5">
      <t>ガク</t>
    </rPh>
    <rPh sb="10" eb="12">
      <t>ニュウリョク</t>
    </rPh>
    <rPh sb="12" eb="13">
      <t>ヒョウ</t>
    </rPh>
    <rPh sb="19" eb="21">
      <t>テンキ</t>
    </rPh>
    <phoneticPr fontId="41"/>
  </si>
  <si>
    <t>〇〇工場の設備投資がもたらす経済波及効果分析</t>
    <rPh sb="2" eb="4">
      <t>コウジョウ</t>
    </rPh>
    <rPh sb="5" eb="7">
      <t>セツビ</t>
    </rPh>
    <rPh sb="7" eb="9">
      <t>トウシ</t>
    </rPh>
    <rPh sb="14" eb="16">
      <t>ケイザイ</t>
    </rPh>
    <rPh sb="16" eb="20">
      <t>ハキュウコウカ</t>
    </rPh>
    <rPh sb="20" eb="22">
      <t>ブンセキ</t>
    </rPh>
    <phoneticPr fontId="5"/>
  </si>
  <si>
    <t>「①結果」シートへの入力</t>
    <rPh sb="2" eb="4">
      <t>ケッカ</t>
    </rPh>
    <rPh sb="10" eb="12">
      <t>ニュウリョク</t>
    </rPh>
    <phoneticPr fontId="5"/>
  </si>
  <si>
    <t>↓</t>
    <phoneticPr fontId="41"/>
  </si>
  <si>
    <t>就業誘発者数</t>
    <rPh sb="0" eb="2">
      <t>シュウギョウ</t>
    </rPh>
    <rPh sb="2" eb="4">
      <t>ユウハツ</t>
    </rPh>
    <rPh sb="4" eb="5">
      <t>シャ</t>
    </rPh>
    <rPh sb="5" eb="6">
      <t>スウ</t>
    </rPh>
    <phoneticPr fontId="10"/>
  </si>
  <si>
    <t>就業誘発</t>
    <rPh sb="2" eb="4">
      <t>ユウハツ</t>
    </rPh>
    <phoneticPr fontId="5"/>
  </si>
  <si>
    <t xml:space="preserve"> × 就業係数</t>
    <rPh sb="5" eb="7">
      <t>ケイスウ</t>
    </rPh>
    <phoneticPr fontId="5"/>
  </si>
  <si>
    <t>就業誘発者数</t>
    <rPh sb="2" eb="4">
      <t>ユウハツ</t>
    </rPh>
    <rPh sb="4" eb="5">
      <t>シャ</t>
    </rPh>
    <rPh sb="5" eb="6">
      <t>スウ</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</si>
  <si>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</si>
  <si>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平成23年</t>
    <rPh sb="0" eb="2">
      <t>ヘイセイ</t>
    </rPh>
    <rPh sb="4" eb="5">
      <t>ネン</t>
    </rPh>
    <phoneticPr fontId="12"/>
  </si>
  <si>
    <t>平成24年</t>
    <rPh sb="0" eb="2">
      <t>ヘイセイ</t>
    </rPh>
    <rPh sb="4" eb="5">
      <t>ネン</t>
    </rPh>
    <phoneticPr fontId="12"/>
  </si>
  <si>
    <t>平成25年</t>
    <rPh sb="0" eb="2">
      <t>ヘイセイ</t>
    </rPh>
    <rPh sb="4" eb="5">
      <t>ネン</t>
    </rPh>
    <phoneticPr fontId="12"/>
  </si>
  <si>
    <t>平成26年</t>
    <rPh sb="0" eb="2">
      <t>ヘイセイ</t>
    </rPh>
    <rPh sb="4" eb="5">
      <t>ネン</t>
    </rPh>
    <phoneticPr fontId="12"/>
  </si>
  <si>
    <t>平成27年</t>
    <rPh sb="0" eb="2">
      <t>ヘイセイ</t>
    </rPh>
    <rPh sb="4" eb="5">
      <t>ネン</t>
    </rPh>
    <phoneticPr fontId="12"/>
  </si>
  <si>
    <t>平成28年</t>
    <rPh sb="0" eb="2">
      <t>ヘイセイ</t>
    </rPh>
    <rPh sb="4" eb="5">
      <t>ネン</t>
    </rPh>
    <phoneticPr fontId="12"/>
  </si>
  <si>
    <t>最終需要額に対する波及倍率</t>
    <rPh sb="0" eb="2">
      <t>サイシュウ</t>
    </rPh>
    <rPh sb="2" eb="5">
      <t>ジュヨウガク</t>
    </rPh>
    <rPh sb="6" eb="7">
      <t>タイ</t>
    </rPh>
    <rPh sb="9" eb="11">
      <t>ハキュウ</t>
    </rPh>
    <rPh sb="11" eb="13">
      <t>バイリツ</t>
    </rPh>
    <phoneticPr fontId="10"/>
  </si>
  <si>
    <t>運輸・郵便</t>
    <rPh sb="3" eb="5">
      <t>ユウビン</t>
    </rPh>
    <phoneticPr fontId="5"/>
  </si>
  <si>
    <t>購入者価格</t>
    <rPh sb="0" eb="3">
      <t>コウニュウシャ</t>
    </rPh>
    <rPh sb="3" eb="5">
      <t>カカク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</si>
</sst>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Red]\-#,##0.0"/>
    <numFmt numFmtId="186" formatCode="#,##0.000000;[Red]\-#,##0.000000"/>
    <numFmt numFmtId="187" formatCode="0.0_);[Red]\(0.0\)"/>
  </numFmts>
  <fonts count="49" x14ac:knownFonts="1">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9"/>
      <name val="ＭＳ Ｐ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5"/>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s>
  <borders count="10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63" applyNumberFormat="0" applyAlignment="0" applyProtection="0">
      <alignment vertical="center"/>
    </xf>
    <xf numFmtId="0" fontId="19" fillId="27" borderId="0" applyNumberFormat="0" applyBorder="0" applyAlignment="0" applyProtection="0">
      <alignment vertical="center"/>
    </xf>
    <xf numFmtId="0" fontId="15" fillId="28" borderId="64" applyNumberFormat="0" applyFont="0" applyAlignment="0" applyProtection="0">
      <alignment vertical="center"/>
    </xf>
    <xf numFmtId="0" fontId="20" fillId="0" borderId="65" applyNumberFormat="0" applyFill="0" applyAlignment="0" applyProtection="0">
      <alignment vertical="center"/>
    </xf>
    <xf numFmtId="0" fontId="21" fillId="29" borderId="0" applyNumberFormat="0" applyBorder="0" applyAlignment="0" applyProtection="0">
      <alignment vertical="center"/>
    </xf>
    <xf numFmtId="0" fontId="22" fillId="30" borderId="66" applyNumberFormat="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0" borderId="71" applyNumberFormat="0" applyAlignment="0" applyProtection="0">
      <alignment vertical="center"/>
    </xf>
    <xf numFmtId="0" fontId="29" fillId="0" borderId="0" applyNumberFormat="0" applyFill="0" applyBorder="0" applyAlignment="0" applyProtection="0">
      <alignment vertical="center"/>
    </xf>
    <xf numFmtId="0" fontId="30" fillId="31" borderId="66" applyNumberFormat="0" applyAlignment="0" applyProtection="0">
      <alignment vertical="center"/>
    </xf>
    <xf numFmtId="0" fontId="12" fillId="0" borderId="0">
      <alignment vertical="center"/>
    </xf>
    <xf numFmtId="0" fontId="9" fillId="0" borderId="0"/>
    <xf numFmtId="0" fontId="11" fillId="0" borderId="0"/>
    <xf numFmtId="0" fontId="31" fillId="32" borderId="0" applyNumberFormat="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cellStyleXfs>
  <cellXfs count="464">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8" fillId="0" borderId="0" xfId="0" applyFont="1" applyAlignment="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0" fontId="0" fillId="0" borderId="6" xfId="0" applyFont="1" applyBorder="1" applyAlignment="1">
      <alignment horizontal="center" vertical="center" wrapText="1"/>
    </xf>
    <xf numFmtId="0" fontId="0" fillId="0" borderId="8" xfId="0" applyFont="1" applyBorder="1" applyAlignment="1">
      <alignment horizontal="lef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18" xfId="42" applyNumberFormat="1" applyFont="1" applyFill="1" applyBorder="1" applyAlignment="1">
      <alignment horizontal="center" vertical="center" wrapText="1"/>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3" fillId="0" borderId="48"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2" fillId="0" borderId="0" xfId="0" applyFont="1">
      <alignment vertical="center"/>
    </xf>
    <xf numFmtId="177" fontId="32" fillId="0" borderId="0" xfId="0" applyNumberFormat="1" applyFont="1" applyFill="1">
      <alignment vertical="center"/>
    </xf>
    <xf numFmtId="177" fontId="32" fillId="0" borderId="0" xfId="0" applyNumberFormat="1" applyFont="1">
      <alignment vertical="center"/>
    </xf>
    <xf numFmtId="177" fontId="35" fillId="0" borderId="0" xfId="43" applyNumberFormat="1" applyFont="1" applyAlignment="1">
      <alignment vertical="center"/>
    </xf>
    <xf numFmtId="0" fontId="36" fillId="0" borderId="0" xfId="0" applyFont="1" applyAlignment="1">
      <alignment vertical="top"/>
    </xf>
    <xf numFmtId="0" fontId="37" fillId="0" borderId="0" xfId="0" applyFont="1" applyAlignment="1">
      <alignment vertical="top"/>
    </xf>
    <xf numFmtId="0" fontId="36" fillId="0" borderId="52" xfId="0" applyFont="1" applyBorder="1" applyAlignment="1">
      <alignment vertical="top"/>
    </xf>
    <xf numFmtId="0" fontId="36" fillId="0" borderId="53" xfId="0" applyFont="1" applyBorder="1" applyAlignment="1">
      <alignment vertical="top"/>
    </xf>
    <xf numFmtId="0" fontId="36" fillId="0" borderId="54" xfId="0" applyFont="1" applyBorder="1" applyAlignment="1">
      <alignment vertical="top"/>
    </xf>
    <xf numFmtId="0" fontId="36" fillId="0" borderId="55" xfId="0" applyFont="1" applyBorder="1" applyAlignment="1">
      <alignment vertical="top"/>
    </xf>
    <xf numFmtId="0" fontId="36" fillId="0" borderId="0" xfId="0" applyFont="1" applyBorder="1" applyAlignment="1">
      <alignment vertical="top"/>
    </xf>
    <xf numFmtId="0" fontId="36" fillId="0" borderId="56" xfId="0" applyFont="1" applyBorder="1" applyAlignment="1">
      <alignment vertical="top"/>
    </xf>
    <xf numFmtId="0" fontId="36" fillId="0" borderId="57" xfId="0" applyFont="1" applyBorder="1" applyAlignment="1">
      <alignment vertical="top"/>
    </xf>
    <xf numFmtId="0" fontId="36" fillId="0" borderId="58" xfId="0" applyFont="1" applyBorder="1" applyAlignment="1">
      <alignment vertical="top"/>
    </xf>
    <xf numFmtId="0" fontId="36"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8" fillId="0" borderId="0" xfId="43" applyNumberFormat="1" applyFont="1" applyAlignment="1">
      <alignment vertical="center"/>
    </xf>
    <xf numFmtId="177" fontId="6" fillId="33" borderId="20" xfId="42" applyNumberFormat="1" applyFont="1" applyFill="1" applyBorder="1" applyAlignment="1">
      <alignment horizontal="centerContinuous" vertical="center"/>
    </xf>
    <xf numFmtId="177" fontId="6" fillId="34" borderId="7" xfId="42" applyNumberFormat="1" applyFont="1" applyFill="1" applyBorder="1" applyAlignment="1">
      <alignment horizontal="centerContinuous" vertical="center"/>
    </xf>
    <xf numFmtId="177" fontId="6" fillId="34" borderId="8" xfId="42" applyNumberFormat="1" applyFont="1" applyFill="1" applyBorder="1" applyAlignment="1">
      <alignment horizontal="centerContinuous" vertical="center"/>
    </xf>
    <xf numFmtId="177" fontId="6" fillId="34" borderId="22" xfId="42" applyNumberFormat="1" applyFont="1" applyFill="1" applyBorder="1" applyAlignment="1">
      <alignment horizontal="centerContinuous" vertical="center"/>
    </xf>
    <xf numFmtId="177" fontId="6" fillId="35" borderId="7" xfId="42" applyNumberFormat="1" applyFont="1" applyFill="1" applyBorder="1" applyAlignment="1">
      <alignment horizontal="centerContinuous" vertical="center"/>
    </xf>
    <xf numFmtId="177" fontId="6" fillId="35" borderId="8" xfId="42" applyNumberFormat="1" applyFont="1" applyFill="1" applyBorder="1" applyAlignment="1">
      <alignment horizontal="centerContinuous" vertical="center"/>
    </xf>
    <xf numFmtId="177" fontId="6" fillId="0" borderId="17" xfId="42" applyNumberFormat="1" applyFont="1" applyBorder="1" applyAlignment="1">
      <alignment horizontal="center"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177" fontId="6" fillId="0" borderId="62" xfId="42" applyNumberFormat="1" applyFont="1" applyFill="1" applyBorder="1" applyAlignment="1">
      <alignment horizontal="centerContinuous" vertical="center"/>
    </xf>
    <xf numFmtId="0" fontId="0" fillId="0" borderId="0" xfId="0" applyNumberFormat="1"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16" fillId="0" borderId="0" xfId="0" applyFont="1" applyAlignment="1">
      <alignment horizontal="left" vertical="center"/>
    </xf>
    <xf numFmtId="0" fontId="16" fillId="0" borderId="0" xfId="0" applyFo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9" fillId="0" borderId="0" xfId="0" applyFont="1">
      <alignment vertical="center"/>
    </xf>
    <xf numFmtId="0" fontId="40" fillId="0" borderId="0" xfId="0" applyFont="1">
      <alignment vertical="center"/>
    </xf>
    <xf numFmtId="0" fontId="39" fillId="0" borderId="6" xfId="0" applyFont="1" applyBorder="1" applyAlignment="1">
      <alignment horizontal="center" vertical="center"/>
    </xf>
    <xf numFmtId="178" fontId="39" fillId="0" borderId="6" xfId="0" applyNumberFormat="1" applyFont="1" applyBorder="1" applyAlignment="1">
      <alignment vertical="center"/>
    </xf>
    <xf numFmtId="0" fontId="36" fillId="0" borderId="0" xfId="0" applyFont="1" applyAlignment="1">
      <alignment vertical="top" wrapText="1"/>
    </xf>
    <xf numFmtId="0" fontId="0" fillId="0" borderId="0" xfId="0" applyAlignment="1">
      <alignment vertical="top" wrapText="1"/>
    </xf>
    <xf numFmtId="0" fontId="1" fillId="0" borderId="0" xfId="46">
      <alignment vertical="center"/>
    </xf>
    <xf numFmtId="0" fontId="1" fillId="0" borderId="0" xfId="46" applyAlignment="1">
      <alignment horizontal="center" vertical="center"/>
    </xf>
    <xf numFmtId="0" fontId="1" fillId="0" borderId="105" xfId="46" applyBorder="1">
      <alignment vertical="center"/>
    </xf>
    <xf numFmtId="0" fontId="1" fillId="0" borderId="17" xfId="46" applyBorder="1" applyAlignment="1">
      <alignment horizontal="right" vertical="center"/>
    </xf>
    <xf numFmtId="49" fontId="1" fillId="0" borderId="20" xfId="46" applyNumberFormat="1" applyBorder="1" applyAlignment="1">
      <alignment horizontal="center" vertical="center"/>
    </xf>
    <xf numFmtId="49" fontId="1" fillId="0" borderId="18" xfId="46" applyNumberFormat="1" applyBorder="1" applyAlignment="1">
      <alignment horizontal="center" vertical="center"/>
    </xf>
    <xf numFmtId="0" fontId="1" fillId="0" borderId="0" xfId="46" applyBorder="1">
      <alignment vertical="center"/>
    </xf>
    <xf numFmtId="0" fontId="1" fillId="0" borderId="9" xfId="46" applyBorder="1">
      <alignment vertical="center"/>
    </xf>
    <xf numFmtId="0" fontId="1" fillId="0" borderId="106" xfId="46" applyBorder="1" applyAlignment="1">
      <alignment horizontal="right" vertical="center"/>
    </xf>
    <xf numFmtId="0" fontId="1" fillId="0" borderId="15" xfId="46" applyBorder="1" applyAlignment="1">
      <alignment horizontal="center" vertical="center" wrapText="1"/>
    </xf>
    <xf numFmtId="0" fontId="1" fillId="0" borderId="2" xfId="46" applyBorder="1" applyAlignment="1">
      <alignment horizontal="center" vertical="center" wrapText="1"/>
    </xf>
    <xf numFmtId="49" fontId="1" fillId="0" borderId="16" xfId="46" applyNumberFormat="1" applyBorder="1" applyAlignment="1">
      <alignment horizontal="center" vertical="center"/>
    </xf>
    <xf numFmtId="0" fontId="1" fillId="0" borderId="17" xfId="46" applyBorder="1">
      <alignment vertical="center"/>
    </xf>
    <xf numFmtId="49" fontId="1" fillId="0" borderId="9" xfId="46" applyNumberFormat="1" applyBorder="1" applyAlignment="1">
      <alignment horizontal="center" vertical="center"/>
    </xf>
    <xf numFmtId="0" fontId="1" fillId="0" borderId="1" xfId="46" applyBorder="1">
      <alignment vertical="center"/>
    </xf>
    <xf numFmtId="49" fontId="1" fillId="0" borderId="9" xfId="46" applyNumberFormat="1" applyFill="1" applyBorder="1" applyAlignment="1">
      <alignment horizontal="center" vertical="center"/>
    </xf>
    <xf numFmtId="0" fontId="1" fillId="0" borderId="1" xfId="46" applyFill="1" applyBorder="1">
      <alignment vertical="center"/>
    </xf>
    <xf numFmtId="0" fontId="1" fillId="0" borderId="0" xfId="46" applyFill="1" applyBorder="1">
      <alignment vertical="center"/>
    </xf>
    <xf numFmtId="0" fontId="1" fillId="0" borderId="0" xfId="46" applyFill="1">
      <alignment vertical="center"/>
    </xf>
    <xf numFmtId="49" fontId="1" fillId="0" borderId="14" xfId="46" applyNumberFormat="1" applyBorder="1" applyAlignment="1">
      <alignment horizontal="center" vertical="center"/>
    </xf>
    <xf numFmtId="0" fontId="1" fillId="0" borderId="19" xfId="46" applyBorder="1">
      <alignment vertical="center"/>
    </xf>
    <xf numFmtId="0" fontId="1" fillId="0" borderId="14" xfId="46" applyBorder="1" applyAlignment="1">
      <alignment horizontal="center" vertical="center"/>
    </xf>
    <xf numFmtId="38" fontId="1" fillId="0" borderId="0" xfId="45" applyFont="1" applyBorder="1">
      <alignment vertical="center"/>
    </xf>
    <xf numFmtId="38" fontId="1" fillId="0" borderId="2" xfId="45" applyFont="1" applyBorder="1">
      <alignment vertical="center"/>
    </xf>
    <xf numFmtId="38" fontId="1" fillId="0" borderId="0" xfId="45" applyFont="1" applyFill="1" applyBorder="1">
      <alignment vertical="center"/>
    </xf>
    <xf numFmtId="38" fontId="1" fillId="0" borderId="2" xfId="45" applyFont="1" applyFill="1" applyBorder="1">
      <alignment vertical="center"/>
    </xf>
    <xf numFmtId="38" fontId="1" fillId="0" borderId="9" xfId="45" applyFont="1" applyBorder="1">
      <alignment vertical="center"/>
    </xf>
    <xf numFmtId="38" fontId="1" fillId="0" borderId="8" xfId="45" applyFont="1" applyBorder="1">
      <alignment vertical="center"/>
    </xf>
    <xf numFmtId="38" fontId="1" fillId="0" borderId="6" xfId="45" applyFont="1" applyBorder="1">
      <alignment vertical="center"/>
    </xf>
    <xf numFmtId="0" fontId="1" fillId="0" borderId="3" xfId="46" applyBorder="1" applyAlignment="1">
      <alignment horizontal="center" vertical="center" wrapText="1"/>
    </xf>
    <xf numFmtId="185" fontId="1" fillId="0" borderId="0" xfId="45" applyNumberFormat="1" applyFont="1" applyBorder="1">
      <alignment vertical="center"/>
    </xf>
    <xf numFmtId="185" fontId="1" fillId="0" borderId="0" xfId="45" applyNumberFormat="1" applyFont="1" applyFill="1" applyBorder="1">
      <alignment vertical="center"/>
    </xf>
    <xf numFmtId="185" fontId="1" fillId="0" borderId="8" xfId="45" applyNumberFormat="1" applyFont="1" applyBorder="1">
      <alignment vertical="center"/>
    </xf>
    <xf numFmtId="186" fontId="1" fillId="0" borderId="0" xfId="45" applyNumberFormat="1" applyFont="1" applyBorder="1">
      <alignment vertical="center"/>
    </xf>
    <xf numFmtId="186" fontId="1" fillId="0" borderId="2" xfId="45" applyNumberFormat="1" applyFont="1" applyBorder="1">
      <alignment vertical="center"/>
    </xf>
    <xf numFmtId="186" fontId="1" fillId="0" borderId="0" xfId="45" applyNumberFormat="1" applyFont="1" applyFill="1" applyBorder="1">
      <alignment vertical="center"/>
    </xf>
    <xf numFmtId="186" fontId="1" fillId="0" borderId="2" xfId="45" applyNumberFormat="1" applyFont="1" applyFill="1" applyBorder="1">
      <alignment vertical="center"/>
    </xf>
    <xf numFmtId="186" fontId="1" fillId="0" borderId="9" xfId="45" applyNumberFormat="1" applyFont="1" applyBorder="1">
      <alignment vertical="center"/>
    </xf>
    <xf numFmtId="186" fontId="1" fillId="0" borderId="8" xfId="45" applyNumberFormat="1" applyFont="1" applyBorder="1">
      <alignment vertical="center"/>
    </xf>
    <xf numFmtId="186" fontId="1" fillId="0" borderId="6" xfId="45" applyNumberFormat="1" applyFont="1" applyBorder="1">
      <alignment vertical="center"/>
    </xf>
    <xf numFmtId="0" fontId="1" fillId="0" borderId="0" xfId="46" applyBorder="1" applyAlignment="1">
      <alignment horizontal="center" vertical="center" wrapText="1"/>
    </xf>
    <xf numFmtId="185" fontId="1" fillId="0" borderId="15" xfId="45" applyNumberFormat="1" applyFont="1" applyBorder="1">
      <alignment vertical="center"/>
    </xf>
    <xf numFmtId="0" fontId="36" fillId="0" borderId="0" xfId="0" applyFont="1" applyAlignment="1">
      <alignment horizontal="left" vertical="top" wrapText="1"/>
    </xf>
    <xf numFmtId="0" fontId="43"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0" fillId="37" borderId="18" xfId="0" applyNumberFormat="1" applyFill="1" applyBorder="1">
      <alignment vertical="center"/>
    </xf>
    <xf numFmtId="177" fontId="0" fillId="37" borderId="2" xfId="0" applyNumberFormat="1" applyFill="1" applyBorder="1">
      <alignment vertical="center"/>
    </xf>
    <xf numFmtId="177" fontId="0" fillId="37" borderId="4" xfId="0" applyNumberFormat="1" applyFill="1" applyBorder="1">
      <alignment vertical="center"/>
    </xf>
    <xf numFmtId="177" fontId="0" fillId="37" borderId="5" xfId="0" applyNumberFormat="1" applyFill="1" applyBorder="1">
      <alignment vertical="center"/>
    </xf>
    <xf numFmtId="177" fontId="0" fillId="37" borderId="3" xfId="0" applyNumberFormat="1" applyFill="1" applyBorder="1">
      <alignment vertical="center"/>
    </xf>
    <xf numFmtId="0" fontId="1" fillId="37" borderId="7" xfId="46" applyFill="1" applyBorder="1">
      <alignment vertical="center"/>
    </xf>
    <xf numFmtId="187" fontId="1" fillId="37" borderId="6" xfId="46" applyNumberFormat="1" applyFill="1" applyBorder="1" applyAlignment="1">
      <alignment vertical="center"/>
    </xf>
    <xf numFmtId="187" fontId="1" fillId="37" borderId="2" xfId="45" applyNumberFormat="1" applyFont="1" applyFill="1" applyBorder="1">
      <alignment vertical="center"/>
    </xf>
    <xf numFmtId="187" fontId="1" fillId="37" borderId="6" xfId="45" applyNumberFormat="1" applyFont="1" applyFill="1" applyBorder="1">
      <alignment vertical="center"/>
    </xf>
    <xf numFmtId="177" fontId="33" fillId="33" borderId="46" xfId="43" applyNumberFormat="1" applyFont="1" applyFill="1" applyBorder="1" applyAlignment="1">
      <alignment vertical="center"/>
    </xf>
    <xf numFmtId="177" fontId="33" fillId="33" borderId="47" xfId="43" applyNumberFormat="1" applyFont="1" applyFill="1" applyBorder="1" applyAlignment="1">
      <alignment vertical="center" shrinkToFit="1"/>
    </xf>
    <xf numFmtId="177" fontId="33" fillId="34" borderId="50" xfId="43" applyNumberFormat="1" applyFont="1" applyFill="1" applyBorder="1" applyAlignment="1">
      <alignment vertical="center"/>
    </xf>
    <xf numFmtId="177" fontId="33" fillId="34" borderId="51" xfId="43" applyNumberFormat="1" applyFont="1" applyFill="1" applyBorder="1" applyAlignment="1">
      <alignment vertical="center" shrinkToFit="1"/>
    </xf>
    <xf numFmtId="177" fontId="33" fillId="35" borderId="49" xfId="43" applyNumberFormat="1" applyFont="1" applyFill="1" applyBorder="1" applyAlignment="1">
      <alignment vertical="center"/>
    </xf>
    <xf numFmtId="177" fontId="33"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5" fillId="37" borderId="22" xfId="46" applyFont="1" applyFill="1" applyBorder="1" applyAlignment="1">
      <alignment horizontal="center" vertical="center"/>
    </xf>
    <xf numFmtId="0" fontId="45" fillId="0" borderId="0" xfId="46" applyFont="1">
      <alignment vertical="center"/>
    </xf>
    <xf numFmtId="0" fontId="45" fillId="0" borderId="0" xfId="46" applyFont="1" applyAlignment="1">
      <alignment horizontal="center" vertical="center"/>
    </xf>
    <xf numFmtId="38" fontId="1" fillId="37" borderId="8" xfId="45" applyFont="1" applyFill="1" applyBorder="1" applyAlignment="1">
      <alignment vertical="center"/>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vertical="top"/>
    </xf>
    <xf numFmtId="0" fontId="39" fillId="0" borderId="0" xfId="0" applyFont="1" applyBorder="1" applyAlignment="1">
      <alignment horizontal="center" vertical="center"/>
    </xf>
    <xf numFmtId="184" fontId="39" fillId="0" borderId="0" xfId="0" applyNumberFormat="1" applyFont="1" applyBorder="1">
      <alignment vertical="center"/>
    </xf>
    <xf numFmtId="184" fontId="14" fillId="0" borderId="6" xfId="0" applyNumberFormat="1" applyFont="1" applyBorder="1" applyAlignment="1">
      <alignment vertical="center"/>
    </xf>
    <xf numFmtId="0" fontId="36" fillId="0" borderId="0" xfId="0" applyFont="1" applyAlignment="1">
      <alignment vertical="top" wrapText="1"/>
    </xf>
    <xf numFmtId="0" fontId="0" fillId="0" borderId="0" xfId="0" applyAlignment="1">
      <alignment vertical="top" wrapText="1"/>
    </xf>
    <xf numFmtId="0" fontId="36" fillId="0" borderId="0" xfId="0" applyFont="1" applyAlignment="1">
      <alignment horizontal="left" vertical="top" wrapText="1"/>
    </xf>
    <xf numFmtId="0" fontId="43"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protection locked="0"/>
    </xf>
    <xf numFmtId="0" fontId="0" fillId="36" borderId="8" xfId="0" applyFill="1" applyBorder="1" applyAlignment="1" applyProtection="1">
      <alignment horizontal="left" vertical="center"/>
      <protection locked="0"/>
    </xf>
    <xf numFmtId="0" fontId="0" fillId="36" borderId="22" xfId="0" applyFill="1" applyBorder="1" applyAlignment="1" applyProtection="1">
      <alignment horizontal="left" vertical="center"/>
      <protection locked="0"/>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468-4384-B8DC-8F94DC865B92}"/>
            </c:ext>
          </c:extLst>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F468-4384-B8DC-8F94DC865B92}"/>
            </c:ext>
          </c:extLst>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F468-4384-B8DC-8F94DC865B92}"/>
            </c:ext>
          </c:extLst>
        </c:ser>
        <c:dLbls>
          <c:showLegendKey val="0"/>
          <c:showVal val="0"/>
          <c:showCatName val="0"/>
          <c:showSerName val="0"/>
          <c:showPercent val="0"/>
          <c:showBubbleSize val="0"/>
        </c:dLbls>
        <c:gapWidth val="150"/>
        <c:axId val="115386240"/>
        <c:axId val="115387776"/>
      </c:barChart>
      <c:catAx>
        <c:axId val="115386240"/>
        <c:scaling>
          <c:orientation val="maxMin"/>
        </c:scaling>
        <c:delete val="0"/>
        <c:axPos val="l"/>
        <c:numFmt formatCode="General" sourceLinked="1"/>
        <c:majorTickMark val="out"/>
        <c:minorTickMark val="none"/>
        <c:tickLblPos val="nextTo"/>
        <c:crossAx val="115387776"/>
        <c:crosses val="autoZero"/>
        <c:auto val="1"/>
        <c:lblAlgn val="ctr"/>
        <c:lblOffset val="100"/>
        <c:noMultiLvlLbl val="0"/>
      </c:catAx>
      <c:valAx>
        <c:axId val="115387776"/>
        <c:scaling>
          <c:orientation val="minMax"/>
        </c:scaling>
        <c:delete val="0"/>
        <c:axPos val="t"/>
        <c:numFmt formatCode="#,##0_ " sourceLinked="1"/>
        <c:majorTickMark val="out"/>
        <c:minorTickMark val="none"/>
        <c:tickLblPos val="nextTo"/>
        <c:crossAx val="115386240"/>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24</xdr:row>
      <xdr:rowOff>28575</xdr:rowOff>
    </xdr:from>
    <xdr:to>
      <xdr:col>5</xdr:col>
      <xdr:colOff>638175</xdr:colOff>
      <xdr:row>27</xdr:row>
      <xdr:rowOff>85725</xdr:rowOff>
    </xdr:to>
    <xdr:sp macro="" textlink="">
      <xdr:nvSpPr>
        <xdr:cNvPr id="2" name="右矢印 1"/>
        <xdr:cNvSpPr/>
      </xdr:nvSpPr>
      <xdr:spPr>
        <a:xfrm>
          <a:off x="2990850" y="3695700"/>
          <a:ext cx="561975" cy="485775"/>
        </a:xfrm>
        <a:prstGeom prst="rightArrow">
          <a:avLst/>
        </a:prstGeom>
        <a:solidFill>
          <a:schemeClr val="tx1">
            <a:lumMod val="75000"/>
            <a:lumOff val="2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297180</xdr:colOff>
          <xdr:row>0</xdr:row>
          <xdr:rowOff>45720</xdr:rowOff>
        </xdr:from>
        <xdr:to>
          <xdr:col>8</xdr:col>
          <xdr:colOff>563880</xdr:colOff>
          <xdr:row>0</xdr:row>
          <xdr:rowOff>236220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11"/>
  <sheetViews>
    <sheetView showGridLines="0" topLeftCell="A82" workbookViewId="0"/>
  </sheetViews>
  <sheetFormatPr defaultColWidth="9.375" defaultRowHeight="13.2" x14ac:dyDescent="0.15"/>
  <cols>
    <col min="1" max="3" width="4" style="286" customWidth="1"/>
    <col min="4" max="16384" width="9.375" style="286"/>
  </cols>
  <sheetData>
    <row r="1" spans="1:13" ht="16.2" x14ac:dyDescent="0.15">
      <c r="A1" s="439" t="s">
        <v>420</v>
      </c>
    </row>
    <row r="2" spans="1:13" ht="13.5" customHeight="1" x14ac:dyDescent="0.15">
      <c r="A2" s="287"/>
    </row>
    <row r="3" spans="1:13" ht="23.25" customHeight="1" x14ac:dyDescent="0.15">
      <c r="A3" s="440" t="s">
        <v>421</v>
      </c>
      <c r="B3" s="378"/>
      <c r="C3" s="378"/>
      <c r="D3" s="378"/>
      <c r="E3" s="378"/>
      <c r="F3" s="378"/>
      <c r="G3" s="378"/>
      <c r="H3" s="378"/>
      <c r="I3" s="378"/>
      <c r="J3" s="378"/>
      <c r="K3" s="378"/>
      <c r="L3" s="378"/>
      <c r="M3" s="378"/>
    </row>
    <row r="4" spans="1:13" ht="13.5" customHeight="1" x14ac:dyDescent="0.15"/>
    <row r="5" spans="1:13" x14ac:dyDescent="0.15">
      <c r="A5" s="438" t="s">
        <v>175</v>
      </c>
    </row>
    <row r="6" spans="1:13" ht="13.5" customHeight="1" x14ac:dyDescent="0.15"/>
    <row r="7" spans="1:13" x14ac:dyDescent="0.15">
      <c r="B7" s="444" t="s">
        <v>216</v>
      </c>
      <c r="C7" s="444"/>
      <c r="D7" s="444"/>
      <c r="E7" s="444"/>
      <c r="F7" s="444"/>
      <c r="G7" s="444"/>
      <c r="H7" s="444"/>
      <c r="I7" s="444"/>
      <c r="J7" s="444"/>
      <c r="K7" s="444"/>
      <c r="L7" s="444"/>
      <c r="M7" s="444"/>
    </row>
    <row r="8" spans="1:13" x14ac:dyDescent="0.15">
      <c r="B8" s="444"/>
      <c r="C8" s="444"/>
      <c r="D8" s="444"/>
      <c r="E8" s="444"/>
      <c r="F8" s="444"/>
      <c r="G8" s="444"/>
      <c r="H8" s="444"/>
      <c r="I8" s="444"/>
      <c r="J8" s="444"/>
      <c r="K8" s="444"/>
      <c r="L8" s="444"/>
      <c r="M8" s="444"/>
    </row>
    <row r="9" spans="1:13" x14ac:dyDescent="0.15">
      <c r="B9" s="444"/>
      <c r="C9" s="444"/>
      <c r="D9" s="444"/>
      <c r="E9" s="444"/>
      <c r="F9" s="444"/>
      <c r="G9" s="444"/>
      <c r="H9" s="444"/>
      <c r="I9" s="444"/>
      <c r="J9" s="444"/>
      <c r="K9" s="444"/>
      <c r="L9" s="444"/>
      <c r="M9" s="444"/>
    </row>
    <row r="10" spans="1:13" x14ac:dyDescent="0.15">
      <c r="B10" s="444"/>
      <c r="C10" s="444"/>
      <c r="D10" s="444"/>
      <c r="E10" s="444"/>
      <c r="F10" s="444"/>
      <c r="G10" s="444"/>
      <c r="H10" s="444"/>
      <c r="I10" s="444"/>
      <c r="J10" s="444"/>
      <c r="K10" s="444"/>
      <c r="L10" s="444"/>
      <c r="M10" s="444"/>
    </row>
    <row r="11" spans="1:13" x14ac:dyDescent="0.15">
      <c r="B11" s="444"/>
      <c r="C11" s="444"/>
      <c r="D11" s="444"/>
      <c r="E11" s="444"/>
      <c r="F11" s="444"/>
      <c r="G11" s="444"/>
      <c r="H11" s="444"/>
      <c r="I11" s="444"/>
      <c r="J11" s="444"/>
      <c r="K11" s="444"/>
      <c r="L11" s="444"/>
      <c r="M11" s="444"/>
    </row>
    <row r="12" spans="1:13" x14ac:dyDescent="0.15">
      <c r="B12" s="445"/>
      <c r="C12" s="445"/>
      <c r="D12" s="445"/>
      <c r="E12" s="445"/>
      <c r="F12" s="445"/>
      <c r="G12" s="445"/>
      <c r="H12" s="445"/>
      <c r="I12" s="445"/>
      <c r="J12" s="445"/>
      <c r="K12" s="445"/>
      <c r="L12" s="445"/>
      <c r="M12" s="445"/>
    </row>
    <row r="13" spans="1:13" x14ac:dyDescent="0.15">
      <c r="B13" s="445"/>
      <c r="C13" s="445"/>
      <c r="D13" s="445"/>
      <c r="E13" s="445"/>
      <c r="F13" s="445"/>
      <c r="G13" s="445"/>
      <c r="H13" s="445"/>
      <c r="I13" s="445"/>
      <c r="J13" s="445"/>
      <c r="K13" s="445"/>
      <c r="L13" s="445"/>
      <c r="M13" s="445"/>
    </row>
    <row r="15" spans="1:13" x14ac:dyDescent="0.15">
      <c r="A15" s="438" t="s">
        <v>176</v>
      </c>
    </row>
    <row r="17" spans="2:13" ht="13.5" customHeight="1" x14ac:dyDescent="0.15">
      <c r="B17" s="286" t="s">
        <v>188</v>
      </c>
      <c r="C17" s="446" t="s">
        <v>422</v>
      </c>
      <c r="D17" s="446"/>
      <c r="E17" s="446"/>
      <c r="F17" s="446"/>
      <c r="G17" s="446"/>
      <c r="H17" s="446"/>
      <c r="I17" s="446"/>
      <c r="J17" s="446"/>
      <c r="K17" s="446"/>
      <c r="L17" s="446"/>
      <c r="M17" s="446"/>
    </row>
    <row r="18" spans="2:13" x14ac:dyDescent="0.15">
      <c r="C18" s="446"/>
      <c r="D18" s="446"/>
      <c r="E18" s="446"/>
      <c r="F18" s="446"/>
      <c r="G18" s="446"/>
      <c r="H18" s="446"/>
      <c r="I18" s="446"/>
      <c r="J18" s="446"/>
      <c r="K18" s="446"/>
      <c r="L18" s="446"/>
      <c r="M18" s="446"/>
    </row>
    <row r="19" spans="2:13" x14ac:dyDescent="0.15">
      <c r="C19" s="286" t="s">
        <v>177</v>
      </c>
      <c r="D19" s="444" t="s">
        <v>423</v>
      </c>
      <c r="E19" s="444"/>
      <c r="F19" s="444"/>
      <c r="G19" s="444"/>
      <c r="H19" s="444"/>
      <c r="I19" s="444"/>
      <c r="J19" s="444"/>
      <c r="K19" s="444"/>
      <c r="L19" s="444"/>
      <c r="M19" s="444"/>
    </row>
    <row r="20" spans="2:13" x14ac:dyDescent="0.15">
      <c r="C20" s="375"/>
      <c r="D20" s="444"/>
      <c r="E20" s="444"/>
      <c r="F20" s="444"/>
      <c r="G20" s="444"/>
      <c r="H20" s="444"/>
      <c r="I20" s="444"/>
      <c r="J20" s="444"/>
      <c r="K20" s="444"/>
      <c r="L20" s="444"/>
      <c r="M20" s="444"/>
    </row>
    <row r="21" spans="2:13" x14ac:dyDescent="0.15">
      <c r="C21" s="375"/>
      <c r="D21" s="375"/>
      <c r="E21" s="375"/>
      <c r="F21" s="375"/>
      <c r="G21" s="375"/>
      <c r="H21" s="375"/>
      <c r="I21" s="375"/>
      <c r="J21" s="375"/>
      <c r="K21" s="375"/>
      <c r="L21" s="375"/>
      <c r="M21" s="375"/>
    </row>
    <row r="22" spans="2:13" ht="13.5" customHeight="1" x14ac:dyDescent="0.15">
      <c r="B22" s="286" t="s">
        <v>394</v>
      </c>
      <c r="C22" s="446" t="s">
        <v>393</v>
      </c>
      <c r="D22" s="446"/>
      <c r="E22" s="446"/>
      <c r="F22" s="446"/>
      <c r="G22" s="446"/>
      <c r="H22" s="446"/>
      <c r="I22" s="446"/>
      <c r="J22" s="446"/>
      <c r="K22" s="446"/>
      <c r="L22" s="446"/>
      <c r="M22" s="446"/>
    </row>
    <row r="23" spans="2:13" ht="13.5" customHeight="1" x14ac:dyDescent="0.15">
      <c r="C23" s="446"/>
      <c r="D23" s="446"/>
      <c r="E23" s="446"/>
      <c r="F23" s="446"/>
      <c r="G23" s="446"/>
      <c r="H23" s="446"/>
      <c r="I23" s="446"/>
      <c r="J23" s="446"/>
      <c r="K23" s="446"/>
      <c r="L23" s="446"/>
      <c r="M23" s="446"/>
    </row>
    <row r="24" spans="2:13" ht="13.5" customHeight="1" x14ac:dyDescent="0.15">
      <c r="C24" s="375"/>
      <c r="D24" s="375"/>
      <c r="E24" s="375"/>
      <c r="F24" s="375"/>
      <c r="G24" s="375"/>
      <c r="H24" s="375"/>
      <c r="I24" s="375"/>
      <c r="J24" s="375"/>
      <c r="K24" s="375"/>
      <c r="L24" s="375"/>
      <c r="M24" s="375"/>
    </row>
    <row r="25" spans="2:13" ht="13.5" customHeight="1" x14ac:dyDescent="0.15">
      <c r="B25" s="376" t="s">
        <v>395</v>
      </c>
      <c r="C25" s="447" t="s">
        <v>396</v>
      </c>
      <c r="D25" s="447"/>
      <c r="E25" s="447"/>
      <c r="F25" s="447"/>
      <c r="G25" s="447"/>
      <c r="H25" s="447"/>
      <c r="I25" s="447"/>
      <c r="J25" s="447"/>
      <c r="K25" s="447"/>
      <c r="L25" s="447"/>
      <c r="M25" s="447"/>
    </row>
    <row r="26" spans="2:13" ht="13.5" customHeight="1" x14ac:dyDescent="0.15">
      <c r="C26" s="375"/>
      <c r="D26" s="375"/>
      <c r="E26" s="375"/>
      <c r="F26" s="375"/>
      <c r="G26" s="375"/>
      <c r="H26" s="375"/>
      <c r="I26" s="375"/>
      <c r="J26" s="375"/>
      <c r="K26" s="375"/>
      <c r="L26" s="375"/>
      <c r="M26" s="375"/>
    </row>
    <row r="27" spans="2:13" ht="13.5" customHeight="1" x14ac:dyDescent="0.15">
      <c r="B27" s="286" t="s">
        <v>190</v>
      </c>
      <c r="C27" s="446" t="s">
        <v>397</v>
      </c>
      <c r="D27" s="446"/>
      <c r="E27" s="446"/>
      <c r="F27" s="446"/>
      <c r="G27" s="446"/>
      <c r="H27" s="446"/>
      <c r="I27" s="446"/>
      <c r="J27" s="446"/>
      <c r="K27" s="446"/>
      <c r="L27" s="446"/>
      <c r="M27" s="446"/>
    </row>
    <row r="28" spans="2:13" ht="13.5" customHeight="1" x14ac:dyDescent="0.15">
      <c r="C28" s="375"/>
      <c r="D28" s="375"/>
      <c r="E28" s="375"/>
      <c r="F28" s="375"/>
      <c r="G28" s="375"/>
      <c r="H28" s="375"/>
      <c r="I28" s="375"/>
      <c r="J28" s="375"/>
      <c r="K28" s="375"/>
      <c r="L28" s="375"/>
      <c r="M28" s="375"/>
    </row>
    <row r="29" spans="2:13" ht="13.5" customHeight="1" x14ac:dyDescent="0.15">
      <c r="B29" s="286" t="s">
        <v>191</v>
      </c>
      <c r="C29" s="446" t="s">
        <v>398</v>
      </c>
      <c r="D29" s="446"/>
      <c r="E29" s="446"/>
      <c r="F29" s="446"/>
      <c r="G29" s="446"/>
      <c r="H29" s="446"/>
      <c r="I29" s="446"/>
      <c r="J29" s="446"/>
      <c r="K29" s="446"/>
      <c r="L29" s="446"/>
      <c r="M29" s="446"/>
    </row>
    <row r="30" spans="2:13" ht="13.5" customHeight="1" x14ac:dyDescent="0.15">
      <c r="C30" s="446" t="s">
        <v>399</v>
      </c>
      <c r="D30" s="446"/>
      <c r="E30" s="446"/>
      <c r="F30" s="446"/>
      <c r="G30" s="446"/>
      <c r="H30" s="446"/>
      <c r="I30" s="446"/>
      <c r="J30" s="446"/>
      <c r="K30" s="446"/>
      <c r="L30" s="446"/>
      <c r="M30" s="446"/>
    </row>
    <row r="31" spans="2:13" ht="13.5" customHeight="1" x14ac:dyDescent="0.15">
      <c r="C31" s="446"/>
      <c r="D31" s="446"/>
      <c r="E31" s="446"/>
      <c r="F31" s="446"/>
      <c r="G31" s="446"/>
      <c r="H31" s="446"/>
      <c r="I31" s="446"/>
      <c r="J31" s="446"/>
      <c r="K31" s="446"/>
      <c r="L31" s="446"/>
      <c r="M31" s="446"/>
    </row>
    <row r="32" spans="2:13" ht="13.5" customHeight="1" x14ac:dyDescent="0.15">
      <c r="C32" s="446" t="s">
        <v>400</v>
      </c>
      <c r="D32" s="446"/>
      <c r="E32" s="446"/>
      <c r="F32" s="446"/>
      <c r="G32" s="446"/>
      <c r="H32" s="446"/>
      <c r="I32" s="446"/>
      <c r="J32" s="446"/>
      <c r="K32" s="446"/>
      <c r="L32" s="446"/>
      <c r="M32" s="446"/>
    </row>
    <row r="33" spans="2:13" ht="13.5" customHeight="1" x14ac:dyDescent="0.15">
      <c r="C33" s="375"/>
      <c r="D33" s="375"/>
      <c r="E33" s="375"/>
      <c r="F33" s="375"/>
      <c r="G33" s="375"/>
      <c r="H33" s="375"/>
      <c r="I33" s="375"/>
      <c r="J33" s="375"/>
      <c r="K33" s="375"/>
      <c r="L33" s="375"/>
      <c r="M33" s="375"/>
    </row>
    <row r="34" spans="2:13" ht="13.5" customHeight="1" x14ac:dyDescent="0.15">
      <c r="B34" s="286" t="s">
        <v>402</v>
      </c>
      <c r="C34" s="446" t="s">
        <v>424</v>
      </c>
      <c r="D34" s="446"/>
      <c r="E34" s="446"/>
      <c r="F34" s="446"/>
      <c r="G34" s="446"/>
      <c r="H34" s="446"/>
      <c r="I34" s="446"/>
      <c r="J34" s="446"/>
      <c r="K34" s="446"/>
      <c r="L34" s="446"/>
      <c r="M34" s="446"/>
    </row>
    <row r="35" spans="2:13" ht="13.5" customHeight="1" x14ac:dyDescent="0.15">
      <c r="C35" s="375"/>
      <c r="D35" s="375"/>
      <c r="E35" s="375"/>
      <c r="F35" s="375"/>
      <c r="G35" s="375"/>
      <c r="H35" s="375"/>
      <c r="I35" s="375"/>
      <c r="J35" s="375"/>
      <c r="K35" s="375"/>
      <c r="L35" s="375"/>
      <c r="M35" s="375"/>
    </row>
    <row r="36" spans="2:13" x14ac:dyDescent="0.15">
      <c r="B36" s="286" t="s">
        <v>403</v>
      </c>
      <c r="C36" s="444" t="s">
        <v>401</v>
      </c>
      <c r="D36" s="444"/>
      <c r="E36" s="444"/>
      <c r="F36" s="444"/>
      <c r="G36" s="444"/>
      <c r="H36" s="444"/>
      <c r="I36" s="444"/>
      <c r="J36" s="444"/>
      <c r="K36" s="444"/>
      <c r="L36" s="444"/>
      <c r="M36" s="444"/>
    </row>
    <row r="37" spans="2:13" x14ac:dyDescent="0.15">
      <c r="C37" s="444"/>
      <c r="D37" s="444"/>
      <c r="E37" s="444"/>
      <c r="F37" s="444"/>
      <c r="G37" s="444"/>
      <c r="H37" s="444"/>
      <c r="I37" s="444"/>
      <c r="J37" s="444"/>
      <c r="K37" s="444"/>
      <c r="L37" s="444"/>
      <c r="M37" s="444"/>
    </row>
    <row r="38" spans="2:13" ht="13.5" customHeight="1" x14ac:dyDescent="0.15">
      <c r="B38" s="286" t="s">
        <v>404</v>
      </c>
      <c r="C38" s="444" t="s">
        <v>425</v>
      </c>
      <c r="D38" s="444"/>
      <c r="E38" s="444"/>
      <c r="F38" s="444"/>
      <c r="G38" s="444"/>
      <c r="H38" s="444"/>
      <c r="I38" s="444"/>
      <c r="J38" s="444"/>
      <c r="K38" s="444"/>
      <c r="L38" s="444"/>
      <c r="M38" s="444"/>
    </row>
    <row r="39" spans="2:13" x14ac:dyDescent="0.15">
      <c r="C39" s="444"/>
      <c r="D39" s="444"/>
      <c r="E39" s="444"/>
      <c r="F39" s="444"/>
      <c r="G39" s="444"/>
      <c r="H39" s="444"/>
      <c r="I39" s="444"/>
      <c r="J39" s="444"/>
      <c r="K39" s="444"/>
      <c r="L39" s="444"/>
      <c r="M39" s="444"/>
    </row>
    <row r="41" spans="2:13" x14ac:dyDescent="0.15">
      <c r="B41" s="376" t="s">
        <v>395</v>
      </c>
      <c r="C41" s="376" t="s">
        <v>433</v>
      </c>
    </row>
    <row r="43" spans="2:13" x14ac:dyDescent="0.15">
      <c r="B43" s="286" t="s">
        <v>405</v>
      </c>
      <c r="C43" s="286" t="s">
        <v>406</v>
      </c>
    </row>
    <row r="45" spans="2:13" x14ac:dyDescent="0.15">
      <c r="B45" s="376" t="s">
        <v>395</v>
      </c>
      <c r="C45" s="376" t="s">
        <v>407</v>
      </c>
    </row>
    <row r="47" spans="2:13" x14ac:dyDescent="0.15">
      <c r="B47" s="286" t="s">
        <v>408</v>
      </c>
      <c r="C47" s="446" t="s">
        <v>426</v>
      </c>
      <c r="D47" s="446"/>
      <c r="E47" s="446"/>
      <c r="F47" s="446"/>
      <c r="G47" s="446"/>
      <c r="H47" s="446"/>
      <c r="I47" s="446"/>
      <c r="J47" s="446"/>
      <c r="K47" s="446"/>
      <c r="L47" s="446"/>
      <c r="M47" s="446"/>
    </row>
    <row r="48" spans="2:13" x14ac:dyDescent="0.15">
      <c r="C48" s="446"/>
      <c r="D48" s="446"/>
      <c r="E48" s="446"/>
      <c r="F48" s="446"/>
      <c r="G48" s="446"/>
      <c r="H48" s="446"/>
      <c r="I48" s="446"/>
      <c r="J48" s="446"/>
      <c r="K48" s="446"/>
      <c r="L48" s="446"/>
      <c r="M48" s="446"/>
    </row>
    <row r="50" spans="1:13" x14ac:dyDescent="0.15">
      <c r="B50" s="376" t="s">
        <v>428</v>
      </c>
      <c r="C50" s="447" t="s">
        <v>427</v>
      </c>
      <c r="D50" s="447"/>
      <c r="E50" s="447"/>
      <c r="F50" s="447"/>
      <c r="G50" s="447"/>
      <c r="H50" s="447"/>
      <c r="I50" s="447"/>
      <c r="J50" s="447"/>
      <c r="K50" s="447"/>
      <c r="L50" s="447"/>
      <c r="M50" s="447"/>
    </row>
    <row r="51" spans="1:13" x14ac:dyDescent="0.15">
      <c r="C51" s="447"/>
      <c r="D51" s="447"/>
      <c r="E51" s="447"/>
      <c r="F51" s="447"/>
      <c r="G51" s="447"/>
      <c r="H51" s="447"/>
      <c r="I51" s="447"/>
      <c r="J51" s="447"/>
      <c r="K51" s="447"/>
      <c r="L51" s="447"/>
      <c r="M51" s="447"/>
    </row>
    <row r="53" spans="1:13" x14ac:dyDescent="0.15">
      <c r="A53" s="438" t="s">
        <v>178</v>
      </c>
    </row>
    <row r="55" spans="1:13" ht="13.5" customHeight="1" x14ac:dyDescent="0.15">
      <c r="B55" s="377" t="s">
        <v>395</v>
      </c>
      <c r="C55" s="447" t="s">
        <v>409</v>
      </c>
      <c r="D55" s="447"/>
      <c r="E55" s="447"/>
      <c r="F55" s="447"/>
      <c r="G55" s="447"/>
      <c r="H55" s="447"/>
      <c r="I55" s="447"/>
      <c r="J55" s="447"/>
      <c r="K55" s="447"/>
      <c r="L55" s="447"/>
      <c r="M55" s="447"/>
    </row>
    <row r="56" spans="1:13" x14ac:dyDescent="0.15">
      <c r="B56" s="331"/>
      <c r="C56" s="447"/>
      <c r="D56" s="447"/>
      <c r="E56" s="447"/>
      <c r="F56" s="447"/>
      <c r="G56" s="447"/>
      <c r="H56" s="447"/>
      <c r="I56" s="447"/>
      <c r="J56" s="447"/>
      <c r="K56" s="447"/>
      <c r="L56" s="447"/>
      <c r="M56" s="447"/>
    </row>
    <row r="57" spans="1:13" x14ac:dyDescent="0.15">
      <c r="B57" s="331"/>
      <c r="C57" s="447"/>
      <c r="D57" s="447"/>
      <c r="E57" s="447"/>
      <c r="F57" s="447"/>
      <c r="G57" s="447"/>
      <c r="H57" s="447"/>
      <c r="I57" s="447"/>
      <c r="J57" s="447"/>
      <c r="K57" s="447"/>
      <c r="L57" s="447"/>
      <c r="M57" s="447"/>
    </row>
    <row r="59" spans="1:13" x14ac:dyDescent="0.15">
      <c r="B59" s="286" t="s">
        <v>188</v>
      </c>
      <c r="C59" s="444" t="s">
        <v>186</v>
      </c>
      <c r="D59" s="444"/>
      <c r="E59" s="444"/>
      <c r="F59" s="444"/>
      <c r="G59" s="444"/>
      <c r="H59" s="444"/>
      <c r="I59" s="444"/>
      <c r="J59" s="444"/>
      <c r="K59" s="444"/>
      <c r="L59" s="444"/>
      <c r="M59" s="444"/>
    </row>
    <row r="60" spans="1:13" x14ac:dyDescent="0.15">
      <c r="C60" s="444"/>
      <c r="D60" s="444"/>
      <c r="E60" s="444"/>
      <c r="F60" s="444"/>
      <c r="G60" s="444"/>
      <c r="H60" s="444"/>
      <c r="I60" s="444"/>
      <c r="J60" s="444"/>
      <c r="K60" s="444"/>
      <c r="L60" s="444"/>
      <c r="M60" s="444"/>
    </row>
    <row r="62" spans="1:13" x14ac:dyDescent="0.15">
      <c r="B62" s="286" t="s">
        <v>410</v>
      </c>
      <c r="C62" s="446" t="s">
        <v>419</v>
      </c>
      <c r="D62" s="446"/>
      <c r="E62" s="446"/>
      <c r="F62" s="446"/>
      <c r="G62" s="446"/>
      <c r="H62" s="446"/>
      <c r="I62" s="446"/>
      <c r="J62" s="446"/>
      <c r="K62" s="446"/>
      <c r="L62" s="446"/>
      <c r="M62" s="446"/>
    </row>
    <row r="63" spans="1:13" x14ac:dyDescent="0.15">
      <c r="C63" s="446"/>
      <c r="D63" s="446"/>
      <c r="E63" s="446"/>
      <c r="F63" s="446"/>
      <c r="G63" s="446"/>
      <c r="H63" s="446"/>
      <c r="I63" s="446"/>
      <c r="J63" s="446"/>
      <c r="K63" s="446"/>
      <c r="L63" s="446"/>
      <c r="M63" s="446"/>
    </row>
    <row r="64" spans="1:13" x14ac:dyDescent="0.15">
      <c r="C64" s="446"/>
      <c r="D64" s="446"/>
      <c r="E64" s="446"/>
      <c r="F64" s="446"/>
      <c r="G64" s="446"/>
      <c r="H64" s="446"/>
      <c r="I64" s="446"/>
      <c r="J64" s="446"/>
      <c r="K64" s="446"/>
      <c r="L64" s="446"/>
      <c r="M64" s="446"/>
    </row>
    <row r="65" spans="2:13" x14ac:dyDescent="0.15">
      <c r="C65" s="446"/>
      <c r="D65" s="446"/>
      <c r="E65" s="446"/>
      <c r="F65" s="446"/>
      <c r="G65" s="446"/>
      <c r="H65" s="446"/>
      <c r="I65" s="446"/>
      <c r="J65" s="446"/>
      <c r="K65" s="446"/>
      <c r="L65" s="446"/>
      <c r="M65" s="446"/>
    </row>
    <row r="67" spans="2:13" ht="13.5" customHeight="1" x14ac:dyDescent="0.15">
      <c r="B67" s="286" t="s">
        <v>411</v>
      </c>
      <c r="C67" s="446" t="s">
        <v>412</v>
      </c>
      <c r="D67" s="446"/>
      <c r="E67" s="446"/>
      <c r="F67" s="446"/>
      <c r="G67" s="446"/>
      <c r="H67" s="446"/>
      <c r="I67" s="446"/>
      <c r="J67" s="446"/>
      <c r="K67" s="446"/>
      <c r="L67" s="446"/>
      <c r="M67" s="446"/>
    </row>
    <row r="68" spans="2:13" x14ac:dyDescent="0.15">
      <c r="C68" s="446"/>
      <c r="D68" s="446"/>
      <c r="E68" s="446"/>
      <c r="F68" s="446"/>
      <c r="G68" s="446"/>
      <c r="H68" s="446"/>
      <c r="I68" s="446"/>
      <c r="J68" s="446"/>
      <c r="K68" s="446"/>
      <c r="L68" s="446"/>
      <c r="M68" s="446"/>
    </row>
    <row r="69" spans="2:13" x14ac:dyDescent="0.15">
      <c r="C69" s="331"/>
      <c r="D69" s="331"/>
      <c r="E69" s="331"/>
      <c r="F69" s="331"/>
      <c r="G69" s="331"/>
      <c r="H69" s="331"/>
      <c r="I69" s="331"/>
      <c r="J69" s="331"/>
      <c r="K69" s="331"/>
      <c r="L69" s="331"/>
      <c r="M69" s="331"/>
    </row>
    <row r="70" spans="2:13" ht="13.5" customHeight="1" x14ac:dyDescent="0.15">
      <c r="B70" s="286" t="s">
        <v>413</v>
      </c>
      <c r="C70" s="446" t="s">
        <v>414</v>
      </c>
      <c r="D70" s="446"/>
      <c r="E70" s="446"/>
      <c r="F70" s="446"/>
      <c r="G70" s="446"/>
      <c r="H70" s="446"/>
      <c r="I70" s="446"/>
      <c r="J70" s="446"/>
      <c r="K70" s="446"/>
      <c r="L70" s="446"/>
      <c r="M70" s="446"/>
    </row>
    <row r="71" spans="2:13" x14ac:dyDescent="0.15">
      <c r="C71" s="446"/>
      <c r="D71" s="446"/>
      <c r="E71" s="446"/>
      <c r="F71" s="446"/>
      <c r="G71" s="446"/>
      <c r="H71" s="446"/>
      <c r="I71" s="446"/>
      <c r="J71" s="446"/>
      <c r="K71" s="446"/>
      <c r="L71" s="446"/>
      <c r="M71" s="446"/>
    </row>
    <row r="72" spans="2:13" x14ac:dyDescent="0.15">
      <c r="C72" s="446"/>
      <c r="D72" s="446"/>
      <c r="E72" s="446"/>
      <c r="F72" s="446"/>
      <c r="G72" s="446"/>
      <c r="H72" s="446"/>
      <c r="I72" s="446"/>
      <c r="J72" s="446"/>
      <c r="K72" s="446"/>
      <c r="L72" s="446"/>
      <c r="M72" s="446"/>
    </row>
    <row r="73" spans="2:13" x14ac:dyDescent="0.15">
      <c r="C73" s="331"/>
      <c r="D73" s="331"/>
      <c r="E73" s="331"/>
      <c r="F73" s="331"/>
      <c r="G73" s="331"/>
      <c r="H73" s="331"/>
      <c r="I73" s="331"/>
      <c r="J73" s="331"/>
      <c r="K73" s="331"/>
      <c r="L73" s="331"/>
      <c r="M73" s="331"/>
    </row>
    <row r="74" spans="2:13" ht="13.5" customHeight="1" x14ac:dyDescent="0.15">
      <c r="B74" s="286" t="s">
        <v>402</v>
      </c>
      <c r="C74" s="446" t="s">
        <v>415</v>
      </c>
      <c r="D74" s="446"/>
      <c r="E74" s="446"/>
      <c r="F74" s="446"/>
      <c r="G74" s="446"/>
      <c r="H74" s="446"/>
      <c r="I74" s="446"/>
      <c r="J74" s="446"/>
      <c r="K74" s="446"/>
      <c r="L74" s="446"/>
      <c r="M74" s="446"/>
    </row>
    <row r="75" spans="2:13" x14ac:dyDescent="0.15">
      <c r="C75" s="446"/>
      <c r="D75" s="446"/>
      <c r="E75" s="446"/>
      <c r="F75" s="446"/>
      <c r="G75" s="446"/>
      <c r="H75" s="446"/>
      <c r="I75" s="446"/>
      <c r="J75" s="446"/>
      <c r="K75" s="446"/>
      <c r="L75" s="446"/>
      <c r="M75" s="446"/>
    </row>
    <row r="76" spans="2:13" x14ac:dyDescent="0.15">
      <c r="C76" s="446"/>
      <c r="D76" s="446"/>
      <c r="E76" s="446"/>
      <c r="F76" s="446"/>
      <c r="G76" s="446"/>
      <c r="H76" s="446"/>
      <c r="I76" s="446"/>
      <c r="J76" s="446"/>
      <c r="K76" s="446"/>
      <c r="L76" s="446"/>
      <c r="M76" s="446"/>
    </row>
    <row r="77" spans="2:13" x14ac:dyDescent="0.15">
      <c r="C77" s="331"/>
      <c r="D77" s="331"/>
      <c r="E77" s="331"/>
      <c r="F77" s="331"/>
      <c r="G77" s="331"/>
      <c r="H77" s="331"/>
      <c r="I77" s="331"/>
      <c r="J77" s="331"/>
      <c r="K77" s="331"/>
      <c r="L77" s="331"/>
      <c r="M77" s="331"/>
    </row>
    <row r="78" spans="2:13" ht="13.5" customHeight="1" x14ac:dyDescent="0.15">
      <c r="B78" s="286" t="s">
        <v>403</v>
      </c>
      <c r="C78" s="446" t="s">
        <v>416</v>
      </c>
      <c r="D78" s="446"/>
      <c r="E78" s="446"/>
      <c r="F78" s="446"/>
      <c r="G78" s="446"/>
      <c r="H78" s="446"/>
      <c r="I78" s="446"/>
      <c r="J78" s="446"/>
      <c r="K78" s="446"/>
      <c r="L78" s="446"/>
      <c r="M78" s="446"/>
    </row>
    <row r="79" spans="2:13" x14ac:dyDescent="0.15">
      <c r="C79" s="446"/>
      <c r="D79" s="446"/>
      <c r="E79" s="446"/>
      <c r="F79" s="446"/>
      <c r="G79" s="446"/>
      <c r="H79" s="446"/>
      <c r="I79" s="446"/>
      <c r="J79" s="446"/>
      <c r="K79" s="446"/>
      <c r="L79" s="446"/>
      <c r="M79" s="446"/>
    </row>
    <row r="80" spans="2:13" x14ac:dyDescent="0.15">
      <c r="C80" s="332"/>
      <c r="D80" s="332"/>
      <c r="E80" s="332"/>
      <c r="F80" s="332"/>
      <c r="G80" s="332"/>
      <c r="H80" s="332"/>
      <c r="I80" s="332"/>
      <c r="J80" s="332"/>
      <c r="K80" s="332"/>
      <c r="L80" s="332"/>
      <c r="M80" s="332"/>
    </row>
    <row r="81" spans="1:13" x14ac:dyDescent="0.15">
      <c r="B81" s="286" t="s">
        <v>404</v>
      </c>
      <c r="C81" s="444" t="s">
        <v>417</v>
      </c>
      <c r="D81" s="444"/>
      <c r="E81" s="444"/>
      <c r="F81" s="444"/>
      <c r="G81" s="444"/>
      <c r="H81" s="444"/>
      <c r="I81" s="444"/>
      <c r="J81" s="444"/>
      <c r="K81" s="444"/>
      <c r="L81" s="444"/>
      <c r="M81" s="444"/>
    </row>
    <row r="82" spans="1:13" x14ac:dyDescent="0.15">
      <c r="C82" s="444"/>
      <c r="D82" s="444"/>
      <c r="E82" s="444"/>
      <c r="F82" s="444"/>
      <c r="G82" s="444"/>
      <c r="H82" s="444"/>
      <c r="I82" s="444"/>
      <c r="J82" s="444"/>
      <c r="K82" s="444"/>
      <c r="L82" s="444"/>
      <c r="M82" s="444"/>
    </row>
    <row r="84" spans="1:13" ht="13.5" customHeight="1" x14ac:dyDescent="0.15">
      <c r="B84" s="286" t="s">
        <v>405</v>
      </c>
      <c r="C84" s="446" t="s">
        <v>218</v>
      </c>
      <c r="D84" s="446"/>
      <c r="E84" s="446"/>
      <c r="F84" s="446"/>
      <c r="G84" s="446"/>
      <c r="H84" s="446"/>
      <c r="I84" s="446"/>
      <c r="J84" s="446"/>
      <c r="K84" s="446"/>
      <c r="L84" s="446"/>
      <c r="M84" s="446"/>
    </row>
    <row r="85" spans="1:13" x14ac:dyDescent="0.15">
      <c r="C85" s="446"/>
      <c r="D85" s="446"/>
      <c r="E85" s="446"/>
      <c r="F85" s="446"/>
      <c r="G85" s="446"/>
      <c r="H85" s="446"/>
      <c r="I85" s="446"/>
      <c r="J85" s="446"/>
      <c r="K85" s="446"/>
      <c r="L85" s="446"/>
      <c r="M85" s="446"/>
    </row>
    <row r="86" spans="1:13" x14ac:dyDescent="0.15">
      <c r="C86" s="446"/>
      <c r="D86" s="446"/>
      <c r="E86" s="446"/>
      <c r="F86" s="446"/>
      <c r="G86" s="446"/>
      <c r="H86" s="446"/>
      <c r="I86" s="446"/>
      <c r="J86" s="446"/>
      <c r="K86" s="446"/>
      <c r="L86" s="446"/>
      <c r="M86" s="446"/>
    </row>
    <row r="88" spans="1:13" ht="13.5" customHeight="1" x14ac:dyDescent="0.15">
      <c r="B88" s="286" t="s">
        <v>418</v>
      </c>
      <c r="C88" s="446" t="s">
        <v>429</v>
      </c>
      <c r="D88" s="446"/>
      <c r="E88" s="446"/>
      <c r="F88" s="446"/>
      <c r="G88" s="446"/>
      <c r="H88" s="446"/>
      <c r="I88" s="446"/>
      <c r="J88" s="446"/>
      <c r="K88" s="446"/>
      <c r="L88" s="446"/>
      <c r="M88" s="446"/>
    </row>
    <row r="89" spans="1:13" x14ac:dyDescent="0.15">
      <c r="C89" s="446"/>
      <c r="D89" s="446"/>
      <c r="E89" s="446"/>
      <c r="F89" s="446"/>
      <c r="G89" s="446"/>
      <c r="H89" s="446"/>
      <c r="I89" s="446"/>
      <c r="J89" s="446"/>
      <c r="K89" s="446"/>
      <c r="L89" s="446"/>
      <c r="M89" s="446"/>
    </row>
    <row r="90" spans="1:13" x14ac:dyDescent="0.15">
      <c r="C90" s="446"/>
      <c r="D90" s="446"/>
      <c r="E90" s="446"/>
      <c r="F90" s="446"/>
      <c r="G90" s="446"/>
      <c r="H90" s="446"/>
      <c r="I90" s="446"/>
      <c r="J90" s="446"/>
      <c r="K90" s="446"/>
      <c r="L90" s="446"/>
      <c r="M90" s="446"/>
    </row>
    <row r="91" spans="1:13" x14ac:dyDescent="0.15">
      <c r="C91" s="446"/>
      <c r="D91" s="446"/>
      <c r="E91" s="446"/>
      <c r="F91" s="446"/>
      <c r="G91" s="446"/>
      <c r="H91" s="446"/>
      <c r="I91" s="446"/>
      <c r="J91" s="446"/>
      <c r="K91" s="446"/>
      <c r="L91" s="446"/>
      <c r="M91" s="446"/>
    </row>
    <row r="92" spans="1:13" x14ac:dyDescent="0.15">
      <c r="C92" s="446"/>
      <c r="D92" s="446"/>
      <c r="E92" s="446"/>
      <c r="F92" s="446"/>
      <c r="G92" s="446"/>
      <c r="H92" s="446"/>
      <c r="I92" s="446"/>
      <c r="J92" s="446"/>
      <c r="K92" s="446"/>
      <c r="L92" s="446"/>
      <c r="M92" s="446"/>
    </row>
    <row r="93" spans="1:13" x14ac:dyDescent="0.15">
      <c r="A93" s="438" t="s">
        <v>179</v>
      </c>
    </row>
    <row r="95" spans="1:13" x14ac:dyDescent="0.15">
      <c r="B95" s="286" t="s">
        <v>188</v>
      </c>
      <c r="C95" s="444" t="s">
        <v>180</v>
      </c>
      <c r="D95" s="444"/>
      <c r="E95" s="444"/>
      <c r="F95" s="444"/>
      <c r="G95" s="444"/>
      <c r="H95" s="444"/>
      <c r="I95" s="444"/>
      <c r="J95" s="444"/>
      <c r="K95" s="444"/>
      <c r="L95" s="444"/>
      <c r="M95" s="444"/>
    </row>
    <row r="96" spans="1:13" x14ac:dyDescent="0.15">
      <c r="C96" s="444"/>
      <c r="D96" s="444"/>
      <c r="E96" s="444"/>
      <c r="F96" s="444"/>
      <c r="G96" s="444"/>
      <c r="H96" s="444"/>
      <c r="I96" s="444"/>
      <c r="J96" s="444"/>
      <c r="K96" s="444"/>
      <c r="L96" s="444"/>
      <c r="M96" s="444"/>
    </row>
    <row r="98" spans="2:13" x14ac:dyDescent="0.15">
      <c r="B98" s="286" t="s">
        <v>189</v>
      </c>
      <c r="C98" s="444" t="s">
        <v>181</v>
      </c>
      <c r="D98" s="444"/>
      <c r="E98" s="444"/>
      <c r="F98" s="444"/>
      <c r="G98" s="444"/>
      <c r="H98" s="444"/>
      <c r="I98" s="444"/>
      <c r="J98" s="444"/>
      <c r="K98" s="444"/>
      <c r="L98" s="444"/>
      <c r="M98" s="444"/>
    </row>
    <row r="99" spans="2:13" x14ac:dyDescent="0.15">
      <c r="C99" s="444"/>
      <c r="D99" s="444"/>
      <c r="E99" s="444"/>
      <c r="F99" s="444"/>
      <c r="G99" s="444"/>
      <c r="H99" s="444"/>
      <c r="I99" s="444"/>
      <c r="J99" s="444"/>
      <c r="K99" s="444"/>
      <c r="L99" s="444"/>
      <c r="M99" s="444"/>
    </row>
    <row r="101" spans="2:13" x14ac:dyDescent="0.15">
      <c r="B101" s="286" t="s">
        <v>190</v>
      </c>
      <c r="C101" s="286" t="s">
        <v>182</v>
      </c>
    </row>
    <row r="103" spans="2:13" x14ac:dyDescent="0.15">
      <c r="B103" s="286" t="s">
        <v>191</v>
      </c>
      <c r="C103" s="286" t="s">
        <v>187</v>
      </c>
    </row>
    <row r="104" spans="2:13" ht="13.8" thickBot="1" x14ac:dyDescent="0.2"/>
    <row r="105" spans="2:13" ht="6" customHeight="1" thickTop="1" x14ac:dyDescent="0.15">
      <c r="B105" s="288"/>
      <c r="C105" s="289"/>
      <c r="D105" s="289"/>
      <c r="E105" s="289"/>
      <c r="F105" s="289"/>
      <c r="G105" s="289"/>
      <c r="H105" s="290"/>
    </row>
    <row r="106" spans="2:13" x14ac:dyDescent="0.15">
      <c r="B106" s="291"/>
      <c r="C106" s="292" t="s">
        <v>185</v>
      </c>
      <c r="D106" s="292"/>
      <c r="E106" s="292"/>
      <c r="F106" s="292"/>
      <c r="G106" s="292"/>
      <c r="H106" s="293"/>
    </row>
    <row r="107" spans="2:13" x14ac:dyDescent="0.15">
      <c r="B107" s="291"/>
      <c r="C107" s="292" t="s">
        <v>183</v>
      </c>
      <c r="D107" s="292"/>
      <c r="E107" s="292"/>
      <c r="F107" s="292"/>
      <c r="G107" s="292"/>
      <c r="H107" s="293"/>
    </row>
    <row r="108" spans="2:13" x14ac:dyDescent="0.15">
      <c r="B108" s="291"/>
      <c r="C108" s="292" t="s">
        <v>217</v>
      </c>
      <c r="D108" s="292"/>
      <c r="E108" s="292"/>
      <c r="F108" s="292"/>
      <c r="G108" s="292"/>
      <c r="H108" s="293"/>
    </row>
    <row r="109" spans="2:13" x14ac:dyDescent="0.15">
      <c r="B109" s="291"/>
      <c r="C109" s="292" t="s">
        <v>184</v>
      </c>
      <c r="D109" s="292"/>
      <c r="E109" s="292"/>
      <c r="F109" s="292"/>
      <c r="G109" s="292"/>
      <c r="H109" s="293"/>
    </row>
    <row r="110" spans="2:13" ht="6" customHeight="1" thickBot="1" x14ac:dyDescent="0.2">
      <c r="B110" s="294"/>
      <c r="C110" s="295"/>
      <c r="D110" s="295"/>
      <c r="E110" s="295"/>
      <c r="F110" s="295"/>
      <c r="G110" s="295"/>
      <c r="H110" s="296"/>
    </row>
    <row r="111" spans="2:13" ht="13.8" thickTop="1" x14ac:dyDescent="0.15"/>
  </sheetData>
  <sheetProtection sheet="1" objects="1" scenarios="1"/>
  <mergeCells count="26">
    <mergeCell ref="C30:M31"/>
    <mergeCell ref="C32:M32"/>
    <mergeCell ref="C34:M34"/>
    <mergeCell ref="C50:M51"/>
    <mergeCell ref="C88:M92"/>
    <mergeCell ref="C78:M79"/>
    <mergeCell ref="C70:M72"/>
    <mergeCell ref="C74:M76"/>
    <mergeCell ref="C84:M86"/>
    <mergeCell ref="C47:M48"/>
    <mergeCell ref="B7:M13"/>
    <mergeCell ref="C98:M99"/>
    <mergeCell ref="C59:M60"/>
    <mergeCell ref="C36:M37"/>
    <mergeCell ref="C38:M39"/>
    <mergeCell ref="C81:M82"/>
    <mergeCell ref="C17:M18"/>
    <mergeCell ref="D19:M20"/>
    <mergeCell ref="C22:M23"/>
    <mergeCell ref="C25:M25"/>
    <mergeCell ref="C27:M27"/>
    <mergeCell ref="C29:M29"/>
    <mergeCell ref="C95:M96"/>
    <mergeCell ref="C55:M57"/>
    <mergeCell ref="C62:M65"/>
    <mergeCell ref="C67:M6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65"/>
  <sheetViews>
    <sheetView showGridLines="0" tabSelected="1" workbookViewId="0">
      <selection activeCell="E8" sqref="E8"/>
    </sheetView>
  </sheetViews>
  <sheetFormatPr defaultRowHeight="10.8" x14ac:dyDescent="0.15"/>
  <cols>
    <col min="1" max="1" width="4" customWidth="1"/>
    <col min="2" max="2" width="4" style="94" customWidth="1"/>
    <col min="3" max="3" width="14.375" customWidth="1"/>
    <col min="4" max="4" width="12.875" customWidth="1"/>
    <col min="5" max="5" width="15.875" customWidth="1"/>
    <col min="6" max="6" width="12.375" customWidth="1"/>
    <col min="7" max="7" width="16.875" customWidth="1"/>
    <col min="8" max="8" width="6.375" customWidth="1"/>
    <col min="10" max="10" width="7.875" customWidth="1"/>
  </cols>
  <sheetData>
    <row r="1" spans="1:10" ht="15" customHeight="1" x14ac:dyDescent="0.15">
      <c r="A1" s="282" t="s">
        <v>430</v>
      </c>
    </row>
    <row r="2" spans="1:10" ht="15" customHeight="1" x14ac:dyDescent="0.15"/>
    <row r="3" spans="1:10" ht="15" customHeight="1" x14ac:dyDescent="0.15">
      <c r="B3" s="448" t="s">
        <v>172</v>
      </c>
      <c r="C3" s="449"/>
      <c r="D3" s="450" t="s">
        <v>432</v>
      </c>
      <c r="E3" s="451"/>
      <c r="F3" s="451"/>
      <c r="G3" s="451"/>
      <c r="H3" s="451"/>
      <c r="I3" s="451"/>
      <c r="J3" s="452"/>
    </row>
    <row r="4" spans="1:10" ht="15" customHeight="1" x14ac:dyDescent="0.15">
      <c r="B4" s="297"/>
      <c r="C4" s="297"/>
      <c r="D4" s="138"/>
      <c r="E4" s="138"/>
      <c r="F4" s="138"/>
      <c r="G4" s="138"/>
      <c r="H4" s="138"/>
      <c r="I4" s="138"/>
      <c r="J4" s="138"/>
    </row>
    <row r="5" spans="1:10" ht="15" customHeight="1" x14ac:dyDescent="0.15">
      <c r="B5" s="297"/>
      <c r="C5" s="297"/>
      <c r="D5" s="138"/>
      <c r="E5" s="138"/>
      <c r="F5" s="138"/>
      <c r="G5" s="138"/>
      <c r="H5" s="138"/>
      <c r="I5" s="138"/>
      <c r="J5" s="138"/>
    </row>
    <row r="6" spans="1:10" ht="15" customHeight="1" x14ac:dyDescent="0.15">
      <c r="B6" s="94" t="s">
        <v>174</v>
      </c>
      <c r="C6" s="313" t="s">
        <v>201</v>
      </c>
      <c r="D6" s="123" t="s">
        <v>214</v>
      </c>
      <c r="E6" s="379" t="s">
        <v>203</v>
      </c>
      <c r="F6" t="s">
        <v>215</v>
      </c>
    </row>
    <row r="7" spans="1:10" ht="7.5" customHeight="1" x14ac:dyDescent="0.15">
      <c r="C7" s="313"/>
      <c r="D7" s="123"/>
      <c r="E7" s="204"/>
    </row>
    <row r="8" spans="1:10" x14ac:dyDescent="0.15">
      <c r="B8" s="93"/>
      <c r="C8" s="137" t="s">
        <v>196</v>
      </c>
      <c r="D8" s="73"/>
      <c r="E8" s="124" t="s">
        <v>391</v>
      </c>
      <c r="G8" s="124" t="s">
        <v>95</v>
      </c>
    </row>
    <row r="9" spans="1:10" x14ac:dyDescent="0.15">
      <c r="B9" s="86">
        <v>1</v>
      </c>
      <c r="C9" s="12" t="s">
        <v>0</v>
      </c>
      <c r="D9" s="12"/>
      <c r="E9" s="380"/>
      <c r="G9" s="386">
        <f>設備投資組替!AM5</f>
        <v>0</v>
      </c>
    </row>
    <row r="10" spans="1:10" x14ac:dyDescent="0.15">
      <c r="B10" s="86">
        <v>2</v>
      </c>
      <c r="C10" s="12" t="s">
        <v>1</v>
      </c>
      <c r="D10" s="12"/>
      <c r="E10" s="381"/>
      <c r="G10" s="387">
        <f>設備投資組替!AM6</f>
        <v>0</v>
      </c>
    </row>
    <row r="11" spans="1:10" x14ac:dyDescent="0.15">
      <c r="B11" s="86">
        <v>3</v>
      </c>
      <c r="C11" s="12" t="s">
        <v>2</v>
      </c>
      <c r="D11" s="12"/>
      <c r="E11" s="381"/>
      <c r="G11" s="387">
        <f>設備投資組替!AM7</f>
        <v>0</v>
      </c>
    </row>
    <row r="12" spans="1:10" x14ac:dyDescent="0.15">
      <c r="B12" s="86">
        <v>4</v>
      </c>
      <c r="C12" s="12" t="s">
        <v>3</v>
      </c>
      <c r="D12" s="12"/>
      <c r="E12" s="381"/>
      <c r="G12" s="387">
        <f>設備投資組替!AM8</f>
        <v>0</v>
      </c>
    </row>
    <row r="13" spans="1:10" x14ac:dyDescent="0.15">
      <c r="B13" s="86">
        <v>5</v>
      </c>
      <c r="C13" s="12" t="s">
        <v>4</v>
      </c>
      <c r="D13" s="12"/>
      <c r="E13" s="381"/>
      <c r="G13" s="387">
        <f>設備投資組替!AM9</f>
        <v>0</v>
      </c>
    </row>
    <row r="14" spans="1:10" x14ac:dyDescent="0.15">
      <c r="B14" s="87">
        <v>6</v>
      </c>
      <c r="C14" s="15" t="s">
        <v>5</v>
      </c>
      <c r="D14" s="15"/>
      <c r="E14" s="382"/>
      <c r="G14" s="388">
        <f>設備投資組替!AM10</f>
        <v>0</v>
      </c>
    </row>
    <row r="15" spans="1:10" x14ac:dyDescent="0.15">
      <c r="B15" s="86">
        <v>7</v>
      </c>
      <c r="C15" s="12" t="s">
        <v>6</v>
      </c>
      <c r="D15" s="12"/>
      <c r="E15" s="381"/>
      <c r="G15" s="387">
        <f>設備投資組替!AM11</f>
        <v>0</v>
      </c>
    </row>
    <row r="16" spans="1:10" x14ac:dyDescent="0.15">
      <c r="B16" s="86">
        <v>8</v>
      </c>
      <c r="C16" s="12" t="s">
        <v>7</v>
      </c>
      <c r="D16" s="12"/>
      <c r="E16" s="381"/>
      <c r="G16" s="387">
        <f>設備投資組替!AM12</f>
        <v>0</v>
      </c>
    </row>
    <row r="17" spans="2:7" x14ac:dyDescent="0.15">
      <c r="B17" s="86">
        <v>9</v>
      </c>
      <c r="C17" s="12" t="s">
        <v>8</v>
      </c>
      <c r="D17" s="12"/>
      <c r="E17" s="381"/>
      <c r="G17" s="387">
        <f>設備投資組替!AM13</f>
        <v>0</v>
      </c>
    </row>
    <row r="18" spans="2:7" x14ac:dyDescent="0.15">
      <c r="B18" s="88">
        <v>10</v>
      </c>
      <c r="C18" s="18" t="s">
        <v>9</v>
      </c>
      <c r="D18" s="18"/>
      <c r="E18" s="383"/>
      <c r="G18" s="389">
        <f>設備投資組替!AM14</f>
        <v>0</v>
      </c>
    </row>
    <row r="19" spans="2:7" x14ac:dyDescent="0.15">
      <c r="B19" s="86">
        <v>11</v>
      </c>
      <c r="C19" s="12" t="s">
        <v>10</v>
      </c>
      <c r="D19" s="12"/>
      <c r="E19" s="381"/>
      <c r="G19" s="387">
        <f>設備投資組替!AM15</f>
        <v>0</v>
      </c>
    </row>
    <row r="20" spans="2:7" x14ac:dyDescent="0.15">
      <c r="B20" s="86">
        <v>12</v>
      </c>
      <c r="C20" s="12" t="s">
        <v>11</v>
      </c>
      <c r="D20" s="12"/>
      <c r="E20" s="381"/>
      <c r="G20" s="387">
        <f>設備投資組替!AM16</f>
        <v>0</v>
      </c>
    </row>
    <row r="21" spans="2:7" x14ac:dyDescent="0.15">
      <c r="B21" s="86">
        <v>13</v>
      </c>
      <c r="C21" s="12" t="s">
        <v>12</v>
      </c>
      <c r="D21" s="12"/>
      <c r="E21" s="381"/>
      <c r="G21" s="387">
        <f>設備投資組替!AM17</f>
        <v>0</v>
      </c>
    </row>
    <row r="22" spans="2:7" x14ac:dyDescent="0.15">
      <c r="B22" s="86">
        <v>14</v>
      </c>
      <c r="C22" s="12" t="s">
        <v>13</v>
      </c>
      <c r="D22" s="12"/>
      <c r="E22" s="381"/>
      <c r="G22" s="387">
        <f>設備投資組替!AM18</f>
        <v>0</v>
      </c>
    </row>
    <row r="23" spans="2:7" x14ac:dyDescent="0.15">
      <c r="B23" s="86">
        <v>15</v>
      </c>
      <c r="C23" s="12" t="s">
        <v>16</v>
      </c>
      <c r="D23" s="12"/>
      <c r="E23" s="381"/>
      <c r="G23" s="387">
        <f>設備投資組替!AM19</f>
        <v>0</v>
      </c>
    </row>
    <row r="24" spans="2:7" x14ac:dyDescent="0.15">
      <c r="B24" s="87">
        <v>16</v>
      </c>
      <c r="C24" s="15" t="s">
        <v>219</v>
      </c>
      <c r="D24" s="15"/>
      <c r="E24" s="382"/>
      <c r="G24" s="388">
        <f>設備投資組替!AM20</f>
        <v>0</v>
      </c>
    </row>
    <row r="25" spans="2:7" x14ac:dyDescent="0.15">
      <c r="B25" s="86">
        <v>17</v>
      </c>
      <c r="C25" s="12" t="s">
        <v>15</v>
      </c>
      <c r="D25" s="12"/>
      <c r="E25" s="381"/>
      <c r="G25" s="387">
        <f>設備投資組替!AM21</f>
        <v>0</v>
      </c>
    </row>
    <row r="26" spans="2:7" x14ac:dyDescent="0.15">
      <c r="B26" s="86">
        <v>18</v>
      </c>
      <c r="C26" s="12" t="s">
        <v>17</v>
      </c>
      <c r="D26" s="12"/>
      <c r="E26" s="381"/>
      <c r="G26" s="387">
        <f>設備投資組替!AM22</f>
        <v>0</v>
      </c>
    </row>
    <row r="27" spans="2:7" x14ac:dyDescent="0.15">
      <c r="B27" s="86">
        <v>19</v>
      </c>
      <c r="C27" s="12" t="s">
        <v>18</v>
      </c>
      <c r="D27" s="12"/>
      <c r="E27" s="381"/>
      <c r="G27" s="387">
        <f>設備投資組替!AM23</f>
        <v>0</v>
      </c>
    </row>
    <row r="28" spans="2:7" x14ac:dyDescent="0.15">
      <c r="B28" s="88">
        <v>20</v>
      </c>
      <c r="C28" s="18" t="s">
        <v>19</v>
      </c>
      <c r="D28" s="18"/>
      <c r="E28" s="383"/>
      <c r="G28" s="389">
        <f>設備投資組替!AM24</f>
        <v>0</v>
      </c>
    </row>
    <row r="29" spans="2:7" x14ac:dyDescent="0.15">
      <c r="B29" s="86">
        <v>21</v>
      </c>
      <c r="C29" s="12" t="s">
        <v>20</v>
      </c>
      <c r="D29" s="12"/>
      <c r="E29" s="381"/>
      <c r="G29" s="387">
        <f>設備投資組替!AM25</f>
        <v>0</v>
      </c>
    </row>
    <row r="30" spans="2:7" x14ac:dyDescent="0.15">
      <c r="B30" s="86">
        <v>22</v>
      </c>
      <c r="C30" s="12" t="s">
        <v>220</v>
      </c>
      <c r="D30" s="12"/>
      <c r="E30" s="381"/>
      <c r="G30" s="387">
        <f>設備投資組替!AM26</f>
        <v>0</v>
      </c>
    </row>
    <row r="31" spans="2:7" x14ac:dyDescent="0.15">
      <c r="B31" s="86">
        <v>23</v>
      </c>
      <c r="C31" s="12" t="s">
        <v>221</v>
      </c>
      <c r="D31" s="12"/>
      <c r="E31" s="381"/>
      <c r="G31" s="387">
        <f>設備投資組替!AM27</f>
        <v>0</v>
      </c>
    </row>
    <row r="32" spans="2:7" x14ac:dyDescent="0.15">
      <c r="B32" s="86">
        <v>24</v>
      </c>
      <c r="C32" s="12" t="s">
        <v>21</v>
      </c>
      <c r="D32" s="12"/>
      <c r="E32" s="381"/>
      <c r="G32" s="387">
        <f>設備投資組替!AM28</f>
        <v>0</v>
      </c>
    </row>
    <row r="33" spans="2:7" x14ac:dyDescent="0.15">
      <c r="B33" s="86">
        <v>25</v>
      </c>
      <c r="C33" s="12" t="s">
        <v>22</v>
      </c>
      <c r="D33" s="12"/>
      <c r="E33" s="381"/>
      <c r="G33" s="387">
        <f>設備投資組替!AM29</f>
        <v>0</v>
      </c>
    </row>
    <row r="34" spans="2:7" x14ac:dyDescent="0.15">
      <c r="B34" s="87">
        <v>26</v>
      </c>
      <c r="C34" s="15" t="s">
        <v>23</v>
      </c>
      <c r="D34" s="15"/>
      <c r="E34" s="382"/>
      <c r="G34" s="388">
        <f>設備投資組替!AM30</f>
        <v>0</v>
      </c>
    </row>
    <row r="35" spans="2:7" x14ac:dyDescent="0.15">
      <c r="B35" s="86">
        <v>27</v>
      </c>
      <c r="C35" s="12" t="s">
        <v>447</v>
      </c>
      <c r="D35" s="12"/>
      <c r="E35" s="381"/>
      <c r="G35" s="387">
        <f>設備投資組替!AM31</f>
        <v>0</v>
      </c>
    </row>
    <row r="36" spans="2:7" x14ac:dyDescent="0.15">
      <c r="B36" s="86">
        <v>28</v>
      </c>
      <c r="C36" s="12" t="s">
        <v>25</v>
      </c>
      <c r="D36" s="12"/>
      <c r="E36" s="381"/>
      <c r="G36" s="387">
        <f>設備投資組替!AM32</f>
        <v>0</v>
      </c>
    </row>
    <row r="37" spans="2:7" x14ac:dyDescent="0.15">
      <c r="B37" s="86">
        <v>29</v>
      </c>
      <c r="C37" s="12" t="s">
        <v>26</v>
      </c>
      <c r="D37" s="12"/>
      <c r="E37" s="381"/>
      <c r="G37" s="387">
        <f>設備投資組替!AM33</f>
        <v>0</v>
      </c>
    </row>
    <row r="38" spans="2:7" x14ac:dyDescent="0.15">
      <c r="B38" s="88">
        <v>30</v>
      </c>
      <c r="C38" s="18" t="s">
        <v>27</v>
      </c>
      <c r="D38" s="18"/>
      <c r="E38" s="383"/>
      <c r="G38" s="389">
        <f>設備投資組替!AM34</f>
        <v>0</v>
      </c>
    </row>
    <row r="39" spans="2:7" x14ac:dyDescent="0.15">
      <c r="B39" s="87">
        <v>31</v>
      </c>
      <c r="C39" s="15" t="s">
        <v>222</v>
      </c>
      <c r="D39" s="15"/>
      <c r="E39" s="382"/>
      <c r="G39" s="388">
        <f>設備投資組替!AM35</f>
        <v>0</v>
      </c>
    </row>
    <row r="40" spans="2:7" x14ac:dyDescent="0.15">
      <c r="B40" s="86">
        <v>32</v>
      </c>
      <c r="C40" s="12" t="s">
        <v>223</v>
      </c>
      <c r="D40" s="12"/>
      <c r="E40" s="381"/>
      <c r="G40" s="387">
        <f>設備投資組替!AM36</f>
        <v>0</v>
      </c>
    </row>
    <row r="41" spans="2:7" x14ac:dyDescent="0.15">
      <c r="B41" s="86">
        <v>33</v>
      </c>
      <c r="C41" s="12" t="s">
        <v>28</v>
      </c>
      <c r="D41" s="12"/>
      <c r="E41" s="381"/>
      <c r="G41" s="387">
        <f>設備投資組替!AM37</f>
        <v>0</v>
      </c>
    </row>
    <row r="42" spans="2:7" x14ac:dyDescent="0.15">
      <c r="B42" s="86">
        <v>34</v>
      </c>
      <c r="C42" s="12" t="s">
        <v>29</v>
      </c>
      <c r="D42" s="12"/>
      <c r="E42" s="381"/>
      <c r="G42" s="387">
        <f>設備投資組替!AM38</f>
        <v>0</v>
      </c>
    </row>
    <row r="43" spans="2:7" x14ac:dyDescent="0.15">
      <c r="B43" s="88">
        <v>35</v>
      </c>
      <c r="C43" s="18" t="s">
        <v>30</v>
      </c>
      <c r="D43" s="18"/>
      <c r="E43" s="383"/>
      <c r="G43" s="389">
        <f>設備投資組替!AM39</f>
        <v>0</v>
      </c>
    </row>
    <row r="44" spans="2:7" x14ac:dyDescent="0.15">
      <c r="B44" s="89">
        <v>36</v>
      </c>
      <c r="C44" s="21" t="s">
        <v>31</v>
      </c>
      <c r="D44" s="21"/>
      <c r="E44" s="384"/>
      <c r="G44" s="390">
        <f>設備投資組替!AM40</f>
        <v>0</v>
      </c>
    </row>
    <row r="45" spans="2:7" x14ac:dyDescent="0.15">
      <c r="B45" s="93"/>
      <c r="C45" s="137" t="s">
        <v>94</v>
      </c>
      <c r="D45" s="73"/>
      <c r="E45" s="70">
        <f>SUM(E9:E44)</f>
        <v>0</v>
      </c>
      <c r="G45" s="70">
        <f>SUM(G9:G44)</f>
        <v>0</v>
      </c>
    </row>
    <row r="46" spans="2:7" ht="15" customHeight="1" x14ac:dyDescent="0.15"/>
    <row r="47" spans="2:7" ht="15" customHeight="1" x14ac:dyDescent="0.15">
      <c r="B47" s="94" t="s">
        <v>174</v>
      </c>
      <c r="C47" t="s">
        <v>108</v>
      </c>
      <c r="D47" s="379" t="s">
        <v>448</v>
      </c>
    </row>
    <row r="48" spans="2:7" ht="7.5" customHeight="1" x14ac:dyDescent="0.15"/>
    <row r="49" spans="2:5" ht="15" customHeight="1" x14ac:dyDescent="0.15">
      <c r="B49" s="311" t="s">
        <v>199</v>
      </c>
      <c r="C49" s="312" t="s">
        <v>107</v>
      </c>
      <c r="D49" t="s">
        <v>200</v>
      </c>
    </row>
    <row r="50" spans="2:5" ht="15" customHeight="1" x14ac:dyDescent="0.15">
      <c r="B50" s="311"/>
      <c r="C50" s="312"/>
    </row>
    <row r="51" spans="2:5" ht="15" customHeight="1" x14ac:dyDescent="0.15"/>
    <row r="52" spans="2:5" ht="15" customHeight="1" x14ac:dyDescent="0.15">
      <c r="B52" s="94" t="s">
        <v>174</v>
      </c>
      <c r="C52" s="125" t="s">
        <v>100</v>
      </c>
      <c r="D52" s="385">
        <v>0.58699999999999997</v>
      </c>
      <c r="E52" t="s">
        <v>173</v>
      </c>
    </row>
    <row r="53" spans="2:5" ht="7.5" customHeight="1" x14ac:dyDescent="0.15"/>
    <row r="54" spans="2:5" ht="15" x14ac:dyDescent="0.15">
      <c r="C54" s="327" t="s">
        <v>439</v>
      </c>
      <c r="D54" s="328"/>
      <c r="E54" s="327"/>
    </row>
    <row r="55" spans="2:5" ht="11.4" x14ac:dyDescent="0.15">
      <c r="C55" s="329" t="s">
        <v>440</v>
      </c>
      <c r="D55" s="443">
        <v>0.57399999999999995</v>
      </c>
      <c r="E55" s="441"/>
    </row>
    <row r="56" spans="2:5" ht="11.4" x14ac:dyDescent="0.15">
      <c r="C56" s="329" t="s">
        <v>441</v>
      </c>
      <c r="D56" s="330">
        <v>0.58199999999999996</v>
      </c>
      <c r="E56" s="442"/>
    </row>
    <row r="57" spans="2:5" ht="11.4" x14ac:dyDescent="0.15">
      <c r="C57" s="329" t="s">
        <v>442</v>
      </c>
      <c r="D57" s="330">
        <v>0.61699999999999999</v>
      </c>
      <c r="E57" s="442"/>
    </row>
    <row r="58" spans="2:5" ht="11.4" x14ac:dyDescent="0.15">
      <c r="C58" s="329" t="s">
        <v>443</v>
      </c>
      <c r="D58" s="330">
        <v>0.59</v>
      </c>
      <c r="E58" s="442"/>
    </row>
    <row r="59" spans="2:5" ht="11.4" x14ac:dyDescent="0.15">
      <c r="C59" s="329" t="s">
        <v>444</v>
      </c>
      <c r="D59" s="330">
        <v>0.58699999999999997</v>
      </c>
      <c r="E59" s="442"/>
    </row>
    <row r="60" spans="2:5" ht="11.4" x14ac:dyDescent="0.15">
      <c r="C60" s="329" t="s">
        <v>445</v>
      </c>
      <c r="D60" s="330">
        <v>0.58099999999999996</v>
      </c>
      <c r="E60" s="442"/>
    </row>
    <row r="61" spans="2:5" x14ac:dyDescent="0.15">
      <c r="C61" s="314" t="s">
        <v>202</v>
      </c>
    </row>
    <row r="62" spans="2:5" x14ac:dyDescent="0.15">
      <c r="C62" s="314" t="s">
        <v>203</v>
      </c>
    </row>
    <row r="63" spans="2:5" x14ac:dyDescent="0.15">
      <c r="C63" s="315" t="s">
        <v>204</v>
      </c>
    </row>
    <row r="64" spans="2:5" x14ac:dyDescent="0.15">
      <c r="C64" s="315" t="s">
        <v>205</v>
      </c>
    </row>
    <row r="65" spans="3:3" x14ac:dyDescent="0.15">
      <c r="C65" s="315" t="s">
        <v>206</v>
      </c>
    </row>
  </sheetData>
  <mergeCells count="2">
    <mergeCell ref="B3:C3"/>
    <mergeCell ref="D3:J3"/>
  </mergeCells>
  <phoneticPr fontId="5"/>
  <dataValidations count="1">
    <dataValidation type="list" allowBlank="1" showInputMessage="1" showErrorMessage="1" sqref="E6:E7">
      <formula1>$C$61:$C$65</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topLeftCell="A8" workbookViewId="0">
      <selection activeCell="D24" sqref="D24"/>
    </sheetView>
  </sheetViews>
  <sheetFormatPr defaultColWidth="9.375" defaultRowHeight="10.8" x14ac:dyDescent="0.15"/>
  <cols>
    <col min="1" max="1" width="9.375" style="172"/>
    <col min="2" max="2" width="4.625" style="172" customWidth="1"/>
    <col min="3" max="3" width="23.375" style="172" customWidth="1"/>
    <col min="4" max="5" width="15.625" style="172" customWidth="1"/>
    <col min="6" max="6" width="15.625" style="172" bestFit="1" customWidth="1"/>
    <col min="7" max="16384" width="9.375" style="172"/>
  </cols>
  <sheetData>
    <row r="1" spans="1:8" ht="18" customHeight="1" x14ac:dyDescent="0.15">
      <c r="A1" s="285" t="s">
        <v>109</v>
      </c>
      <c r="B1" s="171"/>
      <c r="C1" s="171"/>
      <c r="D1" s="171"/>
      <c r="E1" s="171"/>
      <c r="F1" s="171"/>
      <c r="G1" s="171"/>
      <c r="H1" s="171"/>
    </row>
    <row r="2" spans="1:8" ht="18" customHeight="1" x14ac:dyDescent="0.15">
      <c r="A2" s="171"/>
      <c r="B2" s="171"/>
      <c r="C2" s="171"/>
      <c r="D2" s="171"/>
      <c r="E2" s="171"/>
      <c r="F2" s="171"/>
      <c r="G2" s="171"/>
      <c r="H2" s="171"/>
    </row>
    <row r="3" spans="1:8" ht="18" customHeight="1" x14ac:dyDescent="0.15">
      <c r="A3" s="175" t="s">
        <v>143</v>
      </c>
      <c r="B3" s="201"/>
      <c r="C3" s="201"/>
      <c r="D3" s="173"/>
      <c r="E3" s="173"/>
      <c r="F3" s="173"/>
      <c r="G3" s="174"/>
      <c r="H3" s="174"/>
    </row>
    <row r="4" spans="1:8" ht="11.25" customHeight="1" x14ac:dyDescent="0.15">
      <c r="A4" s="171"/>
      <c r="B4" s="191" t="str">
        <f>+データ入力表!D3</f>
        <v>〇〇工場の設備投資がもたらす経済波及効果分析</v>
      </c>
      <c r="C4" s="191"/>
      <c r="D4" s="191"/>
      <c r="E4" s="191"/>
      <c r="F4" s="191"/>
      <c r="G4" s="191"/>
      <c r="H4" s="191"/>
    </row>
    <row r="5" spans="1:8" ht="18" customHeight="1" x14ac:dyDescent="0.15">
      <c r="A5" s="171"/>
      <c r="B5" s="175"/>
      <c r="C5" s="175"/>
      <c r="D5" s="175"/>
      <c r="E5" s="175"/>
      <c r="F5" s="175"/>
      <c r="G5" s="175"/>
      <c r="H5" s="175"/>
    </row>
    <row r="6" spans="1:8" ht="18" customHeight="1" x14ac:dyDescent="0.15">
      <c r="A6" s="175" t="s">
        <v>144</v>
      </c>
      <c r="B6" s="171"/>
      <c r="C6" s="175"/>
      <c r="D6" s="175"/>
      <c r="E6" s="175"/>
      <c r="F6" s="175"/>
      <c r="G6" s="171"/>
      <c r="H6" s="171"/>
    </row>
    <row r="7" spans="1:8" ht="36" customHeight="1" x14ac:dyDescent="0.15">
      <c r="A7" s="171"/>
      <c r="B7" s="176"/>
      <c r="C7" s="202"/>
      <c r="D7" s="202"/>
      <c r="E7" s="202"/>
      <c r="F7" s="202"/>
      <c r="G7" s="202"/>
      <c r="H7" s="203"/>
    </row>
    <row r="8" spans="1:8" ht="18" customHeight="1" x14ac:dyDescent="0.15">
      <c r="A8" s="171"/>
      <c r="B8" s="171"/>
      <c r="C8" s="171"/>
      <c r="D8" s="171"/>
      <c r="E8" s="171"/>
      <c r="F8" s="171"/>
      <c r="G8" s="171"/>
      <c r="H8" s="171"/>
    </row>
    <row r="9" spans="1:8" ht="18" customHeight="1" x14ac:dyDescent="0.15">
      <c r="A9" s="171" t="s">
        <v>145</v>
      </c>
      <c r="B9" s="171"/>
      <c r="C9" s="171"/>
      <c r="D9" s="177" t="str">
        <f>+"(単位："&amp;データ入力表!E6&amp;")"</f>
        <v>(単位：百万円)</v>
      </c>
      <c r="E9" s="171"/>
      <c r="F9" s="171"/>
      <c r="G9" s="171"/>
      <c r="H9" s="171"/>
    </row>
    <row r="10" spans="1:8" ht="18" customHeight="1" x14ac:dyDescent="0.15">
      <c r="A10" s="171"/>
      <c r="B10" s="178" t="s">
        <v>110</v>
      </c>
      <c r="C10" s="179"/>
      <c r="D10" s="180">
        <f>+計算!C41</f>
        <v>0</v>
      </c>
      <c r="E10" s="171"/>
      <c r="F10" s="171"/>
      <c r="G10" s="171"/>
      <c r="H10" s="171"/>
    </row>
    <row r="11" spans="1:8" ht="18" customHeight="1" x14ac:dyDescent="0.15">
      <c r="A11" s="171"/>
      <c r="B11" s="178" t="s">
        <v>111</v>
      </c>
      <c r="C11" s="179"/>
      <c r="D11" s="180">
        <f>+計算!D41</f>
        <v>0</v>
      </c>
      <c r="E11" s="171"/>
      <c r="F11" s="171"/>
      <c r="G11" s="171"/>
      <c r="H11" s="171"/>
    </row>
    <row r="12" spans="1:8" ht="18" customHeight="1" x14ac:dyDescent="0.15">
      <c r="A12" s="171"/>
      <c r="B12" s="178" t="s">
        <v>59</v>
      </c>
      <c r="C12" s="179"/>
      <c r="D12" s="197">
        <f>+データ入力表!D52</f>
        <v>0.58699999999999997</v>
      </c>
      <c r="E12" s="181" t="s">
        <v>148</v>
      </c>
      <c r="F12" s="181"/>
      <c r="G12" s="181"/>
      <c r="H12" s="181"/>
    </row>
    <row r="13" spans="1:8" ht="18" customHeight="1" x14ac:dyDescent="0.15">
      <c r="A13" s="171"/>
      <c r="B13" s="171"/>
      <c r="C13" s="171"/>
      <c r="D13" s="171"/>
      <c r="E13" s="171"/>
      <c r="F13" s="171"/>
      <c r="G13" s="171"/>
      <c r="H13" s="171"/>
    </row>
    <row r="14" spans="1:8" ht="18" customHeight="1" x14ac:dyDescent="0.15">
      <c r="A14" s="171" t="s">
        <v>146</v>
      </c>
      <c r="B14" s="171"/>
      <c r="C14" s="171"/>
      <c r="D14" s="171"/>
      <c r="E14" s="171"/>
      <c r="F14" s="171"/>
      <c r="G14" s="171"/>
      <c r="H14" s="177" t="str">
        <f>+"(単位："&amp;データ入力表!E6&amp;"、人、倍）"</f>
        <v>(単位：百万円、人、倍）</v>
      </c>
    </row>
    <row r="15" spans="1:8" ht="18" customHeight="1" x14ac:dyDescent="0.15">
      <c r="A15" s="171"/>
      <c r="B15" s="182"/>
      <c r="C15" s="183"/>
      <c r="D15" s="182" t="s">
        <v>112</v>
      </c>
      <c r="E15" s="183"/>
      <c r="F15" s="184"/>
      <c r="G15" s="182" t="s">
        <v>435</v>
      </c>
      <c r="H15" s="185"/>
    </row>
    <row r="16" spans="1:8" ht="18" customHeight="1" x14ac:dyDescent="0.15">
      <c r="A16" s="171"/>
      <c r="B16" s="186"/>
      <c r="C16" s="175" t="s">
        <v>113</v>
      </c>
      <c r="D16" s="186"/>
      <c r="E16" s="182" t="s">
        <v>114</v>
      </c>
      <c r="F16" s="184"/>
      <c r="G16" s="187"/>
      <c r="H16" s="188" t="s">
        <v>115</v>
      </c>
    </row>
    <row r="17" spans="1:9" ht="18" customHeight="1" x14ac:dyDescent="0.15">
      <c r="A17" s="171"/>
      <c r="B17" s="186"/>
      <c r="C17" s="175"/>
      <c r="D17" s="186"/>
      <c r="E17" s="186" t="s">
        <v>116</v>
      </c>
      <c r="F17" s="189" t="s">
        <v>119</v>
      </c>
      <c r="G17" s="187"/>
      <c r="H17" s="188" t="s">
        <v>120</v>
      </c>
    </row>
    <row r="18" spans="1:9" ht="18" customHeight="1" x14ac:dyDescent="0.15">
      <c r="A18" s="171"/>
      <c r="B18" s="190"/>
      <c r="C18" s="191"/>
      <c r="D18" s="190"/>
      <c r="E18" s="192"/>
      <c r="F18" s="193" t="s">
        <v>117</v>
      </c>
      <c r="G18" s="194"/>
      <c r="H18" s="195" t="s">
        <v>118</v>
      </c>
    </row>
    <row r="19" spans="1:9" ht="18" customHeight="1" x14ac:dyDescent="0.15">
      <c r="A19" s="171"/>
      <c r="B19" s="186" t="s">
        <v>47</v>
      </c>
      <c r="C19" s="175"/>
      <c r="D19" s="186">
        <f>+②表!R45</f>
        <v>0</v>
      </c>
      <c r="E19" s="186">
        <f>+②表!S45</f>
        <v>0</v>
      </c>
      <c r="F19" s="186">
        <f>+②表!T45</f>
        <v>0</v>
      </c>
      <c r="G19" s="186">
        <f>+②表!U45</f>
        <v>0</v>
      </c>
      <c r="H19" s="186">
        <f>+②表!V45</f>
        <v>0</v>
      </c>
      <c r="I19" s="199"/>
    </row>
    <row r="20" spans="1:9" ht="18" customHeight="1" x14ac:dyDescent="0.15">
      <c r="A20" s="171"/>
      <c r="B20" s="186"/>
      <c r="C20" s="395" t="s">
        <v>136</v>
      </c>
      <c r="D20" s="396">
        <f>+②表!C45</f>
        <v>0</v>
      </c>
      <c r="E20" s="396">
        <f>+②表!D45</f>
        <v>0</v>
      </c>
      <c r="F20" s="396">
        <f>+②表!E45</f>
        <v>0</v>
      </c>
      <c r="G20" s="396">
        <f>+②表!F45</f>
        <v>0</v>
      </c>
      <c r="H20" s="396">
        <f>+②表!G45</f>
        <v>0</v>
      </c>
    </row>
    <row r="21" spans="1:9" ht="18" customHeight="1" x14ac:dyDescent="0.15">
      <c r="A21" s="171"/>
      <c r="B21" s="198"/>
      <c r="C21" s="397" t="s">
        <v>134</v>
      </c>
      <c r="D21" s="398">
        <f>+②表!H45</f>
        <v>0</v>
      </c>
      <c r="E21" s="398">
        <f>+②表!I45</f>
        <v>0</v>
      </c>
      <c r="F21" s="398">
        <f>+②表!J45</f>
        <v>0</v>
      </c>
      <c r="G21" s="398">
        <f>+②表!K45</f>
        <v>0</v>
      </c>
      <c r="H21" s="398">
        <f>+②表!L45</f>
        <v>0</v>
      </c>
    </row>
    <row r="22" spans="1:9" ht="18" customHeight="1" x14ac:dyDescent="0.15">
      <c r="A22" s="171"/>
      <c r="B22" s="190"/>
      <c r="C22" s="399" t="s">
        <v>135</v>
      </c>
      <c r="D22" s="400">
        <f>+②表!M45</f>
        <v>0</v>
      </c>
      <c r="E22" s="400">
        <f>+②表!N45</f>
        <v>0</v>
      </c>
      <c r="F22" s="400">
        <f>+②表!O45</f>
        <v>0</v>
      </c>
      <c r="G22" s="400">
        <f>+②表!P45</f>
        <v>0</v>
      </c>
      <c r="H22" s="400">
        <f>+②表!Q45</f>
        <v>0</v>
      </c>
    </row>
    <row r="23" spans="1:9" ht="18" customHeight="1" x14ac:dyDescent="0.15">
      <c r="A23" s="171"/>
      <c r="B23" s="178" t="s">
        <v>446</v>
      </c>
      <c r="C23" s="179"/>
      <c r="D23" s="200" t="e">
        <f>+D19/D10</f>
        <v>#DIV/0!</v>
      </c>
      <c r="E23" s="300" t="s">
        <v>194</v>
      </c>
      <c r="F23" s="196"/>
      <c r="G23" s="196"/>
      <c r="H23" s="196"/>
    </row>
    <row r="24" spans="1:9" ht="18" customHeight="1" x14ac:dyDescent="0.15">
      <c r="A24" s="171"/>
      <c r="B24" s="171"/>
      <c r="C24" s="171"/>
      <c r="D24" s="171"/>
      <c r="E24" s="171"/>
      <c r="F24" s="171"/>
      <c r="G24" s="171"/>
      <c r="H24" s="171"/>
    </row>
    <row r="25" spans="1:9" ht="18" customHeight="1" x14ac:dyDescent="0.15">
      <c r="A25" s="172" t="s">
        <v>147</v>
      </c>
      <c r="B25" s="171"/>
      <c r="C25" s="171"/>
      <c r="D25" s="171"/>
      <c r="E25" s="171"/>
      <c r="F25" s="171"/>
      <c r="G25" s="171"/>
      <c r="H25" s="171"/>
    </row>
    <row r="26" spans="1:9" ht="18" customHeight="1" x14ac:dyDescent="0.15">
      <c r="A26" s="171"/>
      <c r="B26" s="172" t="s">
        <v>137</v>
      </c>
      <c r="D26" s="171"/>
      <c r="E26" s="171"/>
      <c r="F26" s="171"/>
      <c r="G26" s="171"/>
      <c r="H26" s="171"/>
    </row>
    <row r="27" spans="1:9" ht="18" customHeight="1" x14ac:dyDescent="0.15">
      <c r="A27" s="171"/>
      <c r="B27" s="172" t="s">
        <v>138</v>
      </c>
      <c r="D27" s="171"/>
      <c r="E27" s="171"/>
      <c r="F27" s="171"/>
      <c r="G27" s="171"/>
      <c r="H27" s="171"/>
    </row>
    <row r="28" spans="1:9" ht="18" customHeight="1" x14ac:dyDescent="0.15">
      <c r="A28" s="171"/>
      <c r="B28" s="172" t="s">
        <v>139</v>
      </c>
      <c r="D28" s="171"/>
      <c r="E28" s="171"/>
      <c r="F28" s="171"/>
      <c r="G28" s="171"/>
      <c r="H28" s="171"/>
    </row>
    <row r="29" spans="1:9" ht="18" customHeight="1" x14ac:dyDescent="0.15">
      <c r="A29" s="171"/>
      <c r="B29" s="172" t="s">
        <v>140</v>
      </c>
      <c r="D29" s="171"/>
      <c r="E29" s="171"/>
      <c r="F29" s="171"/>
      <c r="G29" s="171"/>
      <c r="H29" s="171"/>
    </row>
    <row r="30" spans="1:9" ht="18" customHeight="1" x14ac:dyDescent="0.15">
      <c r="A30" s="171"/>
      <c r="B30" s="172" t="s">
        <v>141</v>
      </c>
      <c r="D30" s="171"/>
      <c r="E30" s="171"/>
      <c r="F30" s="171"/>
      <c r="G30" s="171"/>
      <c r="H30" s="171"/>
    </row>
    <row r="31" spans="1:9" ht="18" customHeight="1" x14ac:dyDescent="0.15">
      <c r="A31" s="171"/>
      <c r="B31" s="172" t="s">
        <v>198</v>
      </c>
      <c r="D31" s="171"/>
      <c r="E31" s="171"/>
      <c r="F31" s="171"/>
      <c r="G31" s="171"/>
      <c r="H31" s="171"/>
    </row>
    <row r="32" spans="1:9" ht="18" customHeight="1" x14ac:dyDescent="0.15">
      <c r="A32" s="171"/>
      <c r="B32" s="172" t="s">
        <v>197</v>
      </c>
      <c r="D32" s="171"/>
      <c r="E32" s="171"/>
      <c r="F32" s="171"/>
      <c r="G32" s="171"/>
      <c r="H32" s="171"/>
    </row>
    <row r="33" spans="1:8" ht="18" customHeight="1" x14ac:dyDescent="0.15">
      <c r="A33" s="171"/>
      <c r="B33" s="172" t="s">
        <v>142</v>
      </c>
      <c r="D33" s="171"/>
      <c r="E33" s="171"/>
      <c r="F33" s="171"/>
      <c r="G33" s="171"/>
      <c r="H33" s="171"/>
    </row>
    <row r="34" spans="1:8" x14ac:dyDescent="0.15">
      <c r="A34" s="171"/>
      <c r="D34" s="171"/>
      <c r="E34" s="171"/>
      <c r="F34" s="171"/>
      <c r="G34" s="171"/>
      <c r="H34" s="171"/>
    </row>
    <row r="35" spans="1:8" x14ac:dyDescent="0.15">
      <c r="A35" s="171"/>
      <c r="B35" s="171"/>
      <c r="C35" s="171"/>
      <c r="D35" s="171"/>
      <c r="E35" s="171"/>
      <c r="F35" s="171"/>
      <c r="G35" s="171"/>
      <c r="H35" s="171"/>
    </row>
    <row r="36" spans="1:8" x14ac:dyDescent="0.15">
      <c r="A36" s="171"/>
      <c r="B36" s="171"/>
      <c r="C36" s="171"/>
      <c r="D36" s="171"/>
      <c r="E36" s="171"/>
      <c r="F36" s="171"/>
      <c r="G36" s="171"/>
      <c r="H36" s="171"/>
    </row>
    <row r="37" spans="1:8" x14ac:dyDescent="0.15">
      <c r="A37" s="171"/>
      <c r="B37" s="181"/>
      <c r="C37" s="181"/>
      <c r="D37" s="181"/>
      <c r="E37" s="181"/>
      <c r="F37" s="181"/>
      <c r="G37" s="181"/>
      <c r="H37" s="181"/>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workbookViewId="0">
      <pane xSplit="2" ySplit="8" topLeftCell="C15" activePane="bottomRight" state="frozen"/>
      <selection activeCell="M1" sqref="M1"/>
      <selection pane="topRight" activeCell="M1" sqref="M1"/>
      <selection pane="bottomLeft" activeCell="M1" sqref="M1"/>
      <selection pane="bottomRight" activeCell="U6" sqref="U6"/>
    </sheetView>
  </sheetViews>
  <sheetFormatPr defaultColWidth="9.375" defaultRowHeight="10.8" x14ac:dyDescent="0.15"/>
  <cols>
    <col min="1" max="1" width="4.625" style="33" bestFit="1" customWidth="1"/>
    <col min="2" max="2" width="27.125" style="33" bestFit="1" customWidth="1"/>
    <col min="3" max="3" width="9.5" style="33" bestFit="1" customWidth="1"/>
    <col min="4" max="16384" width="9.375" style="33"/>
  </cols>
  <sheetData>
    <row r="1" spans="1:23" ht="14.4" x14ac:dyDescent="0.15">
      <c r="A1" s="284" t="s">
        <v>133</v>
      </c>
      <c r="D1" s="299" t="s">
        <v>195</v>
      </c>
      <c r="E1" s="298" t="str">
        <f>+データ入力表!D3</f>
        <v>〇〇工場の設備投資がもたらす経済波及効果分析</v>
      </c>
      <c r="V1" s="127" t="str">
        <f>+"（単位："&amp;データ入力表!E6&amp;"、人）"</f>
        <v>（単位：百万円、人）</v>
      </c>
    </row>
    <row r="2" spans="1:23" s="298" customFormat="1" ht="11.25" customHeight="1" x14ac:dyDescent="0.15">
      <c r="V2" s="299"/>
    </row>
    <row r="3" spans="1:23" x14ac:dyDescent="0.15">
      <c r="A3" s="139"/>
      <c r="B3" s="207"/>
      <c r="C3" s="233" t="s">
        <v>128</v>
      </c>
      <c r="D3" s="234"/>
      <c r="E3" s="234"/>
      <c r="F3" s="234"/>
      <c r="G3" s="234"/>
      <c r="H3" s="243" t="s">
        <v>129</v>
      </c>
      <c r="I3" s="244"/>
      <c r="J3" s="244"/>
      <c r="K3" s="244"/>
      <c r="L3" s="244"/>
      <c r="M3" s="253" t="s">
        <v>130</v>
      </c>
      <c r="N3" s="254"/>
      <c r="O3" s="254"/>
      <c r="P3" s="254"/>
      <c r="Q3" s="254"/>
      <c r="R3" s="57" t="s">
        <v>131</v>
      </c>
      <c r="S3" s="66"/>
      <c r="T3" s="66"/>
      <c r="U3" s="66"/>
      <c r="V3" s="66"/>
      <c r="W3" s="68"/>
    </row>
    <row r="4" spans="1:23" x14ac:dyDescent="0.15">
      <c r="A4" s="141"/>
      <c r="B4" s="215"/>
      <c r="C4" s="230" t="s">
        <v>121</v>
      </c>
      <c r="D4" s="221"/>
      <c r="E4" s="222"/>
      <c r="F4" s="401"/>
      <c r="G4" s="401"/>
      <c r="H4" s="236" t="s">
        <v>121</v>
      </c>
      <c r="I4" s="237"/>
      <c r="J4" s="238"/>
      <c r="K4" s="412"/>
      <c r="L4" s="412"/>
      <c r="M4" s="246" t="s">
        <v>121</v>
      </c>
      <c r="N4" s="247"/>
      <c r="O4" s="248"/>
      <c r="P4" s="423"/>
      <c r="Q4" s="423"/>
      <c r="R4" s="34" t="s">
        <v>121</v>
      </c>
      <c r="S4" s="126"/>
      <c r="T4" s="35"/>
      <c r="U4" s="67"/>
      <c r="V4" s="67"/>
    </row>
    <row r="5" spans="1:23" ht="11.25" customHeight="1" x14ac:dyDescent="0.15">
      <c r="A5" s="141"/>
      <c r="B5" s="215" t="s">
        <v>122</v>
      </c>
      <c r="C5" s="402"/>
      <c r="D5" s="403" t="s">
        <v>123</v>
      </c>
      <c r="E5" s="404"/>
      <c r="F5" s="405" t="s">
        <v>436</v>
      </c>
      <c r="G5" s="405" t="s">
        <v>132</v>
      </c>
      <c r="H5" s="413"/>
      <c r="I5" s="414" t="s">
        <v>123</v>
      </c>
      <c r="J5" s="415"/>
      <c r="K5" s="416" t="s">
        <v>436</v>
      </c>
      <c r="L5" s="416" t="s">
        <v>132</v>
      </c>
      <c r="M5" s="424"/>
      <c r="N5" s="425" t="s">
        <v>123</v>
      </c>
      <c r="O5" s="426"/>
      <c r="P5" s="427" t="s">
        <v>436</v>
      </c>
      <c r="Q5" s="427" t="s">
        <v>132</v>
      </c>
      <c r="R5" s="68"/>
      <c r="S5" s="142" t="s">
        <v>123</v>
      </c>
      <c r="T5" s="98"/>
      <c r="U5" s="143" t="s">
        <v>436</v>
      </c>
      <c r="V5" s="143" t="s">
        <v>132</v>
      </c>
    </row>
    <row r="6" spans="1:23" x14ac:dyDescent="0.15">
      <c r="A6" s="141"/>
      <c r="B6" s="215"/>
      <c r="C6" s="402"/>
      <c r="D6" s="406"/>
      <c r="E6" s="407" t="s">
        <v>124</v>
      </c>
      <c r="F6" s="408" t="s">
        <v>125</v>
      </c>
      <c r="G6" s="408" t="s">
        <v>125</v>
      </c>
      <c r="H6" s="413"/>
      <c r="I6" s="417"/>
      <c r="J6" s="418" t="s">
        <v>124</v>
      </c>
      <c r="K6" s="419" t="s">
        <v>125</v>
      </c>
      <c r="L6" s="419" t="s">
        <v>125</v>
      </c>
      <c r="M6" s="424"/>
      <c r="N6" s="428"/>
      <c r="O6" s="429" t="s">
        <v>124</v>
      </c>
      <c r="P6" s="430" t="s">
        <v>125</v>
      </c>
      <c r="Q6" s="430" t="s">
        <v>125</v>
      </c>
      <c r="R6" s="68"/>
      <c r="S6" s="144"/>
      <c r="T6" s="145" t="s">
        <v>124</v>
      </c>
      <c r="U6" s="64" t="s">
        <v>125</v>
      </c>
      <c r="V6" s="64" t="s">
        <v>125</v>
      </c>
    </row>
    <row r="7" spans="1:23" x14ac:dyDescent="0.15">
      <c r="A7" s="146"/>
      <c r="B7" s="210"/>
      <c r="C7" s="232"/>
      <c r="D7" s="409"/>
      <c r="E7" s="410" t="s">
        <v>126</v>
      </c>
      <c r="F7" s="411"/>
      <c r="G7" s="411"/>
      <c r="H7" s="239"/>
      <c r="I7" s="420"/>
      <c r="J7" s="421" t="s">
        <v>126</v>
      </c>
      <c r="K7" s="422"/>
      <c r="L7" s="422"/>
      <c r="M7" s="249"/>
      <c r="N7" s="431"/>
      <c r="O7" s="432" t="s">
        <v>126</v>
      </c>
      <c r="P7" s="433"/>
      <c r="Q7" s="433"/>
      <c r="R7" s="36"/>
      <c r="S7" s="148"/>
      <c r="T7" s="149" t="s">
        <v>126</v>
      </c>
      <c r="U7" s="65"/>
      <c r="V7" s="65"/>
    </row>
    <row r="8" spans="1:23" hidden="1" x14ac:dyDescent="0.15">
      <c r="A8" s="141"/>
      <c r="B8" s="215"/>
      <c r="C8" s="68"/>
      <c r="D8" s="144"/>
      <c r="E8" s="160"/>
      <c r="F8" s="64"/>
      <c r="G8" s="64"/>
      <c r="H8" s="68"/>
      <c r="I8" s="144"/>
      <c r="J8" s="160"/>
      <c r="K8" s="64"/>
      <c r="L8" s="64"/>
      <c r="M8" s="68"/>
      <c r="N8" s="144"/>
      <c r="O8" s="160"/>
      <c r="P8" s="64"/>
      <c r="Q8" s="64"/>
      <c r="R8" s="68" t="s">
        <v>121</v>
      </c>
      <c r="S8" s="144" t="s">
        <v>123</v>
      </c>
      <c r="T8" s="160" t="s">
        <v>152</v>
      </c>
      <c r="U8" s="64"/>
      <c r="V8" s="64"/>
    </row>
    <row r="9" spans="1:23" ht="13.5" customHeight="1" x14ac:dyDescent="0.15">
      <c r="A9" s="150">
        <v>1</v>
      </c>
      <c r="B9" s="60" t="s">
        <v>0</v>
      </c>
      <c r="C9" s="155">
        <f>+計算!D5</f>
        <v>0</v>
      </c>
      <c r="D9" s="156">
        <f>+計算!E5</f>
        <v>0</v>
      </c>
      <c r="E9" s="157">
        <f>+計算!F5</f>
        <v>0</v>
      </c>
      <c r="F9" s="67">
        <f>+計算!X5</f>
        <v>0</v>
      </c>
      <c r="G9" s="67">
        <f>+計算!AB5</f>
        <v>0</v>
      </c>
      <c r="H9" s="155">
        <f>+計算!J5</f>
        <v>0</v>
      </c>
      <c r="I9" s="156">
        <f>+計算!K5</f>
        <v>0</v>
      </c>
      <c r="J9" s="157">
        <f>+計算!L5</f>
        <v>0</v>
      </c>
      <c r="K9" s="67">
        <f>+計算!Y5</f>
        <v>0</v>
      </c>
      <c r="L9" s="67">
        <f>+計算!AC5</f>
        <v>0</v>
      </c>
      <c r="M9" s="155">
        <f>+計算!R5</f>
        <v>0</v>
      </c>
      <c r="N9" s="156">
        <f>+計算!S5</f>
        <v>0</v>
      </c>
      <c r="O9" s="157">
        <f>+計算!T5</f>
        <v>0</v>
      </c>
      <c r="P9" s="67">
        <f>+計算!Z5</f>
        <v>0</v>
      </c>
      <c r="Q9" s="67">
        <f>+計算!AD5</f>
        <v>0</v>
      </c>
      <c r="R9" s="155">
        <f>+C9+H9+M9</f>
        <v>0</v>
      </c>
      <c r="S9" s="156">
        <f>+D9+I9+N9</f>
        <v>0</v>
      </c>
      <c r="T9" s="157">
        <f>+E9+J9+O9</f>
        <v>0</v>
      </c>
      <c r="U9" s="67">
        <f>+F9+K9+P9</f>
        <v>0</v>
      </c>
      <c r="V9" s="67">
        <f>+G9+L9+Q9</f>
        <v>0</v>
      </c>
    </row>
    <row r="10" spans="1:23" ht="13.5" customHeight="1" x14ac:dyDescent="0.15">
      <c r="A10" s="150">
        <v>2</v>
      </c>
      <c r="B10" s="60" t="s">
        <v>1</v>
      </c>
      <c r="C10" s="158">
        <f>+計算!D6</f>
        <v>0</v>
      </c>
      <c r="D10" s="159">
        <f>+計算!E6</f>
        <v>0</v>
      </c>
      <c r="E10" s="160">
        <f>+計算!F6</f>
        <v>0</v>
      </c>
      <c r="F10" s="64">
        <f>+計算!X6</f>
        <v>0</v>
      </c>
      <c r="G10" s="64">
        <f>+計算!AB6</f>
        <v>0</v>
      </c>
      <c r="H10" s="158">
        <f>+計算!J6</f>
        <v>0</v>
      </c>
      <c r="I10" s="159">
        <f>+計算!K6</f>
        <v>0</v>
      </c>
      <c r="J10" s="160">
        <f>+計算!L6</f>
        <v>0</v>
      </c>
      <c r="K10" s="64">
        <f>+計算!Y6</f>
        <v>0</v>
      </c>
      <c r="L10" s="64">
        <f>+計算!AC6</f>
        <v>0</v>
      </c>
      <c r="M10" s="158">
        <f>+計算!R6</f>
        <v>0</v>
      </c>
      <c r="N10" s="159">
        <f>+計算!S6</f>
        <v>0</v>
      </c>
      <c r="O10" s="160">
        <f>+計算!T6</f>
        <v>0</v>
      </c>
      <c r="P10" s="64">
        <f>+計算!Z6</f>
        <v>0</v>
      </c>
      <c r="Q10" s="64">
        <f>+計算!AD6</f>
        <v>0</v>
      </c>
      <c r="R10" s="158">
        <f t="shared" ref="R10:R44" si="0">+C10+H10+M10</f>
        <v>0</v>
      </c>
      <c r="S10" s="159">
        <f t="shared" ref="S10:S44" si="1">+D10+I10+N10</f>
        <v>0</v>
      </c>
      <c r="T10" s="160">
        <f t="shared" ref="T10:T44" si="2">+E10+J10+O10</f>
        <v>0</v>
      </c>
      <c r="U10" s="64">
        <f t="shared" ref="U10:U44" si="3">+F10+K10+P10</f>
        <v>0</v>
      </c>
      <c r="V10" s="64">
        <f t="shared" ref="V10:V44" si="4">+G10+L10+Q10</f>
        <v>0</v>
      </c>
    </row>
    <row r="11" spans="1:23" ht="13.5" customHeight="1" x14ac:dyDescent="0.15">
      <c r="A11" s="150">
        <v>3</v>
      </c>
      <c r="B11" s="60" t="s">
        <v>2</v>
      </c>
      <c r="C11" s="158">
        <f>+計算!D7</f>
        <v>0</v>
      </c>
      <c r="D11" s="159">
        <f>+計算!E7</f>
        <v>0</v>
      </c>
      <c r="E11" s="160">
        <f>+計算!F7</f>
        <v>0</v>
      </c>
      <c r="F11" s="64">
        <f>+計算!X7</f>
        <v>0</v>
      </c>
      <c r="G11" s="64">
        <f>+計算!AB7</f>
        <v>0</v>
      </c>
      <c r="H11" s="158">
        <f>+計算!J7</f>
        <v>0</v>
      </c>
      <c r="I11" s="159">
        <f>+計算!K7</f>
        <v>0</v>
      </c>
      <c r="J11" s="160">
        <f>+計算!L7</f>
        <v>0</v>
      </c>
      <c r="K11" s="64">
        <f>+計算!Y7</f>
        <v>0</v>
      </c>
      <c r="L11" s="64">
        <f>+計算!AC7</f>
        <v>0</v>
      </c>
      <c r="M11" s="158">
        <f>+計算!R7</f>
        <v>0</v>
      </c>
      <c r="N11" s="159">
        <f>+計算!S7</f>
        <v>0</v>
      </c>
      <c r="O11" s="160">
        <f>+計算!T7</f>
        <v>0</v>
      </c>
      <c r="P11" s="64">
        <f>+計算!Z7</f>
        <v>0</v>
      </c>
      <c r="Q11" s="64">
        <f>+計算!AD7</f>
        <v>0</v>
      </c>
      <c r="R11" s="158">
        <f t="shared" si="0"/>
        <v>0</v>
      </c>
      <c r="S11" s="159">
        <f t="shared" si="1"/>
        <v>0</v>
      </c>
      <c r="T11" s="160">
        <f t="shared" si="2"/>
        <v>0</v>
      </c>
      <c r="U11" s="64">
        <f t="shared" si="3"/>
        <v>0</v>
      </c>
      <c r="V11" s="64">
        <f t="shared" si="4"/>
        <v>0</v>
      </c>
    </row>
    <row r="12" spans="1:23" ht="13.5" customHeight="1" x14ac:dyDescent="0.15">
      <c r="A12" s="150">
        <v>6</v>
      </c>
      <c r="B12" s="60" t="s">
        <v>3</v>
      </c>
      <c r="C12" s="158">
        <f>+計算!D8</f>
        <v>0</v>
      </c>
      <c r="D12" s="159">
        <f>+計算!E8</f>
        <v>0</v>
      </c>
      <c r="E12" s="160">
        <f>+計算!F8</f>
        <v>0</v>
      </c>
      <c r="F12" s="64">
        <f>+計算!X8</f>
        <v>0</v>
      </c>
      <c r="G12" s="64">
        <f>+計算!AB8</f>
        <v>0</v>
      </c>
      <c r="H12" s="158">
        <f>+計算!J8</f>
        <v>0</v>
      </c>
      <c r="I12" s="159">
        <f>+計算!K8</f>
        <v>0</v>
      </c>
      <c r="J12" s="160">
        <f>+計算!L8</f>
        <v>0</v>
      </c>
      <c r="K12" s="64">
        <f>+計算!Y8</f>
        <v>0</v>
      </c>
      <c r="L12" s="64">
        <f>+計算!AC8</f>
        <v>0</v>
      </c>
      <c r="M12" s="158">
        <f>+計算!R8</f>
        <v>0</v>
      </c>
      <c r="N12" s="159">
        <f>+計算!S8</f>
        <v>0</v>
      </c>
      <c r="O12" s="160">
        <f>+計算!T8</f>
        <v>0</v>
      </c>
      <c r="P12" s="64">
        <f>+計算!Z8</f>
        <v>0</v>
      </c>
      <c r="Q12" s="64">
        <f>+計算!AD8</f>
        <v>0</v>
      </c>
      <c r="R12" s="158">
        <f t="shared" si="0"/>
        <v>0</v>
      </c>
      <c r="S12" s="159">
        <f t="shared" si="1"/>
        <v>0</v>
      </c>
      <c r="T12" s="160">
        <f t="shared" si="2"/>
        <v>0</v>
      </c>
      <c r="U12" s="64">
        <f t="shared" si="3"/>
        <v>0</v>
      </c>
      <c r="V12" s="64">
        <f t="shared" si="4"/>
        <v>0</v>
      </c>
    </row>
    <row r="13" spans="1:23" ht="13.5" customHeight="1" x14ac:dyDescent="0.15">
      <c r="A13" s="150">
        <v>11</v>
      </c>
      <c r="B13" s="60" t="s">
        <v>4</v>
      </c>
      <c r="C13" s="158">
        <f>+計算!D9</f>
        <v>0</v>
      </c>
      <c r="D13" s="159">
        <f>+計算!E9</f>
        <v>0</v>
      </c>
      <c r="E13" s="160">
        <f>+計算!F9</f>
        <v>0</v>
      </c>
      <c r="F13" s="64">
        <f>+計算!X9</f>
        <v>0</v>
      </c>
      <c r="G13" s="64">
        <f>+計算!AB9</f>
        <v>0</v>
      </c>
      <c r="H13" s="158">
        <f>+計算!J9</f>
        <v>0</v>
      </c>
      <c r="I13" s="159">
        <f>+計算!K9</f>
        <v>0</v>
      </c>
      <c r="J13" s="160">
        <f>+計算!L9</f>
        <v>0</v>
      </c>
      <c r="K13" s="64">
        <f>+計算!Y9</f>
        <v>0</v>
      </c>
      <c r="L13" s="64">
        <f>+計算!AC9</f>
        <v>0</v>
      </c>
      <c r="M13" s="158">
        <f>+計算!R9</f>
        <v>0</v>
      </c>
      <c r="N13" s="159">
        <f>+計算!S9</f>
        <v>0</v>
      </c>
      <c r="O13" s="160">
        <f>+計算!T9</f>
        <v>0</v>
      </c>
      <c r="P13" s="64">
        <f>+計算!Z9</f>
        <v>0</v>
      </c>
      <c r="Q13" s="64">
        <f>+計算!AD9</f>
        <v>0</v>
      </c>
      <c r="R13" s="158">
        <f t="shared" si="0"/>
        <v>0</v>
      </c>
      <c r="S13" s="159">
        <f t="shared" si="1"/>
        <v>0</v>
      </c>
      <c r="T13" s="160">
        <f t="shared" si="2"/>
        <v>0</v>
      </c>
      <c r="U13" s="64">
        <f t="shared" si="3"/>
        <v>0</v>
      </c>
      <c r="V13" s="64">
        <f t="shared" si="4"/>
        <v>0</v>
      </c>
    </row>
    <row r="14" spans="1:23" ht="13.5" customHeight="1" x14ac:dyDescent="0.15">
      <c r="A14" s="151">
        <v>15</v>
      </c>
      <c r="B14" s="61" t="s">
        <v>5</v>
      </c>
      <c r="C14" s="166">
        <f>+計算!D10</f>
        <v>0</v>
      </c>
      <c r="D14" s="167">
        <f>+計算!E10</f>
        <v>0</v>
      </c>
      <c r="E14" s="145">
        <f>+計算!F10</f>
        <v>0</v>
      </c>
      <c r="F14" s="71">
        <f>+計算!X10</f>
        <v>0</v>
      </c>
      <c r="G14" s="71">
        <f>+計算!AB10</f>
        <v>0</v>
      </c>
      <c r="H14" s="166">
        <f>+計算!J10</f>
        <v>0</v>
      </c>
      <c r="I14" s="167">
        <f>+計算!K10</f>
        <v>0</v>
      </c>
      <c r="J14" s="145">
        <f>+計算!L10</f>
        <v>0</v>
      </c>
      <c r="K14" s="71">
        <f>+計算!Y10</f>
        <v>0</v>
      </c>
      <c r="L14" s="71">
        <f>+計算!AC10</f>
        <v>0</v>
      </c>
      <c r="M14" s="166">
        <f>+計算!R10</f>
        <v>0</v>
      </c>
      <c r="N14" s="167">
        <f>+計算!S10</f>
        <v>0</v>
      </c>
      <c r="O14" s="145">
        <f>+計算!T10</f>
        <v>0</v>
      </c>
      <c r="P14" s="71">
        <f>+計算!Z10</f>
        <v>0</v>
      </c>
      <c r="Q14" s="71">
        <f>+計算!AD10</f>
        <v>0</v>
      </c>
      <c r="R14" s="166">
        <f t="shared" si="0"/>
        <v>0</v>
      </c>
      <c r="S14" s="167">
        <f t="shared" si="1"/>
        <v>0</v>
      </c>
      <c r="T14" s="145">
        <f t="shared" si="2"/>
        <v>0</v>
      </c>
      <c r="U14" s="71">
        <f t="shared" si="3"/>
        <v>0</v>
      </c>
      <c r="V14" s="71">
        <f t="shared" si="4"/>
        <v>0</v>
      </c>
    </row>
    <row r="15" spans="1:23" ht="13.5" customHeight="1" x14ac:dyDescent="0.15">
      <c r="A15" s="150">
        <v>16</v>
      </c>
      <c r="B15" s="60" t="s">
        <v>6</v>
      </c>
      <c r="C15" s="158">
        <f>+計算!D11</f>
        <v>0</v>
      </c>
      <c r="D15" s="159">
        <f>+計算!E11</f>
        <v>0</v>
      </c>
      <c r="E15" s="160">
        <f>+計算!F11</f>
        <v>0</v>
      </c>
      <c r="F15" s="64">
        <f>+計算!X11</f>
        <v>0</v>
      </c>
      <c r="G15" s="64">
        <f>+計算!AB11</f>
        <v>0</v>
      </c>
      <c r="H15" s="158">
        <f>+計算!J11</f>
        <v>0</v>
      </c>
      <c r="I15" s="159">
        <f>+計算!K11</f>
        <v>0</v>
      </c>
      <c r="J15" s="160">
        <f>+計算!L11</f>
        <v>0</v>
      </c>
      <c r="K15" s="64">
        <f>+計算!Y11</f>
        <v>0</v>
      </c>
      <c r="L15" s="64">
        <f>+計算!AC11</f>
        <v>0</v>
      </c>
      <c r="M15" s="158">
        <f>+計算!R11</f>
        <v>0</v>
      </c>
      <c r="N15" s="159">
        <f>+計算!S11</f>
        <v>0</v>
      </c>
      <c r="O15" s="160">
        <f>+計算!T11</f>
        <v>0</v>
      </c>
      <c r="P15" s="64">
        <f>+計算!Z11</f>
        <v>0</v>
      </c>
      <c r="Q15" s="64">
        <f>+計算!AD11</f>
        <v>0</v>
      </c>
      <c r="R15" s="158">
        <f t="shared" si="0"/>
        <v>0</v>
      </c>
      <c r="S15" s="159">
        <f t="shared" si="1"/>
        <v>0</v>
      </c>
      <c r="T15" s="160">
        <f t="shared" si="2"/>
        <v>0</v>
      </c>
      <c r="U15" s="64">
        <f t="shared" si="3"/>
        <v>0</v>
      </c>
      <c r="V15" s="64">
        <f t="shared" si="4"/>
        <v>0</v>
      </c>
    </row>
    <row r="16" spans="1:23" ht="13.5" customHeight="1" x14ac:dyDescent="0.15">
      <c r="A16" s="150">
        <v>20</v>
      </c>
      <c r="B16" s="60" t="s">
        <v>7</v>
      </c>
      <c r="C16" s="158">
        <f>+計算!D12</f>
        <v>0</v>
      </c>
      <c r="D16" s="159">
        <f>+計算!E12</f>
        <v>0</v>
      </c>
      <c r="E16" s="160">
        <f>+計算!F12</f>
        <v>0</v>
      </c>
      <c r="F16" s="64">
        <f>+計算!X12</f>
        <v>0</v>
      </c>
      <c r="G16" s="64">
        <f>+計算!AB12</f>
        <v>0</v>
      </c>
      <c r="H16" s="158">
        <f>+計算!J12</f>
        <v>0</v>
      </c>
      <c r="I16" s="159">
        <f>+計算!K12</f>
        <v>0</v>
      </c>
      <c r="J16" s="160">
        <f>+計算!L12</f>
        <v>0</v>
      </c>
      <c r="K16" s="64">
        <f>+計算!Y12</f>
        <v>0</v>
      </c>
      <c r="L16" s="64">
        <f>+計算!AC12</f>
        <v>0</v>
      </c>
      <c r="M16" s="158">
        <f>+計算!R12</f>
        <v>0</v>
      </c>
      <c r="N16" s="159">
        <f>+計算!S12</f>
        <v>0</v>
      </c>
      <c r="O16" s="160">
        <f>+計算!T12</f>
        <v>0</v>
      </c>
      <c r="P16" s="64">
        <f>+計算!Z12</f>
        <v>0</v>
      </c>
      <c r="Q16" s="64">
        <f>+計算!AD12</f>
        <v>0</v>
      </c>
      <c r="R16" s="158">
        <f t="shared" si="0"/>
        <v>0</v>
      </c>
      <c r="S16" s="159">
        <f t="shared" si="1"/>
        <v>0</v>
      </c>
      <c r="T16" s="160">
        <f t="shared" si="2"/>
        <v>0</v>
      </c>
      <c r="U16" s="64">
        <f t="shared" si="3"/>
        <v>0</v>
      </c>
      <c r="V16" s="64">
        <f t="shared" si="4"/>
        <v>0</v>
      </c>
    </row>
    <row r="17" spans="1:22" ht="13.5" customHeight="1" x14ac:dyDescent="0.15">
      <c r="A17" s="150">
        <v>21</v>
      </c>
      <c r="B17" s="60" t="s">
        <v>8</v>
      </c>
      <c r="C17" s="158">
        <f>+計算!D13</f>
        <v>0</v>
      </c>
      <c r="D17" s="159">
        <f>+計算!E13</f>
        <v>0</v>
      </c>
      <c r="E17" s="160">
        <f>+計算!F13</f>
        <v>0</v>
      </c>
      <c r="F17" s="64">
        <f>+計算!X13</f>
        <v>0</v>
      </c>
      <c r="G17" s="64">
        <f>+計算!AB13</f>
        <v>0</v>
      </c>
      <c r="H17" s="158">
        <f>+計算!J13</f>
        <v>0</v>
      </c>
      <c r="I17" s="159">
        <f>+計算!K13</f>
        <v>0</v>
      </c>
      <c r="J17" s="160">
        <f>+計算!L13</f>
        <v>0</v>
      </c>
      <c r="K17" s="64">
        <f>+計算!Y13</f>
        <v>0</v>
      </c>
      <c r="L17" s="64">
        <f>+計算!AC13</f>
        <v>0</v>
      </c>
      <c r="M17" s="158">
        <f>+計算!R13</f>
        <v>0</v>
      </c>
      <c r="N17" s="159">
        <f>+計算!S13</f>
        <v>0</v>
      </c>
      <c r="O17" s="160">
        <f>+計算!T13</f>
        <v>0</v>
      </c>
      <c r="P17" s="64">
        <f>+計算!Z13</f>
        <v>0</v>
      </c>
      <c r="Q17" s="64">
        <f>+計算!AD13</f>
        <v>0</v>
      </c>
      <c r="R17" s="158">
        <f t="shared" si="0"/>
        <v>0</v>
      </c>
      <c r="S17" s="159">
        <f t="shared" si="1"/>
        <v>0</v>
      </c>
      <c r="T17" s="160">
        <f t="shared" si="2"/>
        <v>0</v>
      </c>
      <c r="U17" s="64">
        <f t="shared" si="3"/>
        <v>0</v>
      </c>
      <c r="V17" s="64">
        <f t="shared" si="4"/>
        <v>0</v>
      </c>
    </row>
    <row r="18" spans="1:22" ht="13.5" customHeight="1" x14ac:dyDescent="0.15">
      <c r="A18" s="152">
        <v>25</v>
      </c>
      <c r="B18" s="62" t="s">
        <v>9</v>
      </c>
      <c r="C18" s="168">
        <f>+計算!D14</f>
        <v>0</v>
      </c>
      <c r="D18" s="169">
        <f>+計算!E14</f>
        <v>0</v>
      </c>
      <c r="E18" s="170">
        <f>+計算!F14</f>
        <v>0</v>
      </c>
      <c r="F18" s="72">
        <f>+計算!X14</f>
        <v>0</v>
      </c>
      <c r="G18" s="72">
        <f>+計算!AB14</f>
        <v>0</v>
      </c>
      <c r="H18" s="168">
        <f>+計算!J14</f>
        <v>0</v>
      </c>
      <c r="I18" s="169">
        <f>+計算!K14</f>
        <v>0</v>
      </c>
      <c r="J18" s="170">
        <f>+計算!L14</f>
        <v>0</v>
      </c>
      <c r="K18" s="72">
        <f>+計算!Y14</f>
        <v>0</v>
      </c>
      <c r="L18" s="72">
        <f>+計算!AC14</f>
        <v>0</v>
      </c>
      <c r="M18" s="168">
        <f>+計算!R14</f>
        <v>0</v>
      </c>
      <c r="N18" s="169">
        <f>+計算!S14</f>
        <v>0</v>
      </c>
      <c r="O18" s="170">
        <f>+計算!T14</f>
        <v>0</v>
      </c>
      <c r="P18" s="72">
        <f>+計算!Z14</f>
        <v>0</v>
      </c>
      <c r="Q18" s="72">
        <f>+計算!AD14</f>
        <v>0</v>
      </c>
      <c r="R18" s="168">
        <f t="shared" si="0"/>
        <v>0</v>
      </c>
      <c r="S18" s="169">
        <f t="shared" si="1"/>
        <v>0</v>
      </c>
      <c r="T18" s="170">
        <f t="shared" si="2"/>
        <v>0</v>
      </c>
      <c r="U18" s="72">
        <f t="shared" si="3"/>
        <v>0</v>
      </c>
      <c r="V18" s="72">
        <f t="shared" si="4"/>
        <v>0</v>
      </c>
    </row>
    <row r="19" spans="1:22" ht="13.5" customHeight="1" x14ac:dyDescent="0.15">
      <c r="A19" s="150">
        <v>26</v>
      </c>
      <c r="B19" s="60" t="s">
        <v>10</v>
      </c>
      <c r="C19" s="158">
        <f>+計算!D15</f>
        <v>0</v>
      </c>
      <c r="D19" s="159">
        <f>+計算!E15</f>
        <v>0</v>
      </c>
      <c r="E19" s="160">
        <f>+計算!F15</f>
        <v>0</v>
      </c>
      <c r="F19" s="64">
        <f>+計算!X15</f>
        <v>0</v>
      </c>
      <c r="G19" s="64">
        <f>+計算!AB15</f>
        <v>0</v>
      </c>
      <c r="H19" s="158">
        <f>+計算!J15</f>
        <v>0</v>
      </c>
      <c r="I19" s="159">
        <f>+計算!K15</f>
        <v>0</v>
      </c>
      <c r="J19" s="160">
        <f>+計算!L15</f>
        <v>0</v>
      </c>
      <c r="K19" s="64">
        <f>+計算!Y15</f>
        <v>0</v>
      </c>
      <c r="L19" s="64">
        <f>+計算!AC15</f>
        <v>0</v>
      </c>
      <c r="M19" s="158">
        <f>+計算!R15</f>
        <v>0</v>
      </c>
      <c r="N19" s="159">
        <f>+計算!S15</f>
        <v>0</v>
      </c>
      <c r="O19" s="160">
        <f>+計算!T15</f>
        <v>0</v>
      </c>
      <c r="P19" s="64">
        <f>+計算!Z15</f>
        <v>0</v>
      </c>
      <c r="Q19" s="64">
        <f>+計算!AD15</f>
        <v>0</v>
      </c>
      <c r="R19" s="158">
        <f t="shared" si="0"/>
        <v>0</v>
      </c>
      <c r="S19" s="159">
        <f t="shared" si="1"/>
        <v>0</v>
      </c>
      <c r="T19" s="160">
        <f t="shared" si="2"/>
        <v>0</v>
      </c>
      <c r="U19" s="64">
        <f t="shared" si="3"/>
        <v>0</v>
      </c>
      <c r="V19" s="64">
        <f t="shared" si="4"/>
        <v>0</v>
      </c>
    </row>
    <row r="20" spans="1:22" ht="13.5" customHeight="1" x14ac:dyDescent="0.15">
      <c r="A20" s="150">
        <v>27</v>
      </c>
      <c r="B20" s="60" t="s">
        <v>11</v>
      </c>
      <c r="C20" s="158">
        <f>+計算!D16</f>
        <v>0</v>
      </c>
      <c r="D20" s="159">
        <f>+計算!E16</f>
        <v>0</v>
      </c>
      <c r="E20" s="160">
        <f>+計算!F16</f>
        <v>0</v>
      </c>
      <c r="F20" s="64">
        <f>+計算!X16</f>
        <v>0</v>
      </c>
      <c r="G20" s="64">
        <f>+計算!AB16</f>
        <v>0</v>
      </c>
      <c r="H20" s="158">
        <f>+計算!J16</f>
        <v>0</v>
      </c>
      <c r="I20" s="159">
        <f>+計算!K16</f>
        <v>0</v>
      </c>
      <c r="J20" s="160">
        <f>+計算!L16</f>
        <v>0</v>
      </c>
      <c r="K20" s="64">
        <f>+計算!Y16</f>
        <v>0</v>
      </c>
      <c r="L20" s="64">
        <f>+計算!AC16</f>
        <v>0</v>
      </c>
      <c r="M20" s="158">
        <f>+計算!R16</f>
        <v>0</v>
      </c>
      <c r="N20" s="159">
        <f>+計算!S16</f>
        <v>0</v>
      </c>
      <c r="O20" s="160">
        <f>+計算!T16</f>
        <v>0</v>
      </c>
      <c r="P20" s="64">
        <f>+計算!Z16</f>
        <v>0</v>
      </c>
      <c r="Q20" s="64">
        <f>+計算!AD16</f>
        <v>0</v>
      </c>
      <c r="R20" s="158">
        <f t="shared" si="0"/>
        <v>0</v>
      </c>
      <c r="S20" s="159">
        <f t="shared" si="1"/>
        <v>0</v>
      </c>
      <c r="T20" s="160">
        <f t="shared" si="2"/>
        <v>0</v>
      </c>
      <c r="U20" s="64">
        <f t="shared" si="3"/>
        <v>0</v>
      </c>
      <c r="V20" s="64">
        <f t="shared" si="4"/>
        <v>0</v>
      </c>
    </row>
    <row r="21" spans="1:22" ht="13.5" customHeight="1" x14ac:dyDescent="0.15">
      <c r="A21" s="150">
        <v>28</v>
      </c>
      <c r="B21" s="60" t="s">
        <v>12</v>
      </c>
      <c r="C21" s="158">
        <f>+計算!D17</f>
        <v>0</v>
      </c>
      <c r="D21" s="159">
        <f>+計算!E17</f>
        <v>0</v>
      </c>
      <c r="E21" s="160">
        <f>+計算!F17</f>
        <v>0</v>
      </c>
      <c r="F21" s="64">
        <f>+計算!X17</f>
        <v>0</v>
      </c>
      <c r="G21" s="64">
        <f>+計算!AB17</f>
        <v>0</v>
      </c>
      <c r="H21" s="158">
        <f>+計算!J17</f>
        <v>0</v>
      </c>
      <c r="I21" s="159">
        <f>+計算!K17</f>
        <v>0</v>
      </c>
      <c r="J21" s="160">
        <f>+計算!L17</f>
        <v>0</v>
      </c>
      <c r="K21" s="64">
        <f>+計算!Y17</f>
        <v>0</v>
      </c>
      <c r="L21" s="64">
        <f>+計算!AC17</f>
        <v>0</v>
      </c>
      <c r="M21" s="158">
        <f>+計算!R17</f>
        <v>0</v>
      </c>
      <c r="N21" s="159">
        <f>+計算!S17</f>
        <v>0</v>
      </c>
      <c r="O21" s="160">
        <f>+計算!T17</f>
        <v>0</v>
      </c>
      <c r="P21" s="64">
        <f>+計算!Z17</f>
        <v>0</v>
      </c>
      <c r="Q21" s="64">
        <f>+計算!AD17</f>
        <v>0</v>
      </c>
      <c r="R21" s="158">
        <f t="shared" si="0"/>
        <v>0</v>
      </c>
      <c r="S21" s="159">
        <f t="shared" si="1"/>
        <v>0</v>
      </c>
      <c r="T21" s="160">
        <f t="shared" si="2"/>
        <v>0</v>
      </c>
      <c r="U21" s="64">
        <f t="shared" si="3"/>
        <v>0</v>
      </c>
      <c r="V21" s="64">
        <f t="shared" si="4"/>
        <v>0</v>
      </c>
    </row>
    <row r="22" spans="1:22" ht="13.5" customHeight="1" x14ac:dyDescent="0.15">
      <c r="A22" s="150">
        <v>29</v>
      </c>
      <c r="B22" s="60" t="s">
        <v>13</v>
      </c>
      <c r="C22" s="158">
        <f>+計算!D18</f>
        <v>0</v>
      </c>
      <c r="D22" s="159">
        <f>+計算!E18</f>
        <v>0</v>
      </c>
      <c r="E22" s="160">
        <f>+計算!F18</f>
        <v>0</v>
      </c>
      <c r="F22" s="64">
        <f>+計算!X18</f>
        <v>0</v>
      </c>
      <c r="G22" s="64">
        <f>+計算!AB18</f>
        <v>0</v>
      </c>
      <c r="H22" s="158">
        <f>+計算!J18</f>
        <v>0</v>
      </c>
      <c r="I22" s="159">
        <f>+計算!K18</f>
        <v>0</v>
      </c>
      <c r="J22" s="160">
        <f>+計算!L18</f>
        <v>0</v>
      </c>
      <c r="K22" s="64">
        <f>+計算!Y18</f>
        <v>0</v>
      </c>
      <c r="L22" s="64">
        <f>+計算!AC18</f>
        <v>0</v>
      </c>
      <c r="M22" s="158">
        <f>+計算!R18</f>
        <v>0</v>
      </c>
      <c r="N22" s="159">
        <f>+計算!S18</f>
        <v>0</v>
      </c>
      <c r="O22" s="160">
        <f>+計算!T18</f>
        <v>0</v>
      </c>
      <c r="P22" s="64">
        <f>+計算!Z18</f>
        <v>0</v>
      </c>
      <c r="Q22" s="64">
        <f>+計算!AD18</f>
        <v>0</v>
      </c>
      <c r="R22" s="158">
        <f t="shared" si="0"/>
        <v>0</v>
      </c>
      <c r="S22" s="159">
        <f t="shared" si="1"/>
        <v>0</v>
      </c>
      <c r="T22" s="160">
        <f t="shared" si="2"/>
        <v>0</v>
      </c>
      <c r="U22" s="64">
        <f t="shared" si="3"/>
        <v>0</v>
      </c>
      <c r="V22" s="64">
        <f t="shared" si="4"/>
        <v>0</v>
      </c>
    </row>
    <row r="23" spans="1:22" ht="13.5" customHeight="1" x14ac:dyDescent="0.15">
      <c r="A23" s="150">
        <v>32</v>
      </c>
      <c r="B23" s="60" t="s">
        <v>16</v>
      </c>
      <c r="C23" s="158">
        <f>+計算!D19</f>
        <v>0</v>
      </c>
      <c r="D23" s="159">
        <f>+計算!E19</f>
        <v>0</v>
      </c>
      <c r="E23" s="160">
        <f>+計算!F19</f>
        <v>0</v>
      </c>
      <c r="F23" s="64">
        <f>+計算!X19</f>
        <v>0</v>
      </c>
      <c r="G23" s="64">
        <f>+計算!AB19</f>
        <v>0</v>
      </c>
      <c r="H23" s="158">
        <f>+計算!J19</f>
        <v>0</v>
      </c>
      <c r="I23" s="159">
        <f>+計算!K19</f>
        <v>0</v>
      </c>
      <c r="J23" s="160">
        <f>+計算!L19</f>
        <v>0</v>
      </c>
      <c r="K23" s="64">
        <f>+計算!Y19</f>
        <v>0</v>
      </c>
      <c r="L23" s="64">
        <f>+計算!AC19</f>
        <v>0</v>
      </c>
      <c r="M23" s="158">
        <f>+計算!R19</f>
        <v>0</v>
      </c>
      <c r="N23" s="159">
        <f>+計算!S19</f>
        <v>0</v>
      </c>
      <c r="O23" s="160">
        <f>+計算!T19</f>
        <v>0</v>
      </c>
      <c r="P23" s="64">
        <f>+計算!Z19</f>
        <v>0</v>
      </c>
      <c r="Q23" s="64">
        <f>+計算!AD19</f>
        <v>0</v>
      </c>
      <c r="R23" s="158">
        <f t="shared" si="0"/>
        <v>0</v>
      </c>
      <c r="S23" s="159">
        <f t="shared" si="1"/>
        <v>0</v>
      </c>
      <c r="T23" s="160">
        <f t="shared" si="2"/>
        <v>0</v>
      </c>
      <c r="U23" s="64">
        <f t="shared" si="3"/>
        <v>0</v>
      </c>
      <c r="V23" s="64">
        <f t="shared" si="4"/>
        <v>0</v>
      </c>
    </row>
    <row r="24" spans="1:22" ht="13.5" customHeight="1" x14ac:dyDescent="0.15">
      <c r="A24" s="151">
        <v>33</v>
      </c>
      <c r="B24" s="61" t="s">
        <v>14</v>
      </c>
      <c r="C24" s="166">
        <f>+計算!D20</f>
        <v>0</v>
      </c>
      <c r="D24" s="167">
        <f>+計算!E20</f>
        <v>0</v>
      </c>
      <c r="E24" s="145">
        <f>+計算!F20</f>
        <v>0</v>
      </c>
      <c r="F24" s="71">
        <f>+計算!X20</f>
        <v>0</v>
      </c>
      <c r="G24" s="71">
        <f>+計算!AB20</f>
        <v>0</v>
      </c>
      <c r="H24" s="166">
        <f>+計算!J20</f>
        <v>0</v>
      </c>
      <c r="I24" s="167">
        <f>+計算!K20</f>
        <v>0</v>
      </c>
      <c r="J24" s="145">
        <f>+計算!L20</f>
        <v>0</v>
      </c>
      <c r="K24" s="71">
        <f>+計算!Y20</f>
        <v>0</v>
      </c>
      <c r="L24" s="71">
        <f>+計算!AC20</f>
        <v>0</v>
      </c>
      <c r="M24" s="166">
        <f>+計算!R20</f>
        <v>0</v>
      </c>
      <c r="N24" s="167">
        <f>+計算!S20</f>
        <v>0</v>
      </c>
      <c r="O24" s="145">
        <f>+計算!T20</f>
        <v>0</v>
      </c>
      <c r="P24" s="71">
        <f>+計算!Z20</f>
        <v>0</v>
      </c>
      <c r="Q24" s="71">
        <f>+計算!AD20</f>
        <v>0</v>
      </c>
      <c r="R24" s="166">
        <f t="shared" si="0"/>
        <v>0</v>
      </c>
      <c r="S24" s="167">
        <f t="shared" si="1"/>
        <v>0</v>
      </c>
      <c r="T24" s="145">
        <f t="shared" si="2"/>
        <v>0</v>
      </c>
      <c r="U24" s="71">
        <f t="shared" si="3"/>
        <v>0</v>
      </c>
      <c r="V24" s="71">
        <f t="shared" si="4"/>
        <v>0</v>
      </c>
    </row>
    <row r="25" spans="1:22" ht="13.5" customHeight="1" x14ac:dyDescent="0.15">
      <c r="A25" s="150">
        <v>34</v>
      </c>
      <c r="B25" s="60" t="s">
        <v>15</v>
      </c>
      <c r="C25" s="158">
        <f>+計算!D21</f>
        <v>0</v>
      </c>
      <c r="D25" s="159">
        <f>+計算!E21</f>
        <v>0</v>
      </c>
      <c r="E25" s="160">
        <f>+計算!F21</f>
        <v>0</v>
      </c>
      <c r="F25" s="64">
        <f>+計算!X21</f>
        <v>0</v>
      </c>
      <c r="G25" s="64">
        <f>+計算!AB21</f>
        <v>0</v>
      </c>
      <c r="H25" s="158">
        <f>+計算!J21</f>
        <v>0</v>
      </c>
      <c r="I25" s="159">
        <f>+計算!K21</f>
        <v>0</v>
      </c>
      <c r="J25" s="160">
        <f>+計算!L21</f>
        <v>0</v>
      </c>
      <c r="K25" s="64">
        <f>+計算!Y21</f>
        <v>0</v>
      </c>
      <c r="L25" s="64">
        <f>+計算!AC21</f>
        <v>0</v>
      </c>
      <c r="M25" s="158">
        <f>+計算!R21</f>
        <v>0</v>
      </c>
      <c r="N25" s="159">
        <f>+計算!S21</f>
        <v>0</v>
      </c>
      <c r="O25" s="160">
        <f>+計算!T21</f>
        <v>0</v>
      </c>
      <c r="P25" s="64">
        <f>+計算!Z21</f>
        <v>0</v>
      </c>
      <c r="Q25" s="64">
        <f>+計算!AD21</f>
        <v>0</v>
      </c>
      <c r="R25" s="158">
        <f t="shared" si="0"/>
        <v>0</v>
      </c>
      <c r="S25" s="159">
        <f t="shared" si="1"/>
        <v>0</v>
      </c>
      <c r="T25" s="160">
        <f t="shared" si="2"/>
        <v>0</v>
      </c>
      <c r="U25" s="64">
        <f t="shared" si="3"/>
        <v>0</v>
      </c>
      <c r="V25" s="64">
        <f t="shared" si="4"/>
        <v>0</v>
      </c>
    </row>
    <row r="26" spans="1:22" ht="13.5" customHeight="1" x14ac:dyDescent="0.15">
      <c r="A26" s="150">
        <v>35</v>
      </c>
      <c r="B26" s="60" t="s">
        <v>17</v>
      </c>
      <c r="C26" s="158">
        <f>+計算!D22</f>
        <v>0</v>
      </c>
      <c r="D26" s="159">
        <f>+計算!E22</f>
        <v>0</v>
      </c>
      <c r="E26" s="160">
        <f>+計算!F22</f>
        <v>0</v>
      </c>
      <c r="F26" s="64">
        <f>+計算!X22</f>
        <v>0</v>
      </c>
      <c r="G26" s="64">
        <f>+計算!AB22</f>
        <v>0</v>
      </c>
      <c r="H26" s="158">
        <f>+計算!J22</f>
        <v>0</v>
      </c>
      <c r="I26" s="159">
        <f>+計算!K22</f>
        <v>0</v>
      </c>
      <c r="J26" s="160">
        <f>+計算!L22</f>
        <v>0</v>
      </c>
      <c r="K26" s="64">
        <f>+計算!Y22</f>
        <v>0</v>
      </c>
      <c r="L26" s="64">
        <f>+計算!AC22</f>
        <v>0</v>
      </c>
      <c r="M26" s="158">
        <f>+計算!R22</f>
        <v>0</v>
      </c>
      <c r="N26" s="159">
        <f>+計算!S22</f>
        <v>0</v>
      </c>
      <c r="O26" s="160">
        <f>+計算!T22</f>
        <v>0</v>
      </c>
      <c r="P26" s="64">
        <f>+計算!Z22</f>
        <v>0</v>
      </c>
      <c r="Q26" s="64">
        <f>+計算!AD22</f>
        <v>0</v>
      </c>
      <c r="R26" s="158">
        <f t="shared" si="0"/>
        <v>0</v>
      </c>
      <c r="S26" s="159">
        <f t="shared" si="1"/>
        <v>0</v>
      </c>
      <c r="T26" s="160">
        <f t="shared" si="2"/>
        <v>0</v>
      </c>
      <c r="U26" s="64">
        <f t="shared" si="3"/>
        <v>0</v>
      </c>
      <c r="V26" s="64">
        <f t="shared" si="4"/>
        <v>0</v>
      </c>
    </row>
    <row r="27" spans="1:22" ht="13.5" customHeight="1" x14ac:dyDescent="0.15">
      <c r="A27" s="150">
        <v>39</v>
      </c>
      <c r="B27" s="60" t="s">
        <v>18</v>
      </c>
      <c r="C27" s="158">
        <f>+計算!D23</f>
        <v>0</v>
      </c>
      <c r="D27" s="159">
        <f>+計算!E23</f>
        <v>0</v>
      </c>
      <c r="E27" s="160">
        <f>+計算!F23</f>
        <v>0</v>
      </c>
      <c r="F27" s="64">
        <f>+計算!X23</f>
        <v>0</v>
      </c>
      <c r="G27" s="64">
        <f>+計算!AB23</f>
        <v>0</v>
      </c>
      <c r="H27" s="158">
        <f>+計算!J23</f>
        <v>0</v>
      </c>
      <c r="I27" s="159">
        <f>+計算!K23</f>
        <v>0</v>
      </c>
      <c r="J27" s="160">
        <f>+計算!L23</f>
        <v>0</v>
      </c>
      <c r="K27" s="64">
        <f>+計算!Y23</f>
        <v>0</v>
      </c>
      <c r="L27" s="64">
        <f>+計算!AC23</f>
        <v>0</v>
      </c>
      <c r="M27" s="158">
        <f>+計算!R23</f>
        <v>0</v>
      </c>
      <c r="N27" s="159">
        <f>+計算!S23</f>
        <v>0</v>
      </c>
      <c r="O27" s="160">
        <f>+計算!T23</f>
        <v>0</v>
      </c>
      <c r="P27" s="64">
        <f>+計算!Z23</f>
        <v>0</v>
      </c>
      <c r="Q27" s="64">
        <f>+計算!AD23</f>
        <v>0</v>
      </c>
      <c r="R27" s="158">
        <f t="shared" si="0"/>
        <v>0</v>
      </c>
      <c r="S27" s="159">
        <f t="shared" si="1"/>
        <v>0</v>
      </c>
      <c r="T27" s="160">
        <f t="shared" si="2"/>
        <v>0</v>
      </c>
      <c r="U27" s="64">
        <f t="shared" si="3"/>
        <v>0</v>
      </c>
      <c r="V27" s="64">
        <f t="shared" si="4"/>
        <v>0</v>
      </c>
    </row>
    <row r="28" spans="1:22" ht="13.5" customHeight="1" x14ac:dyDescent="0.15">
      <c r="A28" s="152">
        <v>41</v>
      </c>
      <c r="B28" s="62" t="s">
        <v>19</v>
      </c>
      <c r="C28" s="168">
        <f>+計算!D24</f>
        <v>0</v>
      </c>
      <c r="D28" s="169">
        <f>+計算!E24</f>
        <v>0</v>
      </c>
      <c r="E28" s="170">
        <f>+計算!F24</f>
        <v>0</v>
      </c>
      <c r="F28" s="72">
        <f>+計算!X24</f>
        <v>0</v>
      </c>
      <c r="G28" s="72">
        <f>+計算!AB24</f>
        <v>0</v>
      </c>
      <c r="H28" s="168">
        <f>+計算!J24</f>
        <v>0</v>
      </c>
      <c r="I28" s="169">
        <f>+計算!K24</f>
        <v>0</v>
      </c>
      <c r="J28" s="170">
        <f>+計算!L24</f>
        <v>0</v>
      </c>
      <c r="K28" s="72">
        <f>+計算!Y24</f>
        <v>0</v>
      </c>
      <c r="L28" s="72">
        <f>+計算!AC24</f>
        <v>0</v>
      </c>
      <c r="M28" s="168">
        <f>+計算!R24</f>
        <v>0</v>
      </c>
      <c r="N28" s="169">
        <f>+計算!S24</f>
        <v>0</v>
      </c>
      <c r="O28" s="170">
        <f>+計算!T24</f>
        <v>0</v>
      </c>
      <c r="P28" s="72">
        <f>+計算!Z24</f>
        <v>0</v>
      </c>
      <c r="Q28" s="72">
        <f>+計算!AD24</f>
        <v>0</v>
      </c>
      <c r="R28" s="168">
        <f t="shared" si="0"/>
        <v>0</v>
      </c>
      <c r="S28" s="169">
        <f t="shared" si="1"/>
        <v>0</v>
      </c>
      <c r="T28" s="170">
        <f t="shared" si="2"/>
        <v>0</v>
      </c>
      <c r="U28" s="72">
        <f t="shared" si="3"/>
        <v>0</v>
      </c>
      <c r="V28" s="72">
        <f t="shared" si="4"/>
        <v>0</v>
      </c>
    </row>
    <row r="29" spans="1:22" ht="13.5" customHeight="1" x14ac:dyDescent="0.15">
      <c r="A29" s="150">
        <v>46</v>
      </c>
      <c r="B29" s="60" t="s">
        <v>20</v>
      </c>
      <c r="C29" s="158">
        <f>+計算!D25</f>
        <v>0</v>
      </c>
      <c r="D29" s="159">
        <f>+計算!E25</f>
        <v>0</v>
      </c>
      <c r="E29" s="160">
        <f>+計算!F25</f>
        <v>0</v>
      </c>
      <c r="F29" s="64">
        <f>+計算!X25</f>
        <v>0</v>
      </c>
      <c r="G29" s="64">
        <f>+計算!AB25</f>
        <v>0</v>
      </c>
      <c r="H29" s="158">
        <f>+計算!J25</f>
        <v>0</v>
      </c>
      <c r="I29" s="159">
        <f>+計算!K25</f>
        <v>0</v>
      </c>
      <c r="J29" s="160">
        <f>+計算!L25</f>
        <v>0</v>
      </c>
      <c r="K29" s="64">
        <f>+計算!Y25</f>
        <v>0</v>
      </c>
      <c r="L29" s="64">
        <f>+計算!AC25</f>
        <v>0</v>
      </c>
      <c r="M29" s="158">
        <f>+計算!R25</f>
        <v>0</v>
      </c>
      <c r="N29" s="159">
        <f>+計算!S25</f>
        <v>0</v>
      </c>
      <c r="O29" s="160">
        <f>+計算!T25</f>
        <v>0</v>
      </c>
      <c r="P29" s="64">
        <f>+計算!Z25</f>
        <v>0</v>
      </c>
      <c r="Q29" s="64">
        <f>+計算!AD25</f>
        <v>0</v>
      </c>
      <c r="R29" s="158">
        <f t="shared" si="0"/>
        <v>0</v>
      </c>
      <c r="S29" s="159">
        <f t="shared" si="1"/>
        <v>0</v>
      </c>
      <c r="T29" s="160">
        <f t="shared" si="2"/>
        <v>0</v>
      </c>
      <c r="U29" s="64">
        <f t="shared" si="3"/>
        <v>0</v>
      </c>
      <c r="V29" s="64">
        <f t="shared" si="4"/>
        <v>0</v>
      </c>
    </row>
    <row r="30" spans="1:22" ht="13.5" customHeight="1" x14ac:dyDescent="0.15">
      <c r="A30" s="150">
        <v>47</v>
      </c>
      <c r="B30" s="60" t="s">
        <v>220</v>
      </c>
      <c r="C30" s="158">
        <f>+計算!D26</f>
        <v>0</v>
      </c>
      <c r="D30" s="159">
        <f>+計算!E26</f>
        <v>0</v>
      </c>
      <c r="E30" s="160">
        <f>+計算!F26</f>
        <v>0</v>
      </c>
      <c r="F30" s="64">
        <f>+計算!X26</f>
        <v>0</v>
      </c>
      <c r="G30" s="64">
        <f>+計算!AB26</f>
        <v>0</v>
      </c>
      <c r="H30" s="158">
        <f>+計算!J26</f>
        <v>0</v>
      </c>
      <c r="I30" s="159">
        <f>+計算!K26</f>
        <v>0</v>
      </c>
      <c r="J30" s="160">
        <f>+計算!L26</f>
        <v>0</v>
      </c>
      <c r="K30" s="64">
        <f>+計算!Y26</f>
        <v>0</v>
      </c>
      <c r="L30" s="64">
        <f>+計算!AC26</f>
        <v>0</v>
      </c>
      <c r="M30" s="158">
        <f>+計算!R26</f>
        <v>0</v>
      </c>
      <c r="N30" s="159">
        <f>+計算!S26</f>
        <v>0</v>
      </c>
      <c r="O30" s="160">
        <f>+計算!T26</f>
        <v>0</v>
      </c>
      <c r="P30" s="64">
        <f>+計算!Z26</f>
        <v>0</v>
      </c>
      <c r="Q30" s="64">
        <f>+計算!AD26</f>
        <v>0</v>
      </c>
      <c r="R30" s="158">
        <f t="shared" si="0"/>
        <v>0</v>
      </c>
      <c r="S30" s="159">
        <f t="shared" si="1"/>
        <v>0</v>
      </c>
      <c r="T30" s="160">
        <f t="shared" si="2"/>
        <v>0</v>
      </c>
      <c r="U30" s="64">
        <f t="shared" si="3"/>
        <v>0</v>
      </c>
      <c r="V30" s="64">
        <f t="shared" si="4"/>
        <v>0</v>
      </c>
    </row>
    <row r="31" spans="1:22" ht="13.5" customHeight="1" x14ac:dyDescent="0.15">
      <c r="A31" s="150">
        <v>48</v>
      </c>
      <c r="B31" s="60" t="s">
        <v>221</v>
      </c>
      <c r="C31" s="158">
        <f>+計算!D27</f>
        <v>0</v>
      </c>
      <c r="D31" s="159">
        <f>+計算!E27</f>
        <v>0</v>
      </c>
      <c r="E31" s="160">
        <f>+計算!F27</f>
        <v>0</v>
      </c>
      <c r="F31" s="64">
        <f>+計算!X27</f>
        <v>0</v>
      </c>
      <c r="G31" s="64">
        <f>+計算!AB27</f>
        <v>0</v>
      </c>
      <c r="H31" s="158">
        <f>+計算!J27</f>
        <v>0</v>
      </c>
      <c r="I31" s="159">
        <f>+計算!K27</f>
        <v>0</v>
      </c>
      <c r="J31" s="160">
        <f>+計算!L27</f>
        <v>0</v>
      </c>
      <c r="K31" s="64">
        <f>+計算!Y27</f>
        <v>0</v>
      </c>
      <c r="L31" s="64">
        <f>+計算!AC27</f>
        <v>0</v>
      </c>
      <c r="M31" s="158">
        <f>+計算!R27</f>
        <v>0</v>
      </c>
      <c r="N31" s="159">
        <f>+計算!S27</f>
        <v>0</v>
      </c>
      <c r="O31" s="160">
        <f>+計算!T27</f>
        <v>0</v>
      </c>
      <c r="P31" s="64">
        <f>+計算!Z27</f>
        <v>0</v>
      </c>
      <c r="Q31" s="64">
        <f>+計算!AD27</f>
        <v>0</v>
      </c>
      <c r="R31" s="158">
        <f t="shared" si="0"/>
        <v>0</v>
      </c>
      <c r="S31" s="159">
        <f t="shared" si="1"/>
        <v>0</v>
      </c>
      <c r="T31" s="160">
        <f t="shared" si="2"/>
        <v>0</v>
      </c>
      <c r="U31" s="64">
        <f t="shared" si="3"/>
        <v>0</v>
      </c>
      <c r="V31" s="64">
        <f t="shared" si="4"/>
        <v>0</v>
      </c>
    </row>
    <row r="32" spans="1:22" ht="13.5" customHeight="1" x14ac:dyDescent="0.15">
      <c r="A32" s="150">
        <v>51</v>
      </c>
      <c r="B32" s="60" t="s">
        <v>21</v>
      </c>
      <c r="C32" s="158">
        <f>+計算!D28</f>
        <v>0</v>
      </c>
      <c r="D32" s="159">
        <f>+計算!E28</f>
        <v>0</v>
      </c>
      <c r="E32" s="160">
        <f>+計算!F28</f>
        <v>0</v>
      </c>
      <c r="F32" s="64">
        <f>+計算!X28</f>
        <v>0</v>
      </c>
      <c r="G32" s="64">
        <f>+計算!AB28</f>
        <v>0</v>
      </c>
      <c r="H32" s="158">
        <f>+計算!J28</f>
        <v>0</v>
      </c>
      <c r="I32" s="159">
        <f>+計算!K28</f>
        <v>0</v>
      </c>
      <c r="J32" s="160">
        <f>+計算!L28</f>
        <v>0</v>
      </c>
      <c r="K32" s="64">
        <f>+計算!Y28</f>
        <v>0</v>
      </c>
      <c r="L32" s="64">
        <f>+計算!AC28</f>
        <v>0</v>
      </c>
      <c r="M32" s="158">
        <f>+計算!R28</f>
        <v>0</v>
      </c>
      <c r="N32" s="159">
        <f>+計算!S28</f>
        <v>0</v>
      </c>
      <c r="O32" s="160">
        <f>+計算!T28</f>
        <v>0</v>
      </c>
      <c r="P32" s="64">
        <f>+計算!Z28</f>
        <v>0</v>
      </c>
      <c r="Q32" s="64">
        <f>+計算!AD28</f>
        <v>0</v>
      </c>
      <c r="R32" s="158">
        <f t="shared" si="0"/>
        <v>0</v>
      </c>
      <c r="S32" s="159">
        <f t="shared" si="1"/>
        <v>0</v>
      </c>
      <c r="T32" s="160">
        <f t="shared" si="2"/>
        <v>0</v>
      </c>
      <c r="U32" s="64">
        <f t="shared" si="3"/>
        <v>0</v>
      </c>
      <c r="V32" s="64">
        <f t="shared" si="4"/>
        <v>0</v>
      </c>
    </row>
    <row r="33" spans="1:22" ht="13.5" customHeight="1" x14ac:dyDescent="0.15">
      <c r="A33" s="150">
        <v>53</v>
      </c>
      <c r="B33" s="60" t="s">
        <v>22</v>
      </c>
      <c r="C33" s="158">
        <f>+計算!D29</f>
        <v>0</v>
      </c>
      <c r="D33" s="159">
        <f>+計算!E29</f>
        <v>0</v>
      </c>
      <c r="E33" s="160">
        <f>+計算!F29</f>
        <v>0</v>
      </c>
      <c r="F33" s="64">
        <f>+計算!X29</f>
        <v>0</v>
      </c>
      <c r="G33" s="64">
        <f>+計算!AB29</f>
        <v>0</v>
      </c>
      <c r="H33" s="158">
        <f>+計算!J29</f>
        <v>0</v>
      </c>
      <c r="I33" s="159">
        <f>+計算!K29</f>
        <v>0</v>
      </c>
      <c r="J33" s="160">
        <f>+計算!L29</f>
        <v>0</v>
      </c>
      <c r="K33" s="64">
        <f>+計算!Y29</f>
        <v>0</v>
      </c>
      <c r="L33" s="64">
        <f>+計算!AC29</f>
        <v>0</v>
      </c>
      <c r="M33" s="158">
        <f>+計算!R29</f>
        <v>0</v>
      </c>
      <c r="N33" s="159">
        <f>+計算!S29</f>
        <v>0</v>
      </c>
      <c r="O33" s="160">
        <f>+計算!T29</f>
        <v>0</v>
      </c>
      <c r="P33" s="64">
        <f>+計算!Z29</f>
        <v>0</v>
      </c>
      <c r="Q33" s="64">
        <f>+計算!AD29</f>
        <v>0</v>
      </c>
      <c r="R33" s="158">
        <f t="shared" si="0"/>
        <v>0</v>
      </c>
      <c r="S33" s="159">
        <f t="shared" si="1"/>
        <v>0</v>
      </c>
      <c r="T33" s="160">
        <f t="shared" si="2"/>
        <v>0</v>
      </c>
      <c r="U33" s="64">
        <f t="shared" si="3"/>
        <v>0</v>
      </c>
      <c r="V33" s="64">
        <f t="shared" si="4"/>
        <v>0</v>
      </c>
    </row>
    <row r="34" spans="1:22" ht="13.5" customHeight="1" x14ac:dyDescent="0.15">
      <c r="A34" s="151">
        <v>55</v>
      </c>
      <c r="B34" s="61" t="s">
        <v>23</v>
      </c>
      <c r="C34" s="166">
        <f>+計算!D30</f>
        <v>0</v>
      </c>
      <c r="D34" s="167">
        <f>+計算!E30</f>
        <v>0</v>
      </c>
      <c r="E34" s="145">
        <f>+計算!F30</f>
        <v>0</v>
      </c>
      <c r="F34" s="71">
        <f>+計算!X30</f>
        <v>0</v>
      </c>
      <c r="G34" s="71">
        <f>+計算!AB30</f>
        <v>0</v>
      </c>
      <c r="H34" s="166">
        <f>+計算!J30</f>
        <v>0</v>
      </c>
      <c r="I34" s="167">
        <f>+計算!K30</f>
        <v>0</v>
      </c>
      <c r="J34" s="145">
        <f>+計算!L30</f>
        <v>0</v>
      </c>
      <c r="K34" s="71">
        <f>+計算!Y30</f>
        <v>0</v>
      </c>
      <c r="L34" s="71">
        <f>+計算!AC30</f>
        <v>0</v>
      </c>
      <c r="M34" s="166">
        <f>+計算!R30</f>
        <v>0</v>
      </c>
      <c r="N34" s="167">
        <f>+計算!S30</f>
        <v>0</v>
      </c>
      <c r="O34" s="145">
        <f>+計算!T30</f>
        <v>0</v>
      </c>
      <c r="P34" s="71">
        <f>+計算!Z30</f>
        <v>0</v>
      </c>
      <c r="Q34" s="71">
        <f>+計算!AD30</f>
        <v>0</v>
      </c>
      <c r="R34" s="166">
        <f t="shared" si="0"/>
        <v>0</v>
      </c>
      <c r="S34" s="167">
        <f t="shared" si="1"/>
        <v>0</v>
      </c>
      <c r="T34" s="145">
        <f t="shared" si="2"/>
        <v>0</v>
      </c>
      <c r="U34" s="71">
        <f t="shared" si="3"/>
        <v>0</v>
      </c>
      <c r="V34" s="71">
        <f t="shared" si="4"/>
        <v>0</v>
      </c>
    </row>
    <row r="35" spans="1:22" ht="13.5" customHeight="1" x14ac:dyDescent="0.15">
      <c r="A35" s="150">
        <v>57</v>
      </c>
      <c r="B35" s="60" t="s">
        <v>233</v>
      </c>
      <c r="C35" s="158">
        <f>+計算!D31</f>
        <v>0</v>
      </c>
      <c r="D35" s="159">
        <f>+計算!E31</f>
        <v>0</v>
      </c>
      <c r="E35" s="160">
        <f>+計算!F31</f>
        <v>0</v>
      </c>
      <c r="F35" s="64">
        <f>+計算!X31</f>
        <v>0</v>
      </c>
      <c r="G35" s="64">
        <f>+計算!AB31</f>
        <v>0</v>
      </c>
      <c r="H35" s="158">
        <f>+計算!J31</f>
        <v>0</v>
      </c>
      <c r="I35" s="159">
        <f>+計算!K31</f>
        <v>0</v>
      </c>
      <c r="J35" s="160">
        <f>+計算!L31</f>
        <v>0</v>
      </c>
      <c r="K35" s="64">
        <f>+計算!Y31</f>
        <v>0</v>
      </c>
      <c r="L35" s="64">
        <f>+計算!AC31</f>
        <v>0</v>
      </c>
      <c r="M35" s="158">
        <f>+計算!R31</f>
        <v>0</v>
      </c>
      <c r="N35" s="159">
        <f>+計算!S31</f>
        <v>0</v>
      </c>
      <c r="O35" s="160">
        <f>+計算!T31</f>
        <v>0</v>
      </c>
      <c r="P35" s="64">
        <f>+計算!Z31</f>
        <v>0</v>
      </c>
      <c r="Q35" s="64">
        <f>+計算!AD31</f>
        <v>0</v>
      </c>
      <c r="R35" s="158">
        <f t="shared" si="0"/>
        <v>0</v>
      </c>
      <c r="S35" s="159">
        <f t="shared" si="1"/>
        <v>0</v>
      </c>
      <c r="T35" s="160">
        <f t="shared" si="2"/>
        <v>0</v>
      </c>
      <c r="U35" s="64">
        <f t="shared" si="3"/>
        <v>0</v>
      </c>
      <c r="V35" s="64">
        <f t="shared" si="4"/>
        <v>0</v>
      </c>
    </row>
    <row r="36" spans="1:22" ht="13.5" customHeight="1" x14ac:dyDescent="0.15">
      <c r="A36" s="150">
        <v>59</v>
      </c>
      <c r="B36" s="60" t="s">
        <v>25</v>
      </c>
      <c r="C36" s="158">
        <f>+計算!D32</f>
        <v>0</v>
      </c>
      <c r="D36" s="159">
        <f>+計算!E32</f>
        <v>0</v>
      </c>
      <c r="E36" s="160">
        <f>+計算!F32</f>
        <v>0</v>
      </c>
      <c r="F36" s="64">
        <f>+計算!X32</f>
        <v>0</v>
      </c>
      <c r="G36" s="64">
        <f>+計算!AB32</f>
        <v>0</v>
      </c>
      <c r="H36" s="158">
        <f>+計算!J32</f>
        <v>0</v>
      </c>
      <c r="I36" s="159">
        <f>+計算!K32</f>
        <v>0</v>
      </c>
      <c r="J36" s="160">
        <f>+計算!L32</f>
        <v>0</v>
      </c>
      <c r="K36" s="64">
        <f>+計算!Y32</f>
        <v>0</v>
      </c>
      <c r="L36" s="64">
        <f>+計算!AC32</f>
        <v>0</v>
      </c>
      <c r="M36" s="158">
        <f>+計算!R32</f>
        <v>0</v>
      </c>
      <c r="N36" s="159">
        <f>+計算!S32</f>
        <v>0</v>
      </c>
      <c r="O36" s="160">
        <f>+計算!T32</f>
        <v>0</v>
      </c>
      <c r="P36" s="64">
        <f>+計算!Z32</f>
        <v>0</v>
      </c>
      <c r="Q36" s="64">
        <f>+計算!AD32</f>
        <v>0</v>
      </c>
      <c r="R36" s="158">
        <f t="shared" si="0"/>
        <v>0</v>
      </c>
      <c r="S36" s="159">
        <f t="shared" si="1"/>
        <v>0</v>
      </c>
      <c r="T36" s="160">
        <f t="shared" si="2"/>
        <v>0</v>
      </c>
      <c r="U36" s="64">
        <f t="shared" si="3"/>
        <v>0</v>
      </c>
      <c r="V36" s="64">
        <f t="shared" si="4"/>
        <v>0</v>
      </c>
    </row>
    <row r="37" spans="1:22" ht="13.5" customHeight="1" x14ac:dyDescent="0.15">
      <c r="A37" s="150">
        <v>61</v>
      </c>
      <c r="B37" s="60" t="s">
        <v>26</v>
      </c>
      <c r="C37" s="158">
        <f>+計算!D33</f>
        <v>0</v>
      </c>
      <c r="D37" s="159">
        <f>+計算!E33</f>
        <v>0</v>
      </c>
      <c r="E37" s="160">
        <f>+計算!F33</f>
        <v>0</v>
      </c>
      <c r="F37" s="64">
        <f>+計算!X33</f>
        <v>0</v>
      </c>
      <c r="G37" s="64">
        <f>+計算!AB33</f>
        <v>0</v>
      </c>
      <c r="H37" s="158">
        <f>+計算!J33</f>
        <v>0</v>
      </c>
      <c r="I37" s="159">
        <f>+計算!K33</f>
        <v>0</v>
      </c>
      <c r="J37" s="160">
        <f>+計算!L33</f>
        <v>0</v>
      </c>
      <c r="K37" s="64">
        <f>+計算!Y33</f>
        <v>0</v>
      </c>
      <c r="L37" s="64">
        <f>+計算!AC33</f>
        <v>0</v>
      </c>
      <c r="M37" s="158">
        <f>+計算!R33</f>
        <v>0</v>
      </c>
      <c r="N37" s="159">
        <f>+計算!S33</f>
        <v>0</v>
      </c>
      <c r="O37" s="160">
        <f>+計算!T33</f>
        <v>0</v>
      </c>
      <c r="P37" s="64">
        <f>+計算!Z33</f>
        <v>0</v>
      </c>
      <c r="Q37" s="64">
        <f>+計算!AD33</f>
        <v>0</v>
      </c>
      <c r="R37" s="158">
        <f t="shared" si="0"/>
        <v>0</v>
      </c>
      <c r="S37" s="159">
        <f t="shared" si="1"/>
        <v>0</v>
      </c>
      <c r="T37" s="160">
        <f t="shared" si="2"/>
        <v>0</v>
      </c>
      <c r="U37" s="64">
        <f t="shared" si="3"/>
        <v>0</v>
      </c>
      <c r="V37" s="64">
        <f t="shared" si="4"/>
        <v>0</v>
      </c>
    </row>
    <row r="38" spans="1:22" ht="13.5" customHeight="1" x14ac:dyDescent="0.15">
      <c r="A38" s="152">
        <v>63</v>
      </c>
      <c r="B38" s="62" t="s">
        <v>27</v>
      </c>
      <c r="C38" s="168">
        <f>+計算!D34</f>
        <v>0</v>
      </c>
      <c r="D38" s="169">
        <f>+計算!E34</f>
        <v>0</v>
      </c>
      <c r="E38" s="170">
        <f>+計算!F34</f>
        <v>0</v>
      </c>
      <c r="F38" s="72">
        <f>+計算!X34</f>
        <v>0</v>
      </c>
      <c r="G38" s="72">
        <f>+計算!AB34</f>
        <v>0</v>
      </c>
      <c r="H38" s="168">
        <f>+計算!J34</f>
        <v>0</v>
      </c>
      <c r="I38" s="169">
        <f>+計算!K34</f>
        <v>0</v>
      </c>
      <c r="J38" s="170">
        <f>+計算!L34</f>
        <v>0</v>
      </c>
      <c r="K38" s="72">
        <f>+計算!Y34</f>
        <v>0</v>
      </c>
      <c r="L38" s="72">
        <f>+計算!AC34</f>
        <v>0</v>
      </c>
      <c r="M38" s="168">
        <f>+計算!R34</f>
        <v>0</v>
      </c>
      <c r="N38" s="169">
        <f>+計算!S34</f>
        <v>0</v>
      </c>
      <c r="O38" s="170">
        <f>+計算!T34</f>
        <v>0</v>
      </c>
      <c r="P38" s="72">
        <f>+計算!Z34</f>
        <v>0</v>
      </c>
      <c r="Q38" s="72">
        <f>+計算!AD34</f>
        <v>0</v>
      </c>
      <c r="R38" s="168">
        <f t="shared" si="0"/>
        <v>0</v>
      </c>
      <c r="S38" s="169">
        <f t="shared" si="1"/>
        <v>0</v>
      </c>
      <c r="T38" s="170">
        <f t="shared" si="2"/>
        <v>0</v>
      </c>
      <c r="U38" s="72">
        <f t="shared" si="3"/>
        <v>0</v>
      </c>
      <c r="V38" s="72">
        <f t="shared" si="4"/>
        <v>0</v>
      </c>
    </row>
    <row r="39" spans="1:22" ht="13.5" customHeight="1" x14ac:dyDescent="0.15">
      <c r="A39" s="151">
        <v>64</v>
      </c>
      <c r="B39" s="61" t="s">
        <v>225</v>
      </c>
      <c r="C39" s="166">
        <f>+計算!D35</f>
        <v>0</v>
      </c>
      <c r="D39" s="167">
        <f>+計算!E35</f>
        <v>0</v>
      </c>
      <c r="E39" s="145">
        <f>+計算!F35</f>
        <v>0</v>
      </c>
      <c r="F39" s="71">
        <f>+計算!X35</f>
        <v>0</v>
      </c>
      <c r="G39" s="71">
        <f>+計算!AB35</f>
        <v>0</v>
      </c>
      <c r="H39" s="166">
        <f>+計算!J35</f>
        <v>0</v>
      </c>
      <c r="I39" s="167">
        <f>+計算!K35</f>
        <v>0</v>
      </c>
      <c r="J39" s="145">
        <f>+計算!L35</f>
        <v>0</v>
      </c>
      <c r="K39" s="71">
        <f>+計算!Y35</f>
        <v>0</v>
      </c>
      <c r="L39" s="71">
        <f>+計算!AC35</f>
        <v>0</v>
      </c>
      <c r="M39" s="166">
        <f>+計算!R35</f>
        <v>0</v>
      </c>
      <c r="N39" s="167">
        <f>+計算!S35</f>
        <v>0</v>
      </c>
      <c r="O39" s="145">
        <f>+計算!T35</f>
        <v>0</v>
      </c>
      <c r="P39" s="71">
        <f>+計算!Z35</f>
        <v>0</v>
      </c>
      <c r="Q39" s="71">
        <f>+計算!AD35</f>
        <v>0</v>
      </c>
      <c r="R39" s="166">
        <f t="shared" si="0"/>
        <v>0</v>
      </c>
      <c r="S39" s="167">
        <f t="shared" si="1"/>
        <v>0</v>
      </c>
      <c r="T39" s="145">
        <f t="shared" si="2"/>
        <v>0</v>
      </c>
      <c r="U39" s="71">
        <f t="shared" si="3"/>
        <v>0</v>
      </c>
      <c r="V39" s="71">
        <f t="shared" si="4"/>
        <v>0</v>
      </c>
    </row>
    <row r="40" spans="1:22" ht="13.5" customHeight="1" x14ac:dyDescent="0.15">
      <c r="A40" s="150">
        <v>65</v>
      </c>
      <c r="B40" s="60" t="s">
        <v>226</v>
      </c>
      <c r="C40" s="158">
        <f>+計算!D36</f>
        <v>0</v>
      </c>
      <c r="D40" s="159">
        <f>+計算!E36</f>
        <v>0</v>
      </c>
      <c r="E40" s="160">
        <f>+計算!F36</f>
        <v>0</v>
      </c>
      <c r="F40" s="64">
        <f>+計算!X36</f>
        <v>0</v>
      </c>
      <c r="G40" s="64">
        <f>+計算!AB36</f>
        <v>0</v>
      </c>
      <c r="H40" s="158">
        <f>+計算!J36</f>
        <v>0</v>
      </c>
      <c r="I40" s="159">
        <f>+計算!K36</f>
        <v>0</v>
      </c>
      <c r="J40" s="160">
        <f>+計算!L36</f>
        <v>0</v>
      </c>
      <c r="K40" s="64">
        <f>+計算!Y36</f>
        <v>0</v>
      </c>
      <c r="L40" s="64">
        <f>+計算!AC36</f>
        <v>0</v>
      </c>
      <c r="M40" s="158">
        <f>+計算!R36</f>
        <v>0</v>
      </c>
      <c r="N40" s="159">
        <f>+計算!S36</f>
        <v>0</v>
      </c>
      <c r="O40" s="160">
        <f>+計算!T36</f>
        <v>0</v>
      </c>
      <c r="P40" s="64">
        <f>+計算!Z36</f>
        <v>0</v>
      </c>
      <c r="Q40" s="64">
        <f>+計算!AD36</f>
        <v>0</v>
      </c>
      <c r="R40" s="158">
        <f t="shared" si="0"/>
        <v>0</v>
      </c>
      <c r="S40" s="159">
        <f t="shared" si="1"/>
        <v>0</v>
      </c>
      <c r="T40" s="160">
        <f t="shared" si="2"/>
        <v>0</v>
      </c>
      <c r="U40" s="64">
        <f t="shared" si="3"/>
        <v>0</v>
      </c>
      <c r="V40" s="64">
        <f t="shared" si="4"/>
        <v>0</v>
      </c>
    </row>
    <row r="41" spans="1:22" ht="13.5" customHeight="1" x14ac:dyDescent="0.15">
      <c r="A41" s="150">
        <v>66</v>
      </c>
      <c r="B41" s="60" t="s">
        <v>28</v>
      </c>
      <c r="C41" s="158">
        <f>+計算!D37</f>
        <v>0</v>
      </c>
      <c r="D41" s="159">
        <f>+計算!E37</f>
        <v>0</v>
      </c>
      <c r="E41" s="160">
        <f>+計算!F37</f>
        <v>0</v>
      </c>
      <c r="F41" s="64">
        <f>+計算!X37</f>
        <v>0</v>
      </c>
      <c r="G41" s="64">
        <f>+計算!AB37</f>
        <v>0</v>
      </c>
      <c r="H41" s="158">
        <f>+計算!J37</f>
        <v>0</v>
      </c>
      <c r="I41" s="159">
        <f>+計算!K37</f>
        <v>0</v>
      </c>
      <c r="J41" s="160">
        <f>+計算!L37</f>
        <v>0</v>
      </c>
      <c r="K41" s="64">
        <f>+計算!Y37</f>
        <v>0</v>
      </c>
      <c r="L41" s="64">
        <f>+計算!AC37</f>
        <v>0</v>
      </c>
      <c r="M41" s="158">
        <f>+計算!R37</f>
        <v>0</v>
      </c>
      <c r="N41" s="159">
        <f>+計算!S37</f>
        <v>0</v>
      </c>
      <c r="O41" s="160">
        <f>+計算!T37</f>
        <v>0</v>
      </c>
      <c r="P41" s="64">
        <f>+計算!Z37</f>
        <v>0</v>
      </c>
      <c r="Q41" s="64">
        <f>+計算!AD37</f>
        <v>0</v>
      </c>
      <c r="R41" s="158">
        <f t="shared" si="0"/>
        <v>0</v>
      </c>
      <c r="S41" s="159">
        <f t="shared" si="1"/>
        <v>0</v>
      </c>
      <c r="T41" s="160">
        <f t="shared" si="2"/>
        <v>0</v>
      </c>
      <c r="U41" s="64">
        <f t="shared" si="3"/>
        <v>0</v>
      </c>
      <c r="V41" s="64">
        <f t="shared" si="4"/>
        <v>0</v>
      </c>
    </row>
    <row r="42" spans="1:22" ht="13.5" customHeight="1" x14ac:dyDescent="0.15">
      <c r="A42" s="150">
        <v>67</v>
      </c>
      <c r="B42" s="60" t="s">
        <v>29</v>
      </c>
      <c r="C42" s="158">
        <f>+計算!D38</f>
        <v>0</v>
      </c>
      <c r="D42" s="159">
        <f>+計算!E38</f>
        <v>0</v>
      </c>
      <c r="E42" s="160">
        <f>+計算!F38</f>
        <v>0</v>
      </c>
      <c r="F42" s="64">
        <f>+計算!X38</f>
        <v>0</v>
      </c>
      <c r="G42" s="64">
        <f>+計算!AB38</f>
        <v>0</v>
      </c>
      <c r="H42" s="158">
        <f>+計算!J38</f>
        <v>0</v>
      </c>
      <c r="I42" s="159">
        <f>+計算!K38</f>
        <v>0</v>
      </c>
      <c r="J42" s="160">
        <f>+計算!L38</f>
        <v>0</v>
      </c>
      <c r="K42" s="64">
        <f>+計算!Y38</f>
        <v>0</v>
      </c>
      <c r="L42" s="64">
        <f>+計算!AC38</f>
        <v>0</v>
      </c>
      <c r="M42" s="158">
        <f>+計算!R38</f>
        <v>0</v>
      </c>
      <c r="N42" s="159">
        <f>+計算!S38</f>
        <v>0</v>
      </c>
      <c r="O42" s="160">
        <f>+計算!T38</f>
        <v>0</v>
      </c>
      <c r="P42" s="64">
        <f>+計算!Z38</f>
        <v>0</v>
      </c>
      <c r="Q42" s="64">
        <f>+計算!AD38</f>
        <v>0</v>
      </c>
      <c r="R42" s="158">
        <f t="shared" si="0"/>
        <v>0</v>
      </c>
      <c r="S42" s="159">
        <f t="shared" si="1"/>
        <v>0</v>
      </c>
      <c r="T42" s="160">
        <f t="shared" si="2"/>
        <v>0</v>
      </c>
      <c r="U42" s="64">
        <f t="shared" si="3"/>
        <v>0</v>
      </c>
      <c r="V42" s="64">
        <f t="shared" si="4"/>
        <v>0</v>
      </c>
    </row>
    <row r="43" spans="1:22" ht="13.5" customHeight="1" x14ac:dyDescent="0.15">
      <c r="A43" s="152">
        <v>68</v>
      </c>
      <c r="B43" s="62" t="s">
        <v>30</v>
      </c>
      <c r="C43" s="168">
        <f>+計算!D39</f>
        <v>0</v>
      </c>
      <c r="D43" s="169">
        <f>+計算!E39</f>
        <v>0</v>
      </c>
      <c r="E43" s="170">
        <f>+計算!F39</f>
        <v>0</v>
      </c>
      <c r="F43" s="72">
        <f>+計算!X39</f>
        <v>0</v>
      </c>
      <c r="G43" s="72">
        <f>+計算!AB39</f>
        <v>0</v>
      </c>
      <c r="H43" s="168">
        <f>+計算!J39</f>
        <v>0</v>
      </c>
      <c r="I43" s="169">
        <f>+計算!K39</f>
        <v>0</v>
      </c>
      <c r="J43" s="170">
        <f>+計算!L39</f>
        <v>0</v>
      </c>
      <c r="K43" s="72">
        <f>+計算!Y39</f>
        <v>0</v>
      </c>
      <c r="L43" s="72">
        <f>+計算!AC39</f>
        <v>0</v>
      </c>
      <c r="M43" s="168">
        <f>+計算!R39</f>
        <v>0</v>
      </c>
      <c r="N43" s="169">
        <f>+計算!S39</f>
        <v>0</v>
      </c>
      <c r="O43" s="170">
        <f>+計算!T39</f>
        <v>0</v>
      </c>
      <c r="P43" s="72">
        <f>+計算!Z39</f>
        <v>0</v>
      </c>
      <c r="Q43" s="72">
        <f>+計算!AD39</f>
        <v>0</v>
      </c>
      <c r="R43" s="168">
        <f t="shared" si="0"/>
        <v>0</v>
      </c>
      <c r="S43" s="169">
        <f t="shared" si="1"/>
        <v>0</v>
      </c>
      <c r="T43" s="170">
        <f t="shared" si="2"/>
        <v>0</v>
      </c>
      <c r="U43" s="72">
        <f t="shared" si="3"/>
        <v>0</v>
      </c>
      <c r="V43" s="72">
        <f t="shared" si="4"/>
        <v>0</v>
      </c>
    </row>
    <row r="44" spans="1:22" ht="13.5" customHeight="1" x14ac:dyDescent="0.15">
      <c r="A44" s="153">
        <v>69</v>
      </c>
      <c r="B44" s="60" t="s">
        <v>31</v>
      </c>
      <c r="C44" s="161">
        <f>+計算!D40</f>
        <v>0</v>
      </c>
      <c r="D44" s="162">
        <f>+計算!E40</f>
        <v>0</v>
      </c>
      <c r="E44" s="149">
        <f>+計算!F40</f>
        <v>0</v>
      </c>
      <c r="F44" s="64">
        <f>+計算!X40</f>
        <v>0</v>
      </c>
      <c r="G44" s="64">
        <f>+計算!AB40</f>
        <v>0</v>
      </c>
      <c r="H44" s="161">
        <f>+計算!J40</f>
        <v>0</v>
      </c>
      <c r="I44" s="162">
        <f>+計算!K40</f>
        <v>0</v>
      </c>
      <c r="J44" s="149">
        <f>+計算!L40</f>
        <v>0</v>
      </c>
      <c r="K44" s="64">
        <f>+計算!Y40</f>
        <v>0</v>
      </c>
      <c r="L44" s="64">
        <f>+計算!AC40</f>
        <v>0</v>
      </c>
      <c r="M44" s="161">
        <f>+計算!R40</f>
        <v>0</v>
      </c>
      <c r="N44" s="162">
        <f>+計算!S40</f>
        <v>0</v>
      </c>
      <c r="O44" s="149">
        <f>+計算!T40</f>
        <v>0</v>
      </c>
      <c r="P44" s="64">
        <f>+計算!Z40</f>
        <v>0</v>
      </c>
      <c r="Q44" s="64">
        <f>+計算!AD40</f>
        <v>0</v>
      </c>
      <c r="R44" s="161">
        <f t="shared" si="0"/>
        <v>0</v>
      </c>
      <c r="S44" s="162">
        <f t="shared" si="1"/>
        <v>0</v>
      </c>
      <c r="T44" s="149">
        <f t="shared" si="2"/>
        <v>0</v>
      </c>
      <c r="U44" s="64">
        <f t="shared" si="3"/>
        <v>0</v>
      </c>
      <c r="V44" s="64">
        <f t="shared" si="4"/>
        <v>0</v>
      </c>
    </row>
    <row r="45" spans="1:22" ht="13.5" customHeight="1" x14ac:dyDescent="0.15">
      <c r="A45" s="154"/>
      <c r="B45" s="66" t="s">
        <v>94</v>
      </c>
      <c r="C45" s="163">
        <f t="shared" ref="C45:M45" si="5">SUM(C9:C44)</f>
        <v>0</v>
      </c>
      <c r="D45" s="164">
        <f t="shared" si="5"/>
        <v>0</v>
      </c>
      <c r="E45" s="165">
        <f t="shared" si="5"/>
        <v>0</v>
      </c>
      <c r="F45" s="70">
        <f t="shared" si="5"/>
        <v>0</v>
      </c>
      <c r="G45" s="70">
        <f t="shared" si="5"/>
        <v>0</v>
      </c>
      <c r="H45" s="163">
        <f t="shared" si="5"/>
        <v>0</v>
      </c>
      <c r="I45" s="164">
        <f t="shared" si="5"/>
        <v>0</v>
      </c>
      <c r="J45" s="165">
        <f t="shared" si="5"/>
        <v>0</v>
      </c>
      <c r="K45" s="70">
        <f t="shared" si="5"/>
        <v>0</v>
      </c>
      <c r="L45" s="70">
        <f t="shared" si="5"/>
        <v>0</v>
      </c>
      <c r="M45" s="163">
        <f t="shared" si="5"/>
        <v>0</v>
      </c>
      <c r="N45" s="164">
        <f t="shared" ref="N45:U45" si="6">SUM(N9:N44)</f>
        <v>0</v>
      </c>
      <c r="O45" s="165">
        <f t="shared" si="6"/>
        <v>0</v>
      </c>
      <c r="P45" s="70">
        <f t="shared" si="6"/>
        <v>0</v>
      </c>
      <c r="Q45" s="70">
        <f t="shared" si="6"/>
        <v>0</v>
      </c>
      <c r="R45" s="163">
        <f t="shared" si="6"/>
        <v>0</v>
      </c>
      <c r="S45" s="164">
        <f t="shared" si="6"/>
        <v>0</v>
      </c>
      <c r="T45" s="165">
        <f t="shared" si="6"/>
        <v>0</v>
      </c>
      <c r="U45" s="70">
        <f t="shared" si="6"/>
        <v>0</v>
      </c>
      <c r="V45" s="70">
        <f>SUM(V9:V44)</f>
        <v>0</v>
      </c>
    </row>
    <row r="46" spans="1:22" x14ac:dyDescent="0.15">
      <c r="A46" s="171" t="s">
        <v>194</v>
      </c>
    </row>
  </sheetData>
  <phoneticPr fontId="5"/>
  <printOptions horizontalCentered="1"/>
  <pageMargins left="0.70866141732283472" right="0.70866141732283472" top="0.74803149606299213" bottom="0.74803149606299213" header="0.31496062992125984" footer="0.31496062992125984"/>
  <pageSetup paperSize="9"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17" workbookViewId="0">
      <selection activeCell="N59" sqref="N59"/>
    </sheetView>
  </sheetViews>
  <sheetFormatPr defaultColWidth="9.375" defaultRowHeight="10.8" x14ac:dyDescent="0.15"/>
  <cols>
    <col min="1" max="2" width="4" style="205" customWidth="1"/>
    <col min="3" max="7" width="8.375" style="205" customWidth="1"/>
    <col min="8" max="9" width="4.125" style="205" customWidth="1"/>
    <col min="10" max="10" width="8.375" style="205" customWidth="1"/>
    <col min="11" max="11" width="8" style="205" customWidth="1"/>
    <col min="12" max="12" width="4.125" style="205" customWidth="1"/>
    <col min="13" max="13" width="13.625" style="205" bestFit="1" customWidth="1"/>
    <col min="14" max="14" width="14.5" style="205" bestFit="1" customWidth="1"/>
    <col min="15" max="15" width="8.375" style="205" customWidth="1"/>
    <col min="16" max="16384" width="9.375" style="205"/>
  </cols>
  <sheetData>
    <row r="1" spans="1:15" ht="13.5" customHeight="1" x14ac:dyDescent="0.15">
      <c r="A1" s="283" t="s">
        <v>171</v>
      </c>
    </row>
    <row r="2" spans="1:15" ht="13.5" customHeight="1" x14ac:dyDescent="0.15">
      <c r="O2" s="218" t="str">
        <f>+"（単位："&amp;データ入力表!E6&amp;"、人）"</f>
        <v>（単位：百万円、人）</v>
      </c>
    </row>
    <row r="3" spans="1:15" ht="13.5" customHeight="1" x14ac:dyDescent="0.15">
      <c r="A3" s="205" t="s">
        <v>172</v>
      </c>
      <c r="D3" s="205" t="str">
        <f>+データ入力表!D3</f>
        <v>〇〇工場の設備投資がもたらす経済波及効果分析</v>
      </c>
      <c r="O3" s="218"/>
    </row>
    <row r="4" spans="1:15" ht="11.25" customHeight="1" x14ac:dyDescent="0.15">
      <c r="O4" s="218"/>
    </row>
    <row r="5" spans="1:15" ht="13.5" customHeight="1" x14ac:dyDescent="0.15">
      <c r="C5" s="139" t="s">
        <v>149</v>
      </c>
      <c r="D5" s="206"/>
      <c r="E5" s="206"/>
      <c r="F5" s="207"/>
      <c r="G5" s="207"/>
      <c r="H5" s="207"/>
      <c r="I5" s="207"/>
      <c r="J5" s="207"/>
      <c r="K5" s="140"/>
      <c r="L5" s="215"/>
      <c r="M5" s="215"/>
    </row>
    <row r="6" spans="1:15" ht="13.5" customHeight="1" x14ac:dyDescent="0.15">
      <c r="C6" s="208"/>
      <c r="D6" s="209"/>
      <c r="E6" s="209"/>
      <c r="F6" s="210"/>
      <c r="G6" s="209">
        <f>+計算!C41</f>
        <v>0</v>
      </c>
      <c r="H6" s="210"/>
      <c r="I6" s="210"/>
      <c r="J6" s="210"/>
      <c r="K6" s="147"/>
      <c r="L6" s="215"/>
      <c r="M6" s="215"/>
    </row>
    <row r="7" spans="1:15" ht="13.5" customHeight="1" x14ac:dyDescent="0.15">
      <c r="C7" s="211"/>
      <c r="D7" s="211"/>
      <c r="E7" s="211"/>
      <c r="F7" s="211"/>
    </row>
    <row r="8" spans="1:15" ht="13.5" customHeight="1" thickBot="1" x14ac:dyDescent="0.2">
      <c r="C8" s="211"/>
      <c r="D8" s="211"/>
      <c r="E8" s="211" t="s">
        <v>163</v>
      </c>
      <c r="F8" s="211"/>
    </row>
    <row r="9" spans="1:15" ht="13.5" customHeight="1" thickTop="1" x14ac:dyDescent="0.15">
      <c r="A9" s="459" t="s">
        <v>127</v>
      </c>
      <c r="B9" s="256"/>
      <c r="C9" s="257"/>
      <c r="D9" s="257"/>
      <c r="E9" s="257"/>
      <c r="F9" s="257"/>
      <c r="G9" s="258"/>
      <c r="H9" s="258"/>
      <c r="I9" s="258"/>
      <c r="J9" s="258"/>
      <c r="K9" s="258"/>
      <c r="L9" s="259"/>
    </row>
    <row r="10" spans="1:15" ht="13.5" customHeight="1" x14ac:dyDescent="0.15">
      <c r="A10" s="460"/>
      <c r="B10" s="260"/>
      <c r="C10" s="219" t="s">
        <v>150</v>
      </c>
      <c r="D10" s="220"/>
      <c r="E10" s="220"/>
      <c r="F10" s="221"/>
      <c r="G10" s="221"/>
      <c r="H10" s="221"/>
      <c r="I10" s="221"/>
      <c r="J10" s="221"/>
      <c r="K10" s="222"/>
      <c r="L10" s="261"/>
      <c r="M10" s="215" t="s">
        <v>437</v>
      </c>
      <c r="N10" s="213" t="s">
        <v>438</v>
      </c>
      <c r="O10" s="214">
        <f>+計算!X41</f>
        <v>0</v>
      </c>
    </row>
    <row r="11" spans="1:15" ht="13.5" customHeight="1" x14ac:dyDescent="0.15">
      <c r="A11" s="460"/>
      <c r="B11" s="260"/>
      <c r="C11" s="223"/>
      <c r="D11" s="224"/>
      <c r="E11" s="224"/>
      <c r="F11" s="225"/>
      <c r="G11" s="224">
        <f>+計算!D41</f>
        <v>0</v>
      </c>
      <c r="H11" s="225"/>
      <c r="I11" s="225"/>
      <c r="J11" s="225"/>
      <c r="K11" s="226"/>
      <c r="L11" s="261"/>
      <c r="M11" s="215" t="s">
        <v>170</v>
      </c>
      <c r="N11" s="213" t="s">
        <v>157</v>
      </c>
      <c r="O11" s="214">
        <f>+計算!AB41</f>
        <v>0</v>
      </c>
    </row>
    <row r="12" spans="1:15" ht="13.5" customHeight="1" x14ac:dyDescent="0.15">
      <c r="A12" s="460"/>
      <c r="B12" s="260"/>
      <c r="C12" s="227"/>
      <c r="D12" s="227"/>
      <c r="E12" s="227"/>
      <c r="F12" s="227"/>
      <c r="G12" s="228"/>
      <c r="H12" s="228"/>
      <c r="I12" s="228"/>
      <c r="J12" s="228"/>
      <c r="K12" s="228"/>
      <c r="L12" s="261"/>
    </row>
    <row r="13" spans="1:15" ht="13.5" customHeight="1" x14ac:dyDescent="0.15">
      <c r="A13" s="460"/>
      <c r="B13" s="260"/>
      <c r="C13" s="227"/>
      <c r="D13" s="227"/>
      <c r="E13" s="227" t="s">
        <v>164</v>
      </c>
      <c r="F13" s="227"/>
      <c r="G13" s="228"/>
      <c r="H13" s="228"/>
      <c r="I13" s="228" t="s">
        <v>162</v>
      </c>
      <c r="J13" s="228"/>
      <c r="K13" s="228"/>
      <c r="L13" s="261"/>
    </row>
    <row r="14" spans="1:15" ht="13.5" customHeight="1" x14ac:dyDescent="0.15">
      <c r="A14" s="460"/>
      <c r="B14" s="260"/>
      <c r="C14" s="227"/>
      <c r="D14" s="227"/>
      <c r="E14" s="227"/>
      <c r="F14" s="227"/>
      <c r="G14" s="228"/>
      <c r="H14" s="228"/>
      <c r="I14" s="228" t="s">
        <v>161</v>
      </c>
      <c r="J14" s="228"/>
      <c r="K14" s="228"/>
      <c r="L14" s="261"/>
    </row>
    <row r="15" spans="1:15" ht="13.5" customHeight="1" x14ac:dyDescent="0.15">
      <c r="A15" s="460"/>
      <c r="B15" s="260"/>
      <c r="C15" s="219" t="s">
        <v>151</v>
      </c>
      <c r="D15" s="221"/>
      <c r="E15" s="220"/>
      <c r="F15" s="229"/>
      <c r="G15" s="230" t="s">
        <v>123</v>
      </c>
      <c r="H15" s="221"/>
      <c r="I15" s="221"/>
      <c r="J15" s="221"/>
      <c r="K15" s="222">
        <f>+計算!E41</f>
        <v>0</v>
      </c>
      <c r="L15" s="261"/>
      <c r="M15" s="215"/>
    </row>
    <row r="16" spans="1:15" ht="13.5" customHeight="1" x14ac:dyDescent="0.15">
      <c r="A16" s="460"/>
      <c r="B16" s="260"/>
      <c r="C16" s="223"/>
      <c r="D16" s="224"/>
      <c r="E16" s="224">
        <f>+計算!G41</f>
        <v>0</v>
      </c>
      <c r="F16" s="231"/>
      <c r="G16" s="232"/>
      <c r="H16" s="233" t="s">
        <v>152</v>
      </c>
      <c r="I16" s="234"/>
      <c r="J16" s="234"/>
      <c r="K16" s="235">
        <f>+計算!F41</f>
        <v>0</v>
      </c>
      <c r="L16" s="261"/>
      <c r="M16" s="215"/>
    </row>
    <row r="17" spans="1:15" ht="13.5" customHeight="1" thickBot="1" x14ac:dyDescent="0.2">
      <c r="A17" s="461"/>
      <c r="B17" s="262"/>
      <c r="C17" s="263"/>
      <c r="D17" s="263"/>
      <c r="E17" s="263"/>
      <c r="F17" s="263"/>
      <c r="G17" s="264"/>
      <c r="H17" s="264"/>
      <c r="I17" s="264"/>
      <c r="J17" s="264"/>
      <c r="K17" s="264"/>
      <c r="L17" s="265"/>
      <c r="M17" s="215"/>
    </row>
    <row r="18" spans="1:15" ht="13.5" customHeight="1" thickTop="1" x14ac:dyDescent="0.15">
      <c r="D18" s="211"/>
      <c r="E18" s="211"/>
    </row>
    <row r="19" spans="1:15" ht="13.5" customHeight="1" x14ac:dyDescent="0.15">
      <c r="D19" s="211" t="s">
        <v>163</v>
      </c>
      <c r="F19" s="205" t="s">
        <v>165</v>
      </c>
    </row>
    <row r="20" spans="1:15" ht="13.5" customHeight="1" x14ac:dyDescent="0.15">
      <c r="D20" s="211"/>
      <c r="E20" s="211"/>
    </row>
    <row r="21" spans="1:15" ht="13.5" customHeight="1" x14ac:dyDescent="0.15">
      <c r="C21" s="212" t="s">
        <v>153</v>
      </c>
      <c r="D21" s="140"/>
      <c r="E21" s="212" t="s">
        <v>154</v>
      </c>
      <c r="F21" s="140"/>
    </row>
    <row r="22" spans="1:15" ht="13.5" customHeight="1" x14ac:dyDescent="0.15">
      <c r="C22" s="146"/>
      <c r="D22" s="147">
        <f>+計算!H41</f>
        <v>0</v>
      </c>
      <c r="E22" s="146"/>
      <c r="F22" s="147">
        <f>+計算!I41</f>
        <v>0</v>
      </c>
    </row>
    <row r="23" spans="1:15" ht="13.5" customHeight="1" x14ac:dyDescent="0.15"/>
    <row r="24" spans="1:15" ht="13.5" customHeight="1" thickBot="1" x14ac:dyDescent="0.2">
      <c r="D24" s="205" t="s">
        <v>166</v>
      </c>
    </row>
    <row r="25" spans="1:15" ht="13.5" customHeight="1" thickTop="1" x14ac:dyDescent="0.15">
      <c r="A25" s="453" t="s">
        <v>169</v>
      </c>
      <c r="B25" s="266"/>
      <c r="C25" s="267"/>
      <c r="D25" s="267"/>
      <c r="E25" s="267"/>
      <c r="F25" s="267"/>
      <c r="G25" s="267"/>
      <c r="H25" s="268"/>
    </row>
    <row r="26" spans="1:15" ht="13.5" customHeight="1" x14ac:dyDescent="0.15">
      <c r="A26" s="454"/>
      <c r="B26" s="269"/>
      <c r="C26" s="236" t="s">
        <v>155</v>
      </c>
      <c r="D26" s="237"/>
      <c r="E26" s="237"/>
      <c r="F26" s="237"/>
      <c r="G26" s="238"/>
      <c r="H26" s="270"/>
      <c r="M26" s="215" t="s">
        <v>437</v>
      </c>
      <c r="N26" s="213" t="s">
        <v>438</v>
      </c>
      <c r="O26" s="214">
        <f>+計算!Y41</f>
        <v>0</v>
      </c>
    </row>
    <row r="27" spans="1:15" ht="13.5" customHeight="1" x14ac:dyDescent="0.15">
      <c r="A27" s="454"/>
      <c r="B27" s="269"/>
      <c r="C27" s="239" t="s">
        <v>156</v>
      </c>
      <c r="D27" s="240"/>
      <c r="E27" s="240"/>
      <c r="F27" s="240"/>
      <c r="G27" s="241">
        <f>+計算!J41</f>
        <v>0</v>
      </c>
      <c r="H27" s="270"/>
      <c r="M27" s="215" t="s">
        <v>170</v>
      </c>
      <c r="N27" s="213" t="s">
        <v>157</v>
      </c>
      <c r="O27" s="214">
        <f>+計算!AC41</f>
        <v>0</v>
      </c>
    </row>
    <row r="28" spans="1:15" ht="13.5" customHeight="1" x14ac:dyDescent="0.15">
      <c r="A28" s="454"/>
      <c r="B28" s="269"/>
      <c r="C28" s="242"/>
      <c r="D28" s="242"/>
      <c r="E28" s="242"/>
      <c r="F28" s="242"/>
      <c r="G28" s="242"/>
      <c r="H28" s="270"/>
    </row>
    <row r="29" spans="1:15" ht="13.5" customHeight="1" x14ac:dyDescent="0.15">
      <c r="A29" s="454"/>
      <c r="B29" s="269"/>
      <c r="C29" s="242"/>
      <c r="D29" s="242" t="s">
        <v>162</v>
      </c>
      <c r="E29" s="242"/>
      <c r="F29" s="242"/>
      <c r="G29" s="242"/>
      <c r="H29" s="270"/>
    </row>
    <row r="30" spans="1:15" ht="13.5" customHeight="1" x14ac:dyDescent="0.15">
      <c r="A30" s="454"/>
      <c r="B30" s="269"/>
      <c r="C30" s="242"/>
      <c r="D30" s="242" t="s">
        <v>161</v>
      </c>
      <c r="E30" s="242"/>
      <c r="F30" s="242"/>
      <c r="G30" s="242"/>
      <c r="H30" s="270"/>
    </row>
    <row r="31" spans="1:15" ht="13.5" customHeight="1" x14ac:dyDescent="0.15">
      <c r="A31" s="454"/>
      <c r="B31" s="269"/>
      <c r="C31" s="242"/>
      <c r="D31" s="242"/>
      <c r="E31" s="242"/>
      <c r="F31" s="242"/>
      <c r="G31" s="242"/>
      <c r="H31" s="270"/>
    </row>
    <row r="32" spans="1:15" ht="13.5" customHeight="1" x14ac:dyDescent="0.15">
      <c r="A32" s="454"/>
      <c r="B32" s="269"/>
      <c r="C32" s="236" t="s">
        <v>123</v>
      </c>
      <c r="D32" s="237"/>
      <c r="E32" s="237"/>
      <c r="F32" s="238">
        <f>+計算!K41</f>
        <v>0</v>
      </c>
      <c r="G32" s="242"/>
      <c r="H32" s="270"/>
    </row>
    <row r="33" spans="1:10" ht="13.5" customHeight="1" x14ac:dyDescent="0.15">
      <c r="A33" s="454"/>
      <c r="B33" s="269"/>
      <c r="C33" s="239"/>
      <c r="D33" s="243" t="s">
        <v>152</v>
      </c>
      <c r="E33" s="244"/>
      <c r="F33" s="245">
        <f>+計算!L41</f>
        <v>0</v>
      </c>
      <c r="G33" s="242"/>
      <c r="H33" s="270"/>
    </row>
    <row r="34" spans="1:10" ht="13.5" customHeight="1" thickBot="1" x14ac:dyDescent="0.2">
      <c r="A34" s="455"/>
      <c r="B34" s="271"/>
      <c r="C34" s="272"/>
      <c r="D34" s="272"/>
      <c r="E34" s="272"/>
      <c r="F34" s="272"/>
      <c r="G34" s="272"/>
      <c r="H34" s="273"/>
    </row>
    <row r="35" spans="1:10" ht="13.5" customHeight="1" thickTop="1" x14ac:dyDescent="0.15">
      <c r="A35" s="217"/>
    </row>
    <row r="36" spans="1:10" ht="13.5" customHeight="1" x14ac:dyDescent="0.15"/>
    <row r="37" spans="1:10" ht="13.5" customHeight="1" x14ac:dyDescent="0.15">
      <c r="C37" s="212" t="s">
        <v>152</v>
      </c>
      <c r="D37" s="207"/>
      <c r="E37" s="207"/>
      <c r="F37" s="207"/>
      <c r="G37" s="140"/>
    </row>
    <row r="38" spans="1:10" ht="13.5" customHeight="1" x14ac:dyDescent="0.15">
      <c r="C38" s="146" t="s">
        <v>158</v>
      </c>
      <c r="D38" s="210"/>
      <c r="E38" s="210"/>
      <c r="F38" s="210"/>
      <c r="G38" s="147">
        <f>+K16+F33</f>
        <v>0</v>
      </c>
    </row>
    <row r="39" spans="1:10" ht="13.5" customHeight="1" x14ac:dyDescent="0.15"/>
    <row r="40" spans="1:10" ht="13.5" customHeight="1" x14ac:dyDescent="0.15">
      <c r="E40" s="205" t="s">
        <v>269</v>
      </c>
      <c r="J40" s="216"/>
    </row>
    <row r="41" spans="1:10" ht="13.5" customHeight="1" x14ac:dyDescent="0.15"/>
    <row r="42" spans="1:10" ht="13.5" customHeight="1" x14ac:dyDescent="0.15">
      <c r="C42" s="212" t="s">
        <v>159</v>
      </c>
      <c r="D42" s="207"/>
      <c r="E42" s="207"/>
      <c r="F42" s="140"/>
    </row>
    <row r="43" spans="1:10" ht="13.5" customHeight="1" x14ac:dyDescent="0.15">
      <c r="C43" s="146"/>
      <c r="D43" s="210"/>
      <c r="E43" s="210"/>
      <c r="F43" s="147">
        <f>+計算!O41</f>
        <v>0</v>
      </c>
    </row>
    <row r="44" spans="1:10" ht="13.5" customHeight="1" x14ac:dyDescent="0.15">
      <c r="D44" s="211" t="s">
        <v>167</v>
      </c>
      <c r="E44" s="211"/>
    </row>
    <row r="45" spans="1:10" ht="13.5" customHeight="1" x14ac:dyDescent="0.15"/>
    <row r="46" spans="1:10" ht="13.5" customHeight="1" x14ac:dyDescent="0.15">
      <c r="D46" s="211" t="s">
        <v>163</v>
      </c>
      <c r="E46" s="211"/>
      <c r="F46" s="205" t="s">
        <v>165</v>
      </c>
    </row>
    <row r="47" spans="1:10" ht="13.5" customHeight="1" x14ac:dyDescent="0.15">
      <c r="C47" s="212" t="s">
        <v>153</v>
      </c>
      <c r="D47" s="140"/>
      <c r="E47" s="212" t="s">
        <v>154</v>
      </c>
      <c r="F47" s="140"/>
    </row>
    <row r="48" spans="1:10" ht="13.5" customHeight="1" x14ac:dyDescent="0.15">
      <c r="C48" s="146"/>
      <c r="D48" s="147">
        <f>+計算!P41</f>
        <v>0</v>
      </c>
      <c r="E48" s="146"/>
      <c r="F48" s="147">
        <f>+計算!Q41</f>
        <v>0</v>
      </c>
    </row>
    <row r="49" spans="1:15" ht="13.5" customHeight="1" x14ac:dyDescent="0.15">
      <c r="E49" s="215"/>
      <c r="F49" s="215"/>
    </row>
    <row r="50" spans="1:15" ht="13.5" customHeight="1" thickBot="1" x14ac:dyDescent="0.2">
      <c r="D50" s="205" t="s">
        <v>166</v>
      </c>
    </row>
    <row r="51" spans="1:15" ht="13.5" customHeight="1" thickTop="1" x14ac:dyDescent="0.15">
      <c r="A51" s="456" t="s">
        <v>168</v>
      </c>
      <c r="B51" s="274"/>
      <c r="C51" s="275"/>
      <c r="D51" s="275"/>
      <c r="E51" s="275"/>
      <c r="F51" s="275"/>
      <c r="G51" s="275"/>
      <c r="H51" s="276"/>
    </row>
    <row r="52" spans="1:15" ht="13.5" customHeight="1" x14ac:dyDescent="0.15">
      <c r="A52" s="457"/>
      <c r="B52" s="277"/>
      <c r="C52" s="246" t="s">
        <v>160</v>
      </c>
      <c r="D52" s="247"/>
      <c r="E52" s="247"/>
      <c r="F52" s="247"/>
      <c r="G52" s="248"/>
      <c r="H52" s="278"/>
      <c r="M52" s="215" t="s">
        <v>437</v>
      </c>
      <c r="N52" s="213" t="s">
        <v>438</v>
      </c>
      <c r="O52" s="214">
        <f>+計算!Z41</f>
        <v>0</v>
      </c>
    </row>
    <row r="53" spans="1:15" ht="13.5" customHeight="1" x14ac:dyDescent="0.15">
      <c r="A53" s="457"/>
      <c r="B53" s="277"/>
      <c r="C53" s="249" t="s">
        <v>156</v>
      </c>
      <c r="D53" s="250"/>
      <c r="E53" s="250"/>
      <c r="F53" s="250"/>
      <c r="G53" s="251">
        <f>+計算!R41</f>
        <v>0</v>
      </c>
      <c r="H53" s="278"/>
      <c r="M53" s="215" t="s">
        <v>170</v>
      </c>
      <c r="N53" s="213" t="s">
        <v>157</v>
      </c>
      <c r="O53" s="214">
        <f>+計算!AD41</f>
        <v>0</v>
      </c>
    </row>
    <row r="54" spans="1:15" ht="13.5" customHeight="1" x14ac:dyDescent="0.15">
      <c r="A54" s="457"/>
      <c r="B54" s="277"/>
      <c r="C54" s="252"/>
      <c r="D54" s="252"/>
      <c r="E54" s="252"/>
      <c r="F54" s="252"/>
      <c r="G54" s="252"/>
      <c r="H54" s="278"/>
    </row>
    <row r="55" spans="1:15" ht="13.5" customHeight="1" x14ac:dyDescent="0.15">
      <c r="A55" s="457"/>
      <c r="B55" s="277"/>
      <c r="C55" s="252"/>
      <c r="D55" s="252" t="s">
        <v>162</v>
      </c>
      <c r="E55" s="252"/>
      <c r="F55" s="252"/>
      <c r="G55" s="252"/>
      <c r="H55" s="278"/>
    </row>
    <row r="56" spans="1:15" ht="13.5" customHeight="1" x14ac:dyDescent="0.15">
      <c r="A56" s="457"/>
      <c r="B56" s="277"/>
      <c r="C56" s="252"/>
      <c r="D56" s="252" t="s">
        <v>161</v>
      </c>
      <c r="E56" s="252"/>
      <c r="F56" s="252"/>
      <c r="G56" s="252"/>
      <c r="H56" s="278"/>
    </row>
    <row r="57" spans="1:15" ht="13.5" customHeight="1" x14ac:dyDescent="0.15">
      <c r="A57" s="457"/>
      <c r="B57" s="277"/>
      <c r="C57" s="252"/>
      <c r="D57" s="252"/>
      <c r="E57" s="252"/>
      <c r="F57" s="252"/>
      <c r="G57" s="252"/>
      <c r="H57" s="278"/>
    </row>
    <row r="58" spans="1:15" ht="13.5" customHeight="1" x14ac:dyDescent="0.15">
      <c r="A58" s="457"/>
      <c r="B58" s="277"/>
      <c r="C58" s="246" t="s">
        <v>123</v>
      </c>
      <c r="D58" s="247"/>
      <c r="E58" s="247"/>
      <c r="F58" s="248">
        <f>+計算!S41</f>
        <v>0</v>
      </c>
      <c r="G58" s="252"/>
      <c r="H58" s="278"/>
    </row>
    <row r="59" spans="1:15" ht="13.5" customHeight="1" x14ac:dyDescent="0.15">
      <c r="A59" s="457"/>
      <c r="B59" s="277"/>
      <c r="C59" s="249"/>
      <c r="D59" s="253" t="s">
        <v>152</v>
      </c>
      <c r="E59" s="254"/>
      <c r="F59" s="255">
        <f>+計算!T41</f>
        <v>0</v>
      </c>
      <c r="G59" s="252"/>
      <c r="H59" s="278"/>
    </row>
    <row r="60" spans="1:15" ht="11.4" thickBot="1" x14ac:dyDescent="0.2">
      <c r="A60" s="458"/>
      <c r="B60" s="279"/>
      <c r="C60" s="280"/>
      <c r="D60" s="280"/>
      <c r="E60" s="280"/>
      <c r="F60" s="280"/>
      <c r="G60" s="280"/>
      <c r="H60" s="281"/>
    </row>
    <row r="61" spans="1:15" ht="11.4" thickTop="1" x14ac:dyDescent="0.15"/>
  </sheetData>
  <mergeCells count="3">
    <mergeCell ref="A25:A34"/>
    <mergeCell ref="A51:A60"/>
    <mergeCell ref="A9:A17"/>
  </mergeCells>
  <phoneticPr fontId="5"/>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topLeftCell="A18" workbookViewId="0">
      <selection activeCell="M1" sqref="M1"/>
    </sheetView>
  </sheetViews>
  <sheetFormatPr defaultRowHeight="10.8" x14ac:dyDescent="0.15"/>
  <sheetData>
    <row r="1" spans="1:11" ht="14.4" x14ac:dyDescent="0.15">
      <c r="A1" s="282" t="s">
        <v>192</v>
      </c>
    </row>
    <row r="3" spans="1:11" x14ac:dyDescent="0.15">
      <c r="A3" t="s">
        <v>193</v>
      </c>
      <c r="C3" t="str">
        <f>+データ入力表!D3</f>
        <v>〇〇工場の設備投資がもたらす経済波及効果分析</v>
      </c>
    </row>
    <row r="4" spans="1:11" x14ac:dyDescent="0.15">
      <c r="K4" s="123" t="str">
        <f>+"（単位："&amp;データ入力表!E6&amp;"）"</f>
        <v>（単位：百万円）</v>
      </c>
    </row>
    <row r="5" spans="1:11" ht="11.25" customHeight="1" x14ac:dyDescent="0.15"/>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3"/>
  <sheetViews>
    <sheetView workbookViewId="0">
      <pane xSplit="2" ySplit="3" topLeftCell="C4" activePane="bottomRight" state="frozen"/>
      <selection activeCell="M1" sqref="M1"/>
      <selection pane="topRight" activeCell="M1" sqref="M1"/>
      <selection pane="bottomLeft" activeCell="M1" sqref="M1"/>
      <selection pane="bottomRight" activeCell="W4" sqref="W4"/>
    </sheetView>
  </sheetViews>
  <sheetFormatPr defaultColWidth="9.375" defaultRowHeight="13.2" x14ac:dyDescent="0.15"/>
  <cols>
    <col min="1" max="1" width="15.875" style="333" bestFit="1" customWidth="1"/>
    <col min="2" max="2" width="51" style="333" bestFit="1" customWidth="1"/>
    <col min="3" max="39" width="16.375" style="333" customWidth="1"/>
    <col min="40" max="16384" width="9.375" style="333"/>
  </cols>
  <sheetData>
    <row r="1" spans="1:40" ht="21" customHeight="1" x14ac:dyDescent="0.15">
      <c r="A1" s="333" t="s">
        <v>390</v>
      </c>
      <c r="B1" s="334"/>
    </row>
    <row r="2" spans="1:40" x14ac:dyDescent="0.15">
      <c r="A2" s="335"/>
      <c r="B2" s="336" t="s">
        <v>271</v>
      </c>
      <c r="C2" s="337" t="s">
        <v>272</v>
      </c>
      <c r="D2" s="337" t="s">
        <v>273</v>
      </c>
      <c r="E2" s="337" t="s">
        <v>274</v>
      </c>
      <c r="F2" s="337" t="s">
        <v>275</v>
      </c>
      <c r="G2" s="337" t="s">
        <v>276</v>
      </c>
      <c r="H2" s="337" t="s">
        <v>277</v>
      </c>
      <c r="I2" s="337" t="s">
        <v>278</v>
      </c>
      <c r="J2" s="337" t="s">
        <v>279</v>
      </c>
      <c r="K2" s="337" t="s">
        <v>280</v>
      </c>
      <c r="L2" s="337" t="s">
        <v>281</v>
      </c>
      <c r="M2" s="337" t="s">
        <v>282</v>
      </c>
      <c r="N2" s="337" t="s">
        <v>283</v>
      </c>
      <c r="O2" s="337" t="s">
        <v>284</v>
      </c>
      <c r="P2" s="337" t="s">
        <v>285</v>
      </c>
      <c r="Q2" s="337" t="s">
        <v>286</v>
      </c>
      <c r="R2" s="337" t="s">
        <v>287</v>
      </c>
      <c r="S2" s="337" t="s">
        <v>288</v>
      </c>
      <c r="T2" s="337" t="s">
        <v>289</v>
      </c>
      <c r="U2" s="337" t="s">
        <v>290</v>
      </c>
      <c r="V2" s="337" t="s">
        <v>291</v>
      </c>
      <c r="W2" s="337" t="s">
        <v>292</v>
      </c>
      <c r="X2" s="337" t="s">
        <v>293</v>
      </c>
      <c r="Y2" s="337" t="s">
        <v>294</v>
      </c>
      <c r="Z2" s="337" t="s">
        <v>295</v>
      </c>
      <c r="AA2" s="337" t="s">
        <v>296</v>
      </c>
      <c r="AB2" s="337" t="s">
        <v>297</v>
      </c>
      <c r="AC2" s="337" t="s">
        <v>298</v>
      </c>
      <c r="AD2" s="337" t="s">
        <v>299</v>
      </c>
      <c r="AE2" s="337" t="s">
        <v>300</v>
      </c>
      <c r="AF2" s="337" t="s">
        <v>301</v>
      </c>
      <c r="AG2" s="337" t="s">
        <v>302</v>
      </c>
      <c r="AH2" s="337" t="s">
        <v>303</v>
      </c>
      <c r="AI2" s="337" t="s">
        <v>304</v>
      </c>
      <c r="AJ2" s="337" t="s">
        <v>305</v>
      </c>
      <c r="AK2" s="337" t="s">
        <v>306</v>
      </c>
      <c r="AL2" s="337" t="s">
        <v>307</v>
      </c>
      <c r="AM2" s="338" t="s">
        <v>308</v>
      </c>
      <c r="AN2" s="339"/>
    </row>
    <row r="3" spans="1:40" ht="26.4" x14ac:dyDescent="0.15">
      <c r="A3" s="340" t="s">
        <v>309</v>
      </c>
      <c r="B3" s="341" t="s">
        <v>310</v>
      </c>
      <c r="C3" s="373" t="s">
        <v>311</v>
      </c>
      <c r="D3" s="373" t="s">
        <v>312</v>
      </c>
      <c r="E3" s="373" t="s">
        <v>313</v>
      </c>
      <c r="F3" s="373" t="s">
        <v>314</v>
      </c>
      <c r="G3" s="373" t="s">
        <v>315</v>
      </c>
      <c r="H3" s="373" t="s">
        <v>316</v>
      </c>
      <c r="I3" s="373" t="s">
        <v>317</v>
      </c>
      <c r="J3" s="373" t="s">
        <v>318</v>
      </c>
      <c r="K3" s="373" t="s">
        <v>319</v>
      </c>
      <c r="L3" s="373" t="s">
        <v>320</v>
      </c>
      <c r="M3" s="373" t="s">
        <v>321</v>
      </c>
      <c r="N3" s="373" t="s">
        <v>322</v>
      </c>
      <c r="O3" s="373" t="s">
        <v>323</v>
      </c>
      <c r="P3" s="373" t="s">
        <v>324</v>
      </c>
      <c r="Q3" s="373" t="s">
        <v>325</v>
      </c>
      <c r="R3" s="373" t="s">
        <v>326</v>
      </c>
      <c r="S3" s="373" t="s">
        <v>327</v>
      </c>
      <c r="T3" s="373" t="s">
        <v>328</v>
      </c>
      <c r="U3" s="373" t="s">
        <v>329</v>
      </c>
      <c r="V3" s="373" t="s">
        <v>330</v>
      </c>
      <c r="W3" s="373" t="s">
        <v>331</v>
      </c>
      <c r="X3" s="373" t="s">
        <v>332</v>
      </c>
      <c r="Y3" s="373" t="s">
        <v>333</v>
      </c>
      <c r="Z3" s="373" t="s">
        <v>334</v>
      </c>
      <c r="AA3" s="373" t="s">
        <v>335</v>
      </c>
      <c r="AB3" s="373" t="s">
        <v>336</v>
      </c>
      <c r="AC3" s="373" t="s">
        <v>337</v>
      </c>
      <c r="AD3" s="373" t="s">
        <v>338</v>
      </c>
      <c r="AE3" s="373" t="s">
        <v>339</v>
      </c>
      <c r="AF3" s="373" t="s">
        <v>340</v>
      </c>
      <c r="AG3" s="373" t="s">
        <v>341</v>
      </c>
      <c r="AH3" s="373" t="s">
        <v>342</v>
      </c>
      <c r="AI3" s="373" t="s">
        <v>343</v>
      </c>
      <c r="AJ3" s="373" t="s">
        <v>344</v>
      </c>
      <c r="AK3" s="373" t="s">
        <v>345</v>
      </c>
      <c r="AL3" s="373" t="s">
        <v>346</v>
      </c>
      <c r="AM3" s="343" t="s">
        <v>347</v>
      </c>
      <c r="AN3" s="339"/>
    </row>
    <row r="4" spans="1:40" ht="27.75" customHeight="1" x14ac:dyDescent="0.15">
      <c r="A4" s="391"/>
      <c r="B4" s="434" t="s">
        <v>431</v>
      </c>
      <c r="C4" s="437">
        <f t="array" ref="C4:AL4">TRANSPOSE(データ入力表!E9:E44)</f>
        <v>0</v>
      </c>
      <c r="D4" s="437">
        <v>0</v>
      </c>
      <c r="E4" s="437">
        <v>0</v>
      </c>
      <c r="F4" s="437">
        <v>0</v>
      </c>
      <c r="G4" s="437">
        <v>0</v>
      </c>
      <c r="H4" s="437">
        <v>0</v>
      </c>
      <c r="I4" s="437">
        <v>0</v>
      </c>
      <c r="J4" s="437">
        <v>0</v>
      </c>
      <c r="K4" s="437">
        <v>0</v>
      </c>
      <c r="L4" s="437">
        <v>0</v>
      </c>
      <c r="M4" s="437">
        <v>0</v>
      </c>
      <c r="N4" s="437">
        <v>0</v>
      </c>
      <c r="O4" s="437">
        <v>0</v>
      </c>
      <c r="P4" s="437">
        <v>0</v>
      </c>
      <c r="Q4" s="437">
        <v>0</v>
      </c>
      <c r="R4" s="437">
        <v>0</v>
      </c>
      <c r="S4" s="437">
        <v>0</v>
      </c>
      <c r="T4" s="437">
        <v>0</v>
      </c>
      <c r="U4" s="437">
        <v>0</v>
      </c>
      <c r="V4" s="437">
        <v>0</v>
      </c>
      <c r="W4" s="437">
        <v>0</v>
      </c>
      <c r="X4" s="437">
        <v>0</v>
      </c>
      <c r="Y4" s="437">
        <v>0</v>
      </c>
      <c r="Z4" s="437">
        <v>0</v>
      </c>
      <c r="AA4" s="437">
        <v>0</v>
      </c>
      <c r="AB4" s="437">
        <v>0</v>
      </c>
      <c r="AC4" s="437">
        <v>0</v>
      </c>
      <c r="AD4" s="437">
        <v>0</v>
      </c>
      <c r="AE4" s="437">
        <v>0</v>
      </c>
      <c r="AF4" s="437">
        <v>0</v>
      </c>
      <c r="AG4" s="437">
        <v>0</v>
      </c>
      <c r="AH4" s="437">
        <v>0</v>
      </c>
      <c r="AI4" s="437">
        <v>0</v>
      </c>
      <c r="AJ4" s="437">
        <v>0</v>
      </c>
      <c r="AK4" s="437">
        <v>0</v>
      </c>
      <c r="AL4" s="437">
        <v>0</v>
      </c>
      <c r="AM4" s="392">
        <f>SUM(C4:AL4)</f>
        <v>0</v>
      </c>
      <c r="AN4" s="339"/>
    </row>
    <row r="5" spans="1:40" x14ac:dyDescent="0.15">
      <c r="A5" s="346" t="s">
        <v>272</v>
      </c>
      <c r="B5" s="347" t="s">
        <v>311</v>
      </c>
      <c r="C5" s="363">
        <f>C$4*固定資本M係数!C4</f>
        <v>0</v>
      </c>
      <c r="D5" s="363">
        <f>D$4*固定資本M係数!D4</f>
        <v>0</v>
      </c>
      <c r="E5" s="363">
        <f>E$4*固定資本M係数!E4</f>
        <v>0</v>
      </c>
      <c r="F5" s="363">
        <f>F$4*固定資本M係数!F4</f>
        <v>0</v>
      </c>
      <c r="G5" s="363">
        <f>G$4*固定資本M係数!G4</f>
        <v>0</v>
      </c>
      <c r="H5" s="363">
        <f>H$4*固定資本M係数!H4</f>
        <v>0</v>
      </c>
      <c r="I5" s="363">
        <f>I$4*固定資本M係数!I4</f>
        <v>0</v>
      </c>
      <c r="J5" s="363">
        <f>J$4*固定資本M係数!J4</f>
        <v>0</v>
      </c>
      <c r="K5" s="363">
        <f>K$4*固定資本M係数!K4</f>
        <v>0</v>
      </c>
      <c r="L5" s="363">
        <f>L$4*固定資本M係数!L4</f>
        <v>0</v>
      </c>
      <c r="M5" s="363">
        <f>M$4*固定資本M係数!M4</f>
        <v>0</v>
      </c>
      <c r="N5" s="363">
        <f>N$4*固定資本M係数!N4</f>
        <v>0</v>
      </c>
      <c r="O5" s="363">
        <f>O$4*固定資本M係数!O4</f>
        <v>0</v>
      </c>
      <c r="P5" s="363">
        <f>P$4*固定資本M係数!P4</f>
        <v>0</v>
      </c>
      <c r="Q5" s="363">
        <f>Q$4*固定資本M係数!Q4</f>
        <v>0</v>
      </c>
      <c r="R5" s="363">
        <f>R$4*固定資本M係数!R4</f>
        <v>0</v>
      </c>
      <c r="S5" s="363">
        <f>S$4*固定資本M係数!S4</f>
        <v>0</v>
      </c>
      <c r="T5" s="363">
        <f>T$4*固定資本M係数!T4</f>
        <v>0</v>
      </c>
      <c r="U5" s="363">
        <f>U$4*固定資本M係数!U4</f>
        <v>0</v>
      </c>
      <c r="V5" s="363">
        <f>V$4*固定資本M係数!V4</f>
        <v>0</v>
      </c>
      <c r="W5" s="363">
        <f>W$4*固定資本M係数!W4</f>
        <v>0</v>
      </c>
      <c r="X5" s="363">
        <f>X$4*固定資本M係数!X4</f>
        <v>0</v>
      </c>
      <c r="Y5" s="363">
        <f>Y$4*固定資本M係数!Y4</f>
        <v>0</v>
      </c>
      <c r="Z5" s="363">
        <f>Z$4*固定資本M係数!Z4</f>
        <v>0</v>
      </c>
      <c r="AA5" s="363">
        <f>AA$4*固定資本M係数!AA4</f>
        <v>0</v>
      </c>
      <c r="AB5" s="363">
        <f>AB$4*固定資本M係数!AB4</f>
        <v>0</v>
      </c>
      <c r="AC5" s="363">
        <f>AC$4*固定資本M係数!AC4</f>
        <v>0</v>
      </c>
      <c r="AD5" s="363">
        <f>AD$4*固定資本M係数!AD4</f>
        <v>0</v>
      </c>
      <c r="AE5" s="363">
        <f>AE$4*固定資本M係数!AE4</f>
        <v>0</v>
      </c>
      <c r="AF5" s="363">
        <f>AF$4*固定資本M係数!AF4</f>
        <v>0</v>
      </c>
      <c r="AG5" s="363">
        <f>AG$4*固定資本M係数!AG4</f>
        <v>0</v>
      </c>
      <c r="AH5" s="363">
        <f>AH$4*固定資本M係数!AH4</f>
        <v>0</v>
      </c>
      <c r="AI5" s="363">
        <f>AI$4*固定資本M係数!AI4</f>
        <v>0</v>
      </c>
      <c r="AJ5" s="363">
        <f>AJ$4*固定資本M係数!AJ4</f>
        <v>0</v>
      </c>
      <c r="AK5" s="363">
        <f>AK$4*固定資本M係数!AK4</f>
        <v>0</v>
      </c>
      <c r="AL5" s="363">
        <f>AL$4*固定資本M係数!AL4</f>
        <v>0</v>
      </c>
      <c r="AM5" s="393">
        <f t="shared" ref="AM5:AM40" si="0">SUM(C5:AL5)</f>
        <v>0</v>
      </c>
      <c r="AN5" s="339"/>
    </row>
    <row r="6" spans="1:40" x14ac:dyDescent="0.15">
      <c r="A6" s="346" t="s">
        <v>273</v>
      </c>
      <c r="B6" s="347" t="s">
        <v>349</v>
      </c>
      <c r="C6" s="363">
        <f>C$4*固定資本M係数!C5</f>
        <v>0</v>
      </c>
      <c r="D6" s="363">
        <f>D$4*固定資本M係数!D5</f>
        <v>0</v>
      </c>
      <c r="E6" s="363">
        <f>E$4*固定資本M係数!E5</f>
        <v>0</v>
      </c>
      <c r="F6" s="363">
        <f>F$4*固定資本M係数!F5</f>
        <v>0</v>
      </c>
      <c r="G6" s="363">
        <f>G$4*固定資本M係数!G5</f>
        <v>0</v>
      </c>
      <c r="H6" s="363">
        <f>H$4*固定資本M係数!H5</f>
        <v>0</v>
      </c>
      <c r="I6" s="363">
        <f>I$4*固定資本M係数!I5</f>
        <v>0</v>
      </c>
      <c r="J6" s="363">
        <f>J$4*固定資本M係数!J5</f>
        <v>0</v>
      </c>
      <c r="K6" s="363">
        <f>K$4*固定資本M係数!K5</f>
        <v>0</v>
      </c>
      <c r="L6" s="363">
        <f>L$4*固定資本M係数!L5</f>
        <v>0</v>
      </c>
      <c r="M6" s="363">
        <f>M$4*固定資本M係数!M5</f>
        <v>0</v>
      </c>
      <c r="N6" s="363">
        <f>N$4*固定資本M係数!N5</f>
        <v>0</v>
      </c>
      <c r="O6" s="363">
        <f>O$4*固定資本M係数!O5</f>
        <v>0</v>
      </c>
      <c r="P6" s="363">
        <f>P$4*固定資本M係数!P5</f>
        <v>0</v>
      </c>
      <c r="Q6" s="363">
        <f>Q$4*固定資本M係数!Q5</f>
        <v>0</v>
      </c>
      <c r="R6" s="363">
        <f>R$4*固定資本M係数!R5</f>
        <v>0</v>
      </c>
      <c r="S6" s="363">
        <f>S$4*固定資本M係数!S5</f>
        <v>0</v>
      </c>
      <c r="T6" s="363">
        <f>T$4*固定資本M係数!T5</f>
        <v>0</v>
      </c>
      <c r="U6" s="363">
        <f>U$4*固定資本M係数!U5</f>
        <v>0</v>
      </c>
      <c r="V6" s="363">
        <f>V$4*固定資本M係数!V5</f>
        <v>0</v>
      </c>
      <c r="W6" s="363">
        <f>W$4*固定資本M係数!W5</f>
        <v>0</v>
      </c>
      <c r="X6" s="363">
        <f>X$4*固定資本M係数!X5</f>
        <v>0</v>
      </c>
      <c r="Y6" s="363">
        <f>Y$4*固定資本M係数!Y5</f>
        <v>0</v>
      </c>
      <c r="Z6" s="363">
        <f>Z$4*固定資本M係数!Z5</f>
        <v>0</v>
      </c>
      <c r="AA6" s="363">
        <f>AA$4*固定資本M係数!AA5</f>
        <v>0</v>
      </c>
      <c r="AB6" s="363">
        <f>AB$4*固定資本M係数!AB5</f>
        <v>0</v>
      </c>
      <c r="AC6" s="363">
        <f>AC$4*固定資本M係数!AC5</f>
        <v>0</v>
      </c>
      <c r="AD6" s="363">
        <f>AD$4*固定資本M係数!AD5</f>
        <v>0</v>
      </c>
      <c r="AE6" s="363">
        <f>AE$4*固定資本M係数!AE5</f>
        <v>0</v>
      </c>
      <c r="AF6" s="363">
        <f>AF$4*固定資本M係数!AF5</f>
        <v>0</v>
      </c>
      <c r="AG6" s="363">
        <f>AG$4*固定資本M係数!AG5</f>
        <v>0</v>
      </c>
      <c r="AH6" s="363">
        <f>AH$4*固定資本M係数!AH5</f>
        <v>0</v>
      </c>
      <c r="AI6" s="363">
        <f>AI$4*固定資本M係数!AI5</f>
        <v>0</v>
      </c>
      <c r="AJ6" s="363">
        <f>AJ$4*固定資本M係数!AJ5</f>
        <v>0</v>
      </c>
      <c r="AK6" s="363">
        <f>AK$4*固定資本M係数!AK5</f>
        <v>0</v>
      </c>
      <c r="AL6" s="363">
        <f>AL$4*固定資本M係数!AL5</f>
        <v>0</v>
      </c>
      <c r="AM6" s="393">
        <f t="shared" si="0"/>
        <v>0</v>
      </c>
      <c r="AN6" s="339"/>
    </row>
    <row r="7" spans="1:40" x14ac:dyDescent="0.15">
      <c r="A7" s="346" t="s">
        <v>274</v>
      </c>
      <c r="B7" s="347" t="s">
        <v>350</v>
      </c>
      <c r="C7" s="363">
        <f>C$4*固定資本M係数!C6</f>
        <v>0</v>
      </c>
      <c r="D7" s="363">
        <f>D$4*固定資本M係数!D6</f>
        <v>0</v>
      </c>
      <c r="E7" s="363">
        <f>E$4*固定資本M係数!E6</f>
        <v>0</v>
      </c>
      <c r="F7" s="363">
        <f>F$4*固定資本M係数!F6</f>
        <v>0</v>
      </c>
      <c r="G7" s="363">
        <f>G$4*固定資本M係数!G6</f>
        <v>0</v>
      </c>
      <c r="H7" s="363">
        <f>H$4*固定資本M係数!H6</f>
        <v>0</v>
      </c>
      <c r="I7" s="363">
        <f>I$4*固定資本M係数!I6</f>
        <v>0</v>
      </c>
      <c r="J7" s="363">
        <f>J$4*固定資本M係数!J6</f>
        <v>0</v>
      </c>
      <c r="K7" s="363">
        <f>K$4*固定資本M係数!K6</f>
        <v>0</v>
      </c>
      <c r="L7" s="363">
        <f>L$4*固定資本M係数!L6</f>
        <v>0</v>
      </c>
      <c r="M7" s="363">
        <f>M$4*固定資本M係数!M6</f>
        <v>0</v>
      </c>
      <c r="N7" s="363">
        <f>N$4*固定資本M係数!N6</f>
        <v>0</v>
      </c>
      <c r="O7" s="363">
        <f>O$4*固定資本M係数!O6</f>
        <v>0</v>
      </c>
      <c r="P7" s="363">
        <f>P$4*固定資本M係数!P6</f>
        <v>0</v>
      </c>
      <c r="Q7" s="363">
        <f>Q$4*固定資本M係数!Q6</f>
        <v>0</v>
      </c>
      <c r="R7" s="363">
        <f>R$4*固定資本M係数!R6</f>
        <v>0</v>
      </c>
      <c r="S7" s="363">
        <f>S$4*固定資本M係数!S6</f>
        <v>0</v>
      </c>
      <c r="T7" s="363">
        <f>T$4*固定資本M係数!T6</f>
        <v>0</v>
      </c>
      <c r="U7" s="363">
        <f>U$4*固定資本M係数!U6</f>
        <v>0</v>
      </c>
      <c r="V7" s="363">
        <f>V$4*固定資本M係数!V6</f>
        <v>0</v>
      </c>
      <c r="W7" s="363">
        <f>W$4*固定資本M係数!W6</f>
        <v>0</v>
      </c>
      <c r="X7" s="363">
        <f>X$4*固定資本M係数!X6</f>
        <v>0</v>
      </c>
      <c r="Y7" s="363">
        <f>Y$4*固定資本M係数!Y6</f>
        <v>0</v>
      </c>
      <c r="Z7" s="363">
        <f>Z$4*固定資本M係数!Z6</f>
        <v>0</v>
      </c>
      <c r="AA7" s="363">
        <f>AA$4*固定資本M係数!AA6</f>
        <v>0</v>
      </c>
      <c r="AB7" s="363">
        <f>AB$4*固定資本M係数!AB6</f>
        <v>0</v>
      </c>
      <c r="AC7" s="363">
        <f>AC$4*固定資本M係数!AC6</f>
        <v>0</v>
      </c>
      <c r="AD7" s="363">
        <f>AD$4*固定資本M係数!AD6</f>
        <v>0</v>
      </c>
      <c r="AE7" s="363">
        <f>AE$4*固定資本M係数!AE6</f>
        <v>0</v>
      </c>
      <c r="AF7" s="363">
        <f>AF$4*固定資本M係数!AF6</f>
        <v>0</v>
      </c>
      <c r="AG7" s="363">
        <f>AG$4*固定資本M係数!AG6</f>
        <v>0</v>
      </c>
      <c r="AH7" s="363">
        <f>AH$4*固定資本M係数!AH6</f>
        <v>0</v>
      </c>
      <c r="AI7" s="363">
        <f>AI$4*固定資本M係数!AI6</f>
        <v>0</v>
      </c>
      <c r="AJ7" s="363">
        <f>AJ$4*固定資本M係数!AJ6</f>
        <v>0</v>
      </c>
      <c r="AK7" s="363">
        <f>AK$4*固定資本M係数!AK6</f>
        <v>0</v>
      </c>
      <c r="AL7" s="363">
        <f>AL$4*固定資本M係数!AL6</f>
        <v>0</v>
      </c>
      <c r="AM7" s="393">
        <f t="shared" si="0"/>
        <v>0</v>
      </c>
      <c r="AN7" s="339"/>
    </row>
    <row r="8" spans="1:40" x14ac:dyDescent="0.15">
      <c r="A8" s="346" t="s">
        <v>275</v>
      </c>
      <c r="B8" s="347" t="s">
        <v>351</v>
      </c>
      <c r="C8" s="363">
        <f>C$4*固定資本M係数!C7</f>
        <v>0</v>
      </c>
      <c r="D8" s="363">
        <f>D$4*固定資本M係数!D7</f>
        <v>0</v>
      </c>
      <c r="E8" s="363">
        <f>E$4*固定資本M係数!E7</f>
        <v>0</v>
      </c>
      <c r="F8" s="363">
        <f>F$4*固定資本M係数!F7</f>
        <v>0</v>
      </c>
      <c r="G8" s="363">
        <f>G$4*固定資本M係数!G7</f>
        <v>0</v>
      </c>
      <c r="H8" s="363">
        <f>H$4*固定資本M係数!H7</f>
        <v>0</v>
      </c>
      <c r="I8" s="363">
        <f>I$4*固定資本M係数!I7</f>
        <v>0</v>
      </c>
      <c r="J8" s="363">
        <f>J$4*固定資本M係数!J7</f>
        <v>0</v>
      </c>
      <c r="K8" s="363">
        <f>K$4*固定資本M係数!K7</f>
        <v>0</v>
      </c>
      <c r="L8" s="363">
        <f>L$4*固定資本M係数!L7</f>
        <v>0</v>
      </c>
      <c r="M8" s="363">
        <f>M$4*固定資本M係数!M7</f>
        <v>0</v>
      </c>
      <c r="N8" s="363">
        <f>N$4*固定資本M係数!N7</f>
        <v>0</v>
      </c>
      <c r="O8" s="363">
        <f>O$4*固定資本M係数!O7</f>
        <v>0</v>
      </c>
      <c r="P8" s="363">
        <f>P$4*固定資本M係数!P7</f>
        <v>0</v>
      </c>
      <c r="Q8" s="363">
        <f>Q$4*固定資本M係数!Q7</f>
        <v>0</v>
      </c>
      <c r="R8" s="363">
        <f>R$4*固定資本M係数!R7</f>
        <v>0</v>
      </c>
      <c r="S8" s="363">
        <f>S$4*固定資本M係数!S7</f>
        <v>0</v>
      </c>
      <c r="T8" s="363">
        <f>T$4*固定資本M係数!T7</f>
        <v>0</v>
      </c>
      <c r="U8" s="363">
        <f>U$4*固定資本M係数!U7</f>
        <v>0</v>
      </c>
      <c r="V8" s="363">
        <f>V$4*固定資本M係数!V7</f>
        <v>0</v>
      </c>
      <c r="W8" s="363">
        <f>W$4*固定資本M係数!W7</f>
        <v>0</v>
      </c>
      <c r="X8" s="363">
        <f>X$4*固定資本M係数!X7</f>
        <v>0</v>
      </c>
      <c r="Y8" s="363">
        <f>Y$4*固定資本M係数!Y7</f>
        <v>0</v>
      </c>
      <c r="Z8" s="363">
        <f>Z$4*固定資本M係数!Z7</f>
        <v>0</v>
      </c>
      <c r="AA8" s="363">
        <f>AA$4*固定資本M係数!AA7</f>
        <v>0</v>
      </c>
      <c r="AB8" s="363">
        <f>AB$4*固定資本M係数!AB7</f>
        <v>0</v>
      </c>
      <c r="AC8" s="363">
        <f>AC$4*固定資本M係数!AC7</f>
        <v>0</v>
      </c>
      <c r="AD8" s="363">
        <f>AD$4*固定資本M係数!AD7</f>
        <v>0</v>
      </c>
      <c r="AE8" s="363">
        <f>AE$4*固定資本M係数!AE7</f>
        <v>0</v>
      </c>
      <c r="AF8" s="363">
        <f>AF$4*固定資本M係数!AF7</f>
        <v>0</v>
      </c>
      <c r="AG8" s="363">
        <f>AG$4*固定資本M係数!AG7</f>
        <v>0</v>
      </c>
      <c r="AH8" s="363">
        <f>AH$4*固定資本M係数!AH7</f>
        <v>0</v>
      </c>
      <c r="AI8" s="363">
        <f>AI$4*固定資本M係数!AI7</f>
        <v>0</v>
      </c>
      <c r="AJ8" s="363">
        <f>AJ$4*固定資本M係数!AJ7</f>
        <v>0</v>
      </c>
      <c r="AK8" s="363">
        <f>AK$4*固定資本M係数!AK7</f>
        <v>0</v>
      </c>
      <c r="AL8" s="363">
        <f>AL$4*固定資本M係数!AL7</f>
        <v>0</v>
      </c>
      <c r="AM8" s="393">
        <f t="shared" si="0"/>
        <v>0</v>
      </c>
      <c r="AN8" s="339"/>
    </row>
    <row r="9" spans="1:40" x14ac:dyDescent="0.15">
      <c r="A9" s="346" t="s">
        <v>276</v>
      </c>
      <c r="B9" s="347" t="s">
        <v>352</v>
      </c>
      <c r="C9" s="363">
        <f>C$4*固定資本M係数!C8</f>
        <v>0</v>
      </c>
      <c r="D9" s="363">
        <f>D$4*固定資本M係数!D8</f>
        <v>0</v>
      </c>
      <c r="E9" s="363">
        <f>E$4*固定資本M係数!E8</f>
        <v>0</v>
      </c>
      <c r="F9" s="363">
        <f>F$4*固定資本M係数!F8</f>
        <v>0</v>
      </c>
      <c r="G9" s="363">
        <f>G$4*固定資本M係数!G8</f>
        <v>0</v>
      </c>
      <c r="H9" s="363">
        <f>H$4*固定資本M係数!H8</f>
        <v>0</v>
      </c>
      <c r="I9" s="363">
        <f>I$4*固定資本M係数!I8</f>
        <v>0</v>
      </c>
      <c r="J9" s="363">
        <f>J$4*固定資本M係数!J8</f>
        <v>0</v>
      </c>
      <c r="K9" s="363">
        <f>K$4*固定資本M係数!K8</f>
        <v>0</v>
      </c>
      <c r="L9" s="363">
        <f>L$4*固定資本M係数!L8</f>
        <v>0</v>
      </c>
      <c r="M9" s="363">
        <f>M$4*固定資本M係数!M8</f>
        <v>0</v>
      </c>
      <c r="N9" s="363">
        <f>N$4*固定資本M係数!N8</f>
        <v>0</v>
      </c>
      <c r="O9" s="363">
        <f>O$4*固定資本M係数!O8</f>
        <v>0</v>
      </c>
      <c r="P9" s="363">
        <f>P$4*固定資本M係数!P8</f>
        <v>0</v>
      </c>
      <c r="Q9" s="363">
        <f>Q$4*固定資本M係数!Q8</f>
        <v>0</v>
      </c>
      <c r="R9" s="363">
        <f>R$4*固定資本M係数!R8</f>
        <v>0</v>
      </c>
      <c r="S9" s="363">
        <f>S$4*固定資本M係数!S8</f>
        <v>0</v>
      </c>
      <c r="T9" s="363">
        <f>T$4*固定資本M係数!T8</f>
        <v>0</v>
      </c>
      <c r="U9" s="363">
        <f>U$4*固定資本M係数!U8</f>
        <v>0</v>
      </c>
      <c r="V9" s="363">
        <f>V$4*固定資本M係数!V8</f>
        <v>0</v>
      </c>
      <c r="W9" s="363">
        <f>W$4*固定資本M係数!W8</f>
        <v>0</v>
      </c>
      <c r="X9" s="363">
        <f>X$4*固定資本M係数!X8</f>
        <v>0</v>
      </c>
      <c r="Y9" s="363">
        <f>Y$4*固定資本M係数!Y8</f>
        <v>0</v>
      </c>
      <c r="Z9" s="363">
        <f>Z$4*固定資本M係数!Z8</f>
        <v>0</v>
      </c>
      <c r="AA9" s="363">
        <f>AA$4*固定資本M係数!AA8</f>
        <v>0</v>
      </c>
      <c r="AB9" s="363">
        <f>AB$4*固定資本M係数!AB8</f>
        <v>0</v>
      </c>
      <c r="AC9" s="363">
        <f>AC$4*固定資本M係数!AC8</f>
        <v>0</v>
      </c>
      <c r="AD9" s="363">
        <f>AD$4*固定資本M係数!AD8</f>
        <v>0</v>
      </c>
      <c r="AE9" s="363">
        <f>AE$4*固定資本M係数!AE8</f>
        <v>0</v>
      </c>
      <c r="AF9" s="363">
        <f>AF$4*固定資本M係数!AF8</f>
        <v>0</v>
      </c>
      <c r="AG9" s="363">
        <f>AG$4*固定資本M係数!AG8</f>
        <v>0</v>
      </c>
      <c r="AH9" s="363">
        <f>AH$4*固定資本M係数!AH8</f>
        <v>0</v>
      </c>
      <c r="AI9" s="363">
        <f>AI$4*固定資本M係数!AI8</f>
        <v>0</v>
      </c>
      <c r="AJ9" s="363">
        <f>AJ$4*固定資本M係数!AJ8</f>
        <v>0</v>
      </c>
      <c r="AK9" s="363">
        <f>AK$4*固定資本M係数!AK8</f>
        <v>0</v>
      </c>
      <c r="AL9" s="363">
        <f>AL$4*固定資本M係数!AL8</f>
        <v>0</v>
      </c>
      <c r="AM9" s="393">
        <f t="shared" si="0"/>
        <v>0</v>
      </c>
      <c r="AN9" s="339"/>
    </row>
    <row r="10" spans="1:40" x14ac:dyDescent="0.15">
      <c r="A10" s="346" t="s">
        <v>277</v>
      </c>
      <c r="B10" s="347" t="s">
        <v>353</v>
      </c>
      <c r="C10" s="363">
        <f>C$4*固定資本M係数!C9</f>
        <v>0</v>
      </c>
      <c r="D10" s="363">
        <f>D$4*固定資本M係数!D9</f>
        <v>0</v>
      </c>
      <c r="E10" s="363">
        <f>E$4*固定資本M係数!E9</f>
        <v>0</v>
      </c>
      <c r="F10" s="363">
        <f>F$4*固定資本M係数!F9</f>
        <v>0</v>
      </c>
      <c r="G10" s="363">
        <f>G$4*固定資本M係数!G9</f>
        <v>0</v>
      </c>
      <c r="H10" s="363">
        <f>H$4*固定資本M係数!H9</f>
        <v>0</v>
      </c>
      <c r="I10" s="363">
        <f>I$4*固定資本M係数!I9</f>
        <v>0</v>
      </c>
      <c r="J10" s="363">
        <f>J$4*固定資本M係数!J9</f>
        <v>0</v>
      </c>
      <c r="K10" s="363">
        <f>K$4*固定資本M係数!K9</f>
        <v>0</v>
      </c>
      <c r="L10" s="363">
        <f>L$4*固定資本M係数!L9</f>
        <v>0</v>
      </c>
      <c r="M10" s="363">
        <f>M$4*固定資本M係数!M9</f>
        <v>0</v>
      </c>
      <c r="N10" s="363">
        <f>N$4*固定資本M係数!N9</f>
        <v>0</v>
      </c>
      <c r="O10" s="363">
        <f>O$4*固定資本M係数!O9</f>
        <v>0</v>
      </c>
      <c r="P10" s="363">
        <f>P$4*固定資本M係数!P9</f>
        <v>0</v>
      </c>
      <c r="Q10" s="363">
        <f>Q$4*固定資本M係数!Q9</f>
        <v>0</v>
      </c>
      <c r="R10" s="363">
        <f>R$4*固定資本M係数!R9</f>
        <v>0</v>
      </c>
      <c r="S10" s="363">
        <f>S$4*固定資本M係数!S9</f>
        <v>0</v>
      </c>
      <c r="T10" s="363">
        <f>T$4*固定資本M係数!T9</f>
        <v>0</v>
      </c>
      <c r="U10" s="363">
        <f>U$4*固定資本M係数!U9</f>
        <v>0</v>
      </c>
      <c r="V10" s="363">
        <f>V$4*固定資本M係数!V9</f>
        <v>0</v>
      </c>
      <c r="W10" s="363">
        <f>W$4*固定資本M係数!W9</f>
        <v>0</v>
      </c>
      <c r="X10" s="363">
        <f>X$4*固定資本M係数!X9</f>
        <v>0</v>
      </c>
      <c r="Y10" s="363">
        <f>Y$4*固定資本M係数!Y9</f>
        <v>0</v>
      </c>
      <c r="Z10" s="363">
        <f>Z$4*固定資本M係数!Z9</f>
        <v>0</v>
      </c>
      <c r="AA10" s="363">
        <f>AA$4*固定資本M係数!AA9</f>
        <v>0</v>
      </c>
      <c r="AB10" s="363">
        <f>AB$4*固定資本M係数!AB9</f>
        <v>0</v>
      </c>
      <c r="AC10" s="363">
        <f>AC$4*固定資本M係数!AC9</f>
        <v>0</v>
      </c>
      <c r="AD10" s="363">
        <f>AD$4*固定資本M係数!AD9</f>
        <v>0</v>
      </c>
      <c r="AE10" s="363">
        <f>AE$4*固定資本M係数!AE9</f>
        <v>0</v>
      </c>
      <c r="AF10" s="363">
        <f>AF$4*固定資本M係数!AF9</f>
        <v>0</v>
      </c>
      <c r="AG10" s="363">
        <f>AG$4*固定資本M係数!AG9</f>
        <v>0</v>
      </c>
      <c r="AH10" s="363">
        <f>AH$4*固定資本M係数!AH9</f>
        <v>0</v>
      </c>
      <c r="AI10" s="363">
        <f>AI$4*固定資本M係数!AI9</f>
        <v>0</v>
      </c>
      <c r="AJ10" s="363">
        <f>AJ$4*固定資本M係数!AJ9</f>
        <v>0</v>
      </c>
      <c r="AK10" s="363">
        <f>AK$4*固定資本M係数!AK9</f>
        <v>0</v>
      </c>
      <c r="AL10" s="363">
        <f>AL$4*固定資本M係数!AL9</f>
        <v>0</v>
      </c>
      <c r="AM10" s="393">
        <f t="shared" si="0"/>
        <v>0</v>
      </c>
      <c r="AN10" s="339"/>
    </row>
    <row r="11" spans="1:40" s="351" customFormat="1" x14ac:dyDescent="0.15">
      <c r="A11" s="348" t="s">
        <v>278</v>
      </c>
      <c r="B11" s="349" t="s">
        <v>354</v>
      </c>
      <c r="C11" s="364">
        <f>C$4*固定資本M係数!C10</f>
        <v>0</v>
      </c>
      <c r="D11" s="364">
        <f>D$4*固定資本M係数!D10</f>
        <v>0</v>
      </c>
      <c r="E11" s="364">
        <f>E$4*固定資本M係数!E10</f>
        <v>0</v>
      </c>
      <c r="F11" s="364">
        <f>F$4*固定資本M係数!F10</f>
        <v>0</v>
      </c>
      <c r="G11" s="364">
        <f>G$4*固定資本M係数!G10</f>
        <v>0</v>
      </c>
      <c r="H11" s="364">
        <f>H$4*固定資本M係数!H10</f>
        <v>0</v>
      </c>
      <c r="I11" s="364">
        <f>I$4*固定資本M係数!I10</f>
        <v>0</v>
      </c>
      <c r="J11" s="364">
        <f>J$4*固定資本M係数!J10</f>
        <v>0</v>
      </c>
      <c r="K11" s="364">
        <f>K$4*固定資本M係数!K10</f>
        <v>0</v>
      </c>
      <c r="L11" s="364">
        <f>L$4*固定資本M係数!L10</f>
        <v>0</v>
      </c>
      <c r="M11" s="364">
        <f>M$4*固定資本M係数!M10</f>
        <v>0</v>
      </c>
      <c r="N11" s="364">
        <f>N$4*固定資本M係数!N10</f>
        <v>0</v>
      </c>
      <c r="O11" s="364">
        <f>O$4*固定資本M係数!O10</f>
        <v>0</v>
      </c>
      <c r="P11" s="364">
        <f>P$4*固定資本M係数!P10</f>
        <v>0</v>
      </c>
      <c r="Q11" s="364">
        <f>Q$4*固定資本M係数!Q10</f>
        <v>0</v>
      </c>
      <c r="R11" s="364">
        <f>R$4*固定資本M係数!R10</f>
        <v>0</v>
      </c>
      <c r="S11" s="364">
        <f>S$4*固定資本M係数!S10</f>
        <v>0</v>
      </c>
      <c r="T11" s="364">
        <f>T$4*固定資本M係数!T10</f>
        <v>0</v>
      </c>
      <c r="U11" s="364">
        <f>U$4*固定資本M係数!U10</f>
        <v>0</v>
      </c>
      <c r="V11" s="364">
        <f>V$4*固定資本M係数!V10</f>
        <v>0</v>
      </c>
      <c r="W11" s="364">
        <f>W$4*固定資本M係数!W10</f>
        <v>0</v>
      </c>
      <c r="X11" s="364">
        <f>X$4*固定資本M係数!X10</f>
        <v>0</v>
      </c>
      <c r="Y11" s="364">
        <f>Y$4*固定資本M係数!Y10</f>
        <v>0</v>
      </c>
      <c r="Z11" s="364">
        <f>Z$4*固定資本M係数!Z10</f>
        <v>0</v>
      </c>
      <c r="AA11" s="364">
        <f>AA$4*固定資本M係数!AA10</f>
        <v>0</v>
      </c>
      <c r="AB11" s="364">
        <f>AB$4*固定資本M係数!AB10</f>
        <v>0</v>
      </c>
      <c r="AC11" s="364">
        <f>AC$4*固定資本M係数!AC10</f>
        <v>0</v>
      </c>
      <c r="AD11" s="364">
        <f>AD$4*固定資本M係数!AD10</f>
        <v>0</v>
      </c>
      <c r="AE11" s="364">
        <f>AE$4*固定資本M係数!AE10</f>
        <v>0</v>
      </c>
      <c r="AF11" s="364">
        <f>AF$4*固定資本M係数!AF10</f>
        <v>0</v>
      </c>
      <c r="AG11" s="364">
        <f>AG$4*固定資本M係数!AG10</f>
        <v>0</v>
      </c>
      <c r="AH11" s="364">
        <f>AH$4*固定資本M係数!AH10</f>
        <v>0</v>
      </c>
      <c r="AI11" s="364">
        <f>AI$4*固定資本M係数!AI10</f>
        <v>0</v>
      </c>
      <c r="AJ11" s="364">
        <f>AJ$4*固定資本M係数!AJ10</f>
        <v>0</v>
      </c>
      <c r="AK11" s="364">
        <f>AK$4*固定資本M係数!AK10</f>
        <v>0</v>
      </c>
      <c r="AL11" s="364">
        <f>AL$4*固定資本M係数!AL10</f>
        <v>0</v>
      </c>
      <c r="AM11" s="393">
        <f t="shared" si="0"/>
        <v>0</v>
      </c>
      <c r="AN11" s="350"/>
    </row>
    <row r="12" spans="1:40" x14ac:dyDescent="0.15">
      <c r="A12" s="346" t="s">
        <v>279</v>
      </c>
      <c r="B12" s="347" t="s">
        <v>355</v>
      </c>
      <c r="C12" s="363">
        <f>C$4*固定資本M係数!C11</f>
        <v>0</v>
      </c>
      <c r="D12" s="363">
        <f>D$4*固定資本M係数!D11</f>
        <v>0</v>
      </c>
      <c r="E12" s="363">
        <f>E$4*固定資本M係数!E11</f>
        <v>0</v>
      </c>
      <c r="F12" s="363">
        <f>F$4*固定資本M係数!F11</f>
        <v>0</v>
      </c>
      <c r="G12" s="363">
        <f>G$4*固定資本M係数!G11</f>
        <v>0</v>
      </c>
      <c r="H12" s="363">
        <f>H$4*固定資本M係数!H11</f>
        <v>0</v>
      </c>
      <c r="I12" s="363">
        <f>I$4*固定資本M係数!I11</f>
        <v>0</v>
      </c>
      <c r="J12" s="363">
        <f>J$4*固定資本M係数!J11</f>
        <v>0</v>
      </c>
      <c r="K12" s="363">
        <f>K$4*固定資本M係数!K11</f>
        <v>0</v>
      </c>
      <c r="L12" s="363">
        <f>L$4*固定資本M係数!L11</f>
        <v>0</v>
      </c>
      <c r="M12" s="363">
        <f>M$4*固定資本M係数!M11</f>
        <v>0</v>
      </c>
      <c r="N12" s="363">
        <f>N$4*固定資本M係数!N11</f>
        <v>0</v>
      </c>
      <c r="O12" s="363">
        <f>O$4*固定資本M係数!O11</f>
        <v>0</v>
      </c>
      <c r="P12" s="363">
        <f>P$4*固定資本M係数!P11</f>
        <v>0</v>
      </c>
      <c r="Q12" s="363">
        <f>Q$4*固定資本M係数!Q11</f>
        <v>0</v>
      </c>
      <c r="R12" s="363">
        <f>R$4*固定資本M係数!R11</f>
        <v>0</v>
      </c>
      <c r="S12" s="363">
        <f>S$4*固定資本M係数!S11</f>
        <v>0</v>
      </c>
      <c r="T12" s="363">
        <f>T$4*固定資本M係数!T11</f>
        <v>0</v>
      </c>
      <c r="U12" s="363">
        <f>U$4*固定資本M係数!U11</f>
        <v>0</v>
      </c>
      <c r="V12" s="363">
        <f>V$4*固定資本M係数!V11</f>
        <v>0</v>
      </c>
      <c r="W12" s="363">
        <f>W$4*固定資本M係数!W11</f>
        <v>0</v>
      </c>
      <c r="X12" s="363">
        <f>X$4*固定資本M係数!X11</f>
        <v>0</v>
      </c>
      <c r="Y12" s="363">
        <f>Y$4*固定資本M係数!Y11</f>
        <v>0</v>
      </c>
      <c r="Z12" s="363">
        <f>Z$4*固定資本M係数!Z11</f>
        <v>0</v>
      </c>
      <c r="AA12" s="363">
        <f>AA$4*固定資本M係数!AA11</f>
        <v>0</v>
      </c>
      <c r="AB12" s="363">
        <f>AB$4*固定資本M係数!AB11</f>
        <v>0</v>
      </c>
      <c r="AC12" s="363">
        <f>AC$4*固定資本M係数!AC11</f>
        <v>0</v>
      </c>
      <c r="AD12" s="363">
        <f>AD$4*固定資本M係数!AD11</f>
        <v>0</v>
      </c>
      <c r="AE12" s="363">
        <f>AE$4*固定資本M係数!AE11</f>
        <v>0</v>
      </c>
      <c r="AF12" s="363">
        <f>AF$4*固定資本M係数!AF11</f>
        <v>0</v>
      </c>
      <c r="AG12" s="363">
        <f>AG$4*固定資本M係数!AG11</f>
        <v>0</v>
      </c>
      <c r="AH12" s="363">
        <f>AH$4*固定資本M係数!AH11</f>
        <v>0</v>
      </c>
      <c r="AI12" s="363">
        <f>AI$4*固定資本M係数!AI11</f>
        <v>0</v>
      </c>
      <c r="AJ12" s="363">
        <f>AJ$4*固定資本M係数!AJ11</f>
        <v>0</v>
      </c>
      <c r="AK12" s="363">
        <f>AK$4*固定資本M係数!AK11</f>
        <v>0</v>
      </c>
      <c r="AL12" s="363">
        <f>AL$4*固定資本M係数!AL11</f>
        <v>0</v>
      </c>
      <c r="AM12" s="393">
        <f t="shared" si="0"/>
        <v>0</v>
      </c>
      <c r="AN12" s="339"/>
    </row>
    <row r="13" spans="1:40" x14ac:dyDescent="0.15">
      <c r="A13" s="346" t="s">
        <v>280</v>
      </c>
      <c r="B13" s="347" t="s">
        <v>356</v>
      </c>
      <c r="C13" s="363">
        <f>C$4*固定資本M係数!C12</f>
        <v>0</v>
      </c>
      <c r="D13" s="363">
        <f>D$4*固定資本M係数!D12</f>
        <v>0</v>
      </c>
      <c r="E13" s="363">
        <f>E$4*固定資本M係数!E12</f>
        <v>0</v>
      </c>
      <c r="F13" s="363">
        <f>F$4*固定資本M係数!F12</f>
        <v>0</v>
      </c>
      <c r="G13" s="363">
        <f>G$4*固定資本M係数!G12</f>
        <v>0</v>
      </c>
      <c r="H13" s="363">
        <f>H$4*固定資本M係数!H12</f>
        <v>0</v>
      </c>
      <c r="I13" s="363">
        <f>I$4*固定資本M係数!I12</f>
        <v>0</v>
      </c>
      <c r="J13" s="363">
        <f>J$4*固定資本M係数!J12</f>
        <v>0</v>
      </c>
      <c r="K13" s="363">
        <f>K$4*固定資本M係数!K12</f>
        <v>0</v>
      </c>
      <c r="L13" s="363">
        <f>L$4*固定資本M係数!L12</f>
        <v>0</v>
      </c>
      <c r="M13" s="363">
        <f>M$4*固定資本M係数!M12</f>
        <v>0</v>
      </c>
      <c r="N13" s="363">
        <f>N$4*固定資本M係数!N12</f>
        <v>0</v>
      </c>
      <c r="O13" s="363">
        <f>O$4*固定資本M係数!O12</f>
        <v>0</v>
      </c>
      <c r="P13" s="363">
        <f>P$4*固定資本M係数!P12</f>
        <v>0</v>
      </c>
      <c r="Q13" s="363">
        <f>Q$4*固定資本M係数!Q12</f>
        <v>0</v>
      </c>
      <c r="R13" s="363">
        <f>R$4*固定資本M係数!R12</f>
        <v>0</v>
      </c>
      <c r="S13" s="363">
        <f>S$4*固定資本M係数!S12</f>
        <v>0</v>
      </c>
      <c r="T13" s="363">
        <f>T$4*固定資本M係数!T12</f>
        <v>0</v>
      </c>
      <c r="U13" s="363">
        <f>U$4*固定資本M係数!U12</f>
        <v>0</v>
      </c>
      <c r="V13" s="363">
        <f>V$4*固定資本M係数!V12</f>
        <v>0</v>
      </c>
      <c r="W13" s="363">
        <f>W$4*固定資本M係数!W12</f>
        <v>0</v>
      </c>
      <c r="X13" s="363">
        <f>X$4*固定資本M係数!X12</f>
        <v>0</v>
      </c>
      <c r="Y13" s="363">
        <f>Y$4*固定資本M係数!Y12</f>
        <v>0</v>
      </c>
      <c r="Z13" s="363">
        <f>Z$4*固定資本M係数!Z12</f>
        <v>0</v>
      </c>
      <c r="AA13" s="363">
        <f>AA$4*固定資本M係数!AA12</f>
        <v>0</v>
      </c>
      <c r="AB13" s="363">
        <f>AB$4*固定資本M係数!AB12</f>
        <v>0</v>
      </c>
      <c r="AC13" s="363">
        <f>AC$4*固定資本M係数!AC12</f>
        <v>0</v>
      </c>
      <c r="AD13" s="363">
        <f>AD$4*固定資本M係数!AD12</f>
        <v>0</v>
      </c>
      <c r="AE13" s="363">
        <f>AE$4*固定資本M係数!AE12</f>
        <v>0</v>
      </c>
      <c r="AF13" s="363">
        <f>AF$4*固定資本M係数!AF12</f>
        <v>0</v>
      </c>
      <c r="AG13" s="363">
        <f>AG$4*固定資本M係数!AG12</f>
        <v>0</v>
      </c>
      <c r="AH13" s="363">
        <f>AH$4*固定資本M係数!AH12</f>
        <v>0</v>
      </c>
      <c r="AI13" s="363">
        <f>AI$4*固定資本M係数!AI12</f>
        <v>0</v>
      </c>
      <c r="AJ13" s="363">
        <f>AJ$4*固定資本M係数!AJ12</f>
        <v>0</v>
      </c>
      <c r="AK13" s="363">
        <f>AK$4*固定資本M係数!AK12</f>
        <v>0</v>
      </c>
      <c r="AL13" s="363">
        <f>AL$4*固定資本M係数!AL12</f>
        <v>0</v>
      </c>
      <c r="AM13" s="393">
        <f t="shared" si="0"/>
        <v>0</v>
      </c>
      <c r="AN13" s="339"/>
    </row>
    <row r="14" spans="1:40" x14ac:dyDescent="0.15">
      <c r="A14" s="346" t="s">
        <v>281</v>
      </c>
      <c r="B14" s="347" t="s">
        <v>357</v>
      </c>
      <c r="C14" s="363">
        <f>C$4*固定資本M係数!C13</f>
        <v>0</v>
      </c>
      <c r="D14" s="363">
        <f>D$4*固定資本M係数!D13</f>
        <v>0</v>
      </c>
      <c r="E14" s="363">
        <f>E$4*固定資本M係数!E13</f>
        <v>0</v>
      </c>
      <c r="F14" s="363">
        <f>F$4*固定資本M係数!F13</f>
        <v>0</v>
      </c>
      <c r="G14" s="363">
        <f>G$4*固定資本M係数!G13</f>
        <v>0</v>
      </c>
      <c r="H14" s="363">
        <f>H$4*固定資本M係数!H13</f>
        <v>0</v>
      </c>
      <c r="I14" s="363">
        <f>I$4*固定資本M係数!I13</f>
        <v>0</v>
      </c>
      <c r="J14" s="363">
        <f>J$4*固定資本M係数!J13</f>
        <v>0</v>
      </c>
      <c r="K14" s="363">
        <f>K$4*固定資本M係数!K13</f>
        <v>0</v>
      </c>
      <c r="L14" s="363">
        <f>L$4*固定資本M係数!L13</f>
        <v>0</v>
      </c>
      <c r="M14" s="363">
        <f>M$4*固定資本M係数!M13</f>
        <v>0</v>
      </c>
      <c r="N14" s="363">
        <f>N$4*固定資本M係数!N13</f>
        <v>0</v>
      </c>
      <c r="O14" s="363">
        <f>O$4*固定資本M係数!O13</f>
        <v>0</v>
      </c>
      <c r="P14" s="363">
        <f>P$4*固定資本M係数!P13</f>
        <v>0</v>
      </c>
      <c r="Q14" s="363">
        <f>Q$4*固定資本M係数!Q13</f>
        <v>0</v>
      </c>
      <c r="R14" s="363">
        <f>R$4*固定資本M係数!R13</f>
        <v>0</v>
      </c>
      <c r="S14" s="363">
        <f>S$4*固定資本M係数!S13</f>
        <v>0</v>
      </c>
      <c r="T14" s="363">
        <f>T$4*固定資本M係数!T13</f>
        <v>0</v>
      </c>
      <c r="U14" s="363">
        <f>U$4*固定資本M係数!U13</f>
        <v>0</v>
      </c>
      <c r="V14" s="363">
        <f>V$4*固定資本M係数!V13</f>
        <v>0</v>
      </c>
      <c r="W14" s="363">
        <f>W$4*固定資本M係数!W13</f>
        <v>0</v>
      </c>
      <c r="X14" s="363">
        <f>X$4*固定資本M係数!X13</f>
        <v>0</v>
      </c>
      <c r="Y14" s="363">
        <f>Y$4*固定資本M係数!Y13</f>
        <v>0</v>
      </c>
      <c r="Z14" s="363">
        <f>Z$4*固定資本M係数!Z13</f>
        <v>0</v>
      </c>
      <c r="AA14" s="363">
        <f>AA$4*固定資本M係数!AA13</f>
        <v>0</v>
      </c>
      <c r="AB14" s="363">
        <f>AB$4*固定資本M係数!AB13</f>
        <v>0</v>
      </c>
      <c r="AC14" s="363">
        <f>AC$4*固定資本M係数!AC13</f>
        <v>0</v>
      </c>
      <c r="AD14" s="363">
        <f>AD$4*固定資本M係数!AD13</f>
        <v>0</v>
      </c>
      <c r="AE14" s="363">
        <f>AE$4*固定資本M係数!AE13</f>
        <v>0</v>
      </c>
      <c r="AF14" s="363">
        <f>AF$4*固定資本M係数!AF13</f>
        <v>0</v>
      </c>
      <c r="AG14" s="363">
        <f>AG$4*固定資本M係数!AG13</f>
        <v>0</v>
      </c>
      <c r="AH14" s="363">
        <f>AH$4*固定資本M係数!AH13</f>
        <v>0</v>
      </c>
      <c r="AI14" s="363">
        <f>AI$4*固定資本M係数!AI13</f>
        <v>0</v>
      </c>
      <c r="AJ14" s="363">
        <f>AJ$4*固定資本M係数!AJ13</f>
        <v>0</v>
      </c>
      <c r="AK14" s="363">
        <f>AK$4*固定資本M係数!AK13</f>
        <v>0</v>
      </c>
      <c r="AL14" s="363">
        <f>AL$4*固定資本M係数!AL13</f>
        <v>0</v>
      </c>
      <c r="AM14" s="393">
        <f t="shared" si="0"/>
        <v>0</v>
      </c>
      <c r="AN14" s="339"/>
    </row>
    <row r="15" spans="1:40" x14ac:dyDescent="0.15">
      <c r="A15" s="346" t="s">
        <v>282</v>
      </c>
      <c r="B15" s="347" t="s">
        <v>358</v>
      </c>
      <c r="C15" s="363">
        <f>C$4*固定資本M係数!C14</f>
        <v>0</v>
      </c>
      <c r="D15" s="363">
        <f>D$4*固定資本M係数!D14</f>
        <v>0</v>
      </c>
      <c r="E15" s="363">
        <f>E$4*固定資本M係数!E14</f>
        <v>0</v>
      </c>
      <c r="F15" s="363">
        <f>F$4*固定資本M係数!F14</f>
        <v>0</v>
      </c>
      <c r="G15" s="363">
        <f>G$4*固定資本M係数!G14</f>
        <v>0</v>
      </c>
      <c r="H15" s="363">
        <f>H$4*固定資本M係数!H14</f>
        <v>0</v>
      </c>
      <c r="I15" s="363">
        <f>I$4*固定資本M係数!I14</f>
        <v>0</v>
      </c>
      <c r="J15" s="363">
        <f>J$4*固定資本M係数!J14</f>
        <v>0</v>
      </c>
      <c r="K15" s="363">
        <f>K$4*固定資本M係数!K14</f>
        <v>0</v>
      </c>
      <c r="L15" s="363">
        <f>L$4*固定資本M係数!L14</f>
        <v>0</v>
      </c>
      <c r="M15" s="363">
        <f>M$4*固定資本M係数!M14</f>
        <v>0</v>
      </c>
      <c r="N15" s="363">
        <f>N$4*固定資本M係数!N14</f>
        <v>0</v>
      </c>
      <c r="O15" s="363">
        <f>O$4*固定資本M係数!O14</f>
        <v>0</v>
      </c>
      <c r="P15" s="363">
        <f>P$4*固定資本M係数!P14</f>
        <v>0</v>
      </c>
      <c r="Q15" s="363">
        <f>Q$4*固定資本M係数!Q14</f>
        <v>0</v>
      </c>
      <c r="R15" s="363">
        <f>R$4*固定資本M係数!R14</f>
        <v>0</v>
      </c>
      <c r="S15" s="363">
        <f>S$4*固定資本M係数!S14</f>
        <v>0</v>
      </c>
      <c r="T15" s="363">
        <f>T$4*固定資本M係数!T14</f>
        <v>0</v>
      </c>
      <c r="U15" s="363">
        <f>U$4*固定資本M係数!U14</f>
        <v>0</v>
      </c>
      <c r="V15" s="363">
        <f>V$4*固定資本M係数!V14</f>
        <v>0</v>
      </c>
      <c r="W15" s="363">
        <f>W$4*固定資本M係数!W14</f>
        <v>0</v>
      </c>
      <c r="X15" s="363">
        <f>X$4*固定資本M係数!X14</f>
        <v>0</v>
      </c>
      <c r="Y15" s="363">
        <f>Y$4*固定資本M係数!Y14</f>
        <v>0</v>
      </c>
      <c r="Z15" s="363">
        <f>Z$4*固定資本M係数!Z14</f>
        <v>0</v>
      </c>
      <c r="AA15" s="363">
        <f>AA$4*固定資本M係数!AA14</f>
        <v>0</v>
      </c>
      <c r="AB15" s="363">
        <f>AB$4*固定資本M係数!AB14</f>
        <v>0</v>
      </c>
      <c r="AC15" s="363">
        <f>AC$4*固定資本M係数!AC14</f>
        <v>0</v>
      </c>
      <c r="AD15" s="363">
        <f>AD$4*固定資本M係数!AD14</f>
        <v>0</v>
      </c>
      <c r="AE15" s="363">
        <f>AE$4*固定資本M係数!AE14</f>
        <v>0</v>
      </c>
      <c r="AF15" s="363">
        <f>AF$4*固定資本M係数!AF14</f>
        <v>0</v>
      </c>
      <c r="AG15" s="363">
        <f>AG$4*固定資本M係数!AG14</f>
        <v>0</v>
      </c>
      <c r="AH15" s="363">
        <f>AH$4*固定資本M係数!AH14</f>
        <v>0</v>
      </c>
      <c r="AI15" s="363">
        <f>AI$4*固定資本M係数!AI14</f>
        <v>0</v>
      </c>
      <c r="AJ15" s="363">
        <f>AJ$4*固定資本M係数!AJ14</f>
        <v>0</v>
      </c>
      <c r="AK15" s="363">
        <f>AK$4*固定資本M係数!AK14</f>
        <v>0</v>
      </c>
      <c r="AL15" s="363">
        <f>AL$4*固定資本M係数!AL14</f>
        <v>0</v>
      </c>
      <c r="AM15" s="393">
        <f t="shared" si="0"/>
        <v>0</v>
      </c>
      <c r="AN15" s="339"/>
    </row>
    <row r="16" spans="1:40" x14ac:dyDescent="0.15">
      <c r="A16" s="346" t="s">
        <v>283</v>
      </c>
      <c r="B16" s="347" t="s">
        <v>359</v>
      </c>
      <c r="C16" s="363">
        <f>C$4*固定資本M係数!C15</f>
        <v>0</v>
      </c>
      <c r="D16" s="363">
        <f>D$4*固定資本M係数!D15</f>
        <v>0</v>
      </c>
      <c r="E16" s="363">
        <f>E$4*固定資本M係数!E15</f>
        <v>0</v>
      </c>
      <c r="F16" s="363">
        <f>F$4*固定資本M係数!F15</f>
        <v>0</v>
      </c>
      <c r="G16" s="363">
        <f>G$4*固定資本M係数!G15</f>
        <v>0</v>
      </c>
      <c r="H16" s="363">
        <f>H$4*固定資本M係数!H15</f>
        <v>0</v>
      </c>
      <c r="I16" s="363">
        <f>I$4*固定資本M係数!I15</f>
        <v>0</v>
      </c>
      <c r="J16" s="363">
        <f>J$4*固定資本M係数!J15</f>
        <v>0</v>
      </c>
      <c r="K16" s="363">
        <f>K$4*固定資本M係数!K15</f>
        <v>0</v>
      </c>
      <c r="L16" s="363">
        <f>L$4*固定資本M係数!L15</f>
        <v>0</v>
      </c>
      <c r="M16" s="363">
        <f>M$4*固定資本M係数!M15</f>
        <v>0</v>
      </c>
      <c r="N16" s="363">
        <f>N$4*固定資本M係数!N15</f>
        <v>0</v>
      </c>
      <c r="O16" s="363">
        <f>O$4*固定資本M係数!O15</f>
        <v>0</v>
      </c>
      <c r="P16" s="363">
        <f>P$4*固定資本M係数!P15</f>
        <v>0</v>
      </c>
      <c r="Q16" s="363">
        <f>Q$4*固定資本M係数!Q15</f>
        <v>0</v>
      </c>
      <c r="R16" s="363">
        <f>R$4*固定資本M係数!R15</f>
        <v>0</v>
      </c>
      <c r="S16" s="363">
        <f>S$4*固定資本M係数!S15</f>
        <v>0</v>
      </c>
      <c r="T16" s="363">
        <f>T$4*固定資本M係数!T15</f>
        <v>0</v>
      </c>
      <c r="U16" s="363">
        <f>U$4*固定資本M係数!U15</f>
        <v>0</v>
      </c>
      <c r="V16" s="363">
        <f>V$4*固定資本M係数!V15</f>
        <v>0</v>
      </c>
      <c r="W16" s="363">
        <f>W$4*固定資本M係数!W15</f>
        <v>0</v>
      </c>
      <c r="X16" s="363">
        <f>X$4*固定資本M係数!X15</f>
        <v>0</v>
      </c>
      <c r="Y16" s="363">
        <f>Y$4*固定資本M係数!Y15</f>
        <v>0</v>
      </c>
      <c r="Z16" s="363">
        <f>Z$4*固定資本M係数!Z15</f>
        <v>0</v>
      </c>
      <c r="AA16" s="363">
        <f>AA$4*固定資本M係数!AA15</f>
        <v>0</v>
      </c>
      <c r="AB16" s="363">
        <f>AB$4*固定資本M係数!AB15</f>
        <v>0</v>
      </c>
      <c r="AC16" s="363">
        <f>AC$4*固定資本M係数!AC15</f>
        <v>0</v>
      </c>
      <c r="AD16" s="363">
        <f>AD$4*固定資本M係数!AD15</f>
        <v>0</v>
      </c>
      <c r="AE16" s="363">
        <f>AE$4*固定資本M係数!AE15</f>
        <v>0</v>
      </c>
      <c r="AF16" s="363">
        <f>AF$4*固定資本M係数!AF15</f>
        <v>0</v>
      </c>
      <c r="AG16" s="363">
        <f>AG$4*固定資本M係数!AG15</f>
        <v>0</v>
      </c>
      <c r="AH16" s="363">
        <f>AH$4*固定資本M係数!AH15</f>
        <v>0</v>
      </c>
      <c r="AI16" s="363">
        <f>AI$4*固定資本M係数!AI15</f>
        <v>0</v>
      </c>
      <c r="AJ16" s="363">
        <f>AJ$4*固定資本M係数!AJ15</f>
        <v>0</v>
      </c>
      <c r="AK16" s="363">
        <f>AK$4*固定資本M係数!AK15</f>
        <v>0</v>
      </c>
      <c r="AL16" s="363">
        <f>AL$4*固定資本M係数!AL15</f>
        <v>0</v>
      </c>
      <c r="AM16" s="393">
        <f t="shared" si="0"/>
        <v>0</v>
      </c>
      <c r="AN16" s="339"/>
    </row>
    <row r="17" spans="1:40" x14ac:dyDescent="0.15">
      <c r="A17" s="346" t="s">
        <v>284</v>
      </c>
      <c r="B17" s="347" t="s">
        <v>360</v>
      </c>
      <c r="C17" s="363">
        <f>C$4*固定資本M係数!C16</f>
        <v>0</v>
      </c>
      <c r="D17" s="363">
        <f>D$4*固定資本M係数!D16</f>
        <v>0</v>
      </c>
      <c r="E17" s="363">
        <f>E$4*固定資本M係数!E16</f>
        <v>0</v>
      </c>
      <c r="F17" s="363">
        <f>F$4*固定資本M係数!F16</f>
        <v>0</v>
      </c>
      <c r="G17" s="363">
        <f>G$4*固定資本M係数!G16</f>
        <v>0</v>
      </c>
      <c r="H17" s="363">
        <f>H$4*固定資本M係数!H16</f>
        <v>0</v>
      </c>
      <c r="I17" s="363">
        <f>I$4*固定資本M係数!I16</f>
        <v>0</v>
      </c>
      <c r="J17" s="363">
        <f>J$4*固定資本M係数!J16</f>
        <v>0</v>
      </c>
      <c r="K17" s="363">
        <f>K$4*固定資本M係数!K16</f>
        <v>0</v>
      </c>
      <c r="L17" s="363">
        <f>L$4*固定資本M係数!L16</f>
        <v>0</v>
      </c>
      <c r="M17" s="363">
        <f>M$4*固定資本M係数!M16</f>
        <v>0</v>
      </c>
      <c r="N17" s="363">
        <f>N$4*固定資本M係数!N16</f>
        <v>0</v>
      </c>
      <c r="O17" s="363">
        <f>O$4*固定資本M係数!O16</f>
        <v>0</v>
      </c>
      <c r="P17" s="363">
        <f>P$4*固定資本M係数!P16</f>
        <v>0</v>
      </c>
      <c r="Q17" s="363">
        <f>Q$4*固定資本M係数!Q16</f>
        <v>0</v>
      </c>
      <c r="R17" s="363">
        <f>R$4*固定資本M係数!R16</f>
        <v>0</v>
      </c>
      <c r="S17" s="363">
        <f>S$4*固定資本M係数!S16</f>
        <v>0</v>
      </c>
      <c r="T17" s="363">
        <f>T$4*固定資本M係数!T16</f>
        <v>0</v>
      </c>
      <c r="U17" s="363">
        <f>U$4*固定資本M係数!U16</f>
        <v>0</v>
      </c>
      <c r="V17" s="363">
        <f>V$4*固定資本M係数!V16</f>
        <v>0</v>
      </c>
      <c r="W17" s="363">
        <f>W$4*固定資本M係数!W16</f>
        <v>0</v>
      </c>
      <c r="X17" s="363">
        <f>X$4*固定資本M係数!X16</f>
        <v>0</v>
      </c>
      <c r="Y17" s="363">
        <f>Y$4*固定資本M係数!Y16</f>
        <v>0</v>
      </c>
      <c r="Z17" s="363">
        <f>Z$4*固定資本M係数!Z16</f>
        <v>0</v>
      </c>
      <c r="AA17" s="363">
        <f>AA$4*固定資本M係数!AA16</f>
        <v>0</v>
      </c>
      <c r="AB17" s="363">
        <f>AB$4*固定資本M係数!AB16</f>
        <v>0</v>
      </c>
      <c r="AC17" s="363">
        <f>AC$4*固定資本M係数!AC16</f>
        <v>0</v>
      </c>
      <c r="AD17" s="363">
        <f>AD$4*固定資本M係数!AD16</f>
        <v>0</v>
      </c>
      <c r="AE17" s="363">
        <f>AE$4*固定資本M係数!AE16</f>
        <v>0</v>
      </c>
      <c r="AF17" s="363">
        <f>AF$4*固定資本M係数!AF16</f>
        <v>0</v>
      </c>
      <c r="AG17" s="363">
        <f>AG$4*固定資本M係数!AG16</f>
        <v>0</v>
      </c>
      <c r="AH17" s="363">
        <f>AH$4*固定資本M係数!AH16</f>
        <v>0</v>
      </c>
      <c r="AI17" s="363">
        <f>AI$4*固定資本M係数!AI16</f>
        <v>0</v>
      </c>
      <c r="AJ17" s="363">
        <f>AJ$4*固定資本M係数!AJ16</f>
        <v>0</v>
      </c>
      <c r="AK17" s="363">
        <f>AK$4*固定資本M係数!AK16</f>
        <v>0</v>
      </c>
      <c r="AL17" s="363">
        <f>AL$4*固定資本M係数!AL16</f>
        <v>0</v>
      </c>
      <c r="AM17" s="393">
        <f t="shared" si="0"/>
        <v>0</v>
      </c>
      <c r="AN17" s="339"/>
    </row>
    <row r="18" spans="1:40" x14ac:dyDescent="0.15">
      <c r="A18" s="346" t="s">
        <v>285</v>
      </c>
      <c r="B18" s="347" t="s">
        <v>324</v>
      </c>
      <c r="C18" s="363">
        <f>C$4*固定資本M係数!C17</f>
        <v>0</v>
      </c>
      <c r="D18" s="363">
        <f>D$4*固定資本M係数!D17</f>
        <v>0</v>
      </c>
      <c r="E18" s="363">
        <f>E$4*固定資本M係数!E17</f>
        <v>0</v>
      </c>
      <c r="F18" s="363">
        <f>F$4*固定資本M係数!F17</f>
        <v>0</v>
      </c>
      <c r="G18" s="363">
        <f>G$4*固定資本M係数!G17</f>
        <v>0</v>
      </c>
      <c r="H18" s="363">
        <f>H$4*固定資本M係数!H17</f>
        <v>0</v>
      </c>
      <c r="I18" s="363">
        <f>I$4*固定資本M係数!I17</f>
        <v>0</v>
      </c>
      <c r="J18" s="363">
        <f>J$4*固定資本M係数!J17</f>
        <v>0</v>
      </c>
      <c r="K18" s="363">
        <f>K$4*固定資本M係数!K17</f>
        <v>0</v>
      </c>
      <c r="L18" s="363">
        <f>L$4*固定資本M係数!L17</f>
        <v>0</v>
      </c>
      <c r="M18" s="363">
        <f>M$4*固定資本M係数!M17</f>
        <v>0</v>
      </c>
      <c r="N18" s="363">
        <f>N$4*固定資本M係数!N17</f>
        <v>0</v>
      </c>
      <c r="O18" s="363">
        <f>O$4*固定資本M係数!O17</f>
        <v>0</v>
      </c>
      <c r="P18" s="363">
        <f>P$4*固定資本M係数!P17</f>
        <v>0</v>
      </c>
      <c r="Q18" s="363">
        <f>Q$4*固定資本M係数!Q17</f>
        <v>0</v>
      </c>
      <c r="R18" s="363">
        <f>R$4*固定資本M係数!R17</f>
        <v>0</v>
      </c>
      <c r="S18" s="363">
        <f>S$4*固定資本M係数!S17</f>
        <v>0</v>
      </c>
      <c r="T18" s="363">
        <f>T$4*固定資本M係数!T17</f>
        <v>0</v>
      </c>
      <c r="U18" s="363">
        <f>U$4*固定資本M係数!U17</f>
        <v>0</v>
      </c>
      <c r="V18" s="363">
        <f>V$4*固定資本M係数!V17</f>
        <v>0</v>
      </c>
      <c r="W18" s="363">
        <f>W$4*固定資本M係数!W17</f>
        <v>0</v>
      </c>
      <c r="X18" s="363">
        <f>X$4*固定資本M係数!X17</f>
        <v>0</v>
      </c>
      <c r="Y18" s="363">
        <f>Y$4*固定資本M係数!Y17</f>
        <v>0</v>
      </c>
      <c r="Z18" s="363">
        <f>Z$4*固定資本M係数!Z17</f>
        <v>0</v>
      </c>
      <c r="AA18" s="363">
        <f>AA$4*固定資本M係数!AA17</f>
        <v>0</v>
      </c>
      <c r="AB18" s="363">
        <f>AB$4*固定資本M係数!AB17</f>
        <v>0</v>
      </c>
      <c r="AC18" s="363">
        <f>AC$4*固定資本M係数!AC17</f>
        <v>0</v>
      </c>
      <c r="AD18" s="363">
        <f>AD$4*固定資本M係数!AD17</f>
        <v>0</v>
      </c>
      <c r="AE18" s="363">
        <f>AE$4*固定資本M係数!AE17</f>
        <v>0</v>
      </c>
      <c r="AF18" s="363">
        <f>AF$4*固定資本M係数!AF17</f>
        <v>0</v>
      </c>
      <c r="AG18" s="363">
        <f>AG$4*固定資本M係数!AG17</f>
        <v>0</v>
      </c>
      <c r="AH18" s="363">
        <f>AH$4*固定資本M係数!AH17</f>
        <v>0</v>
      </c>
      <c r="AI18" s="363">
        <f>AI$4*固定資本M係数!AI17</f>
        <v>0</v>
      </c>
      <c r="AJ18" s="363">
        <f>AJ$4*固定資本M係数!AJ17</f>
        <v>0</v>
      </c>
      <c r="AK18" s="363">
        <f>AK$4*固定資本M係数!AK17</f>
        <v>0</v>
      </c>
      <c r="AL18" s="363">
        <f>AL$4*固定資本M係数!AL17</f>
        <v>0</v>
      </c>
      <c r="AM18" s="393">
        <f t="shared" si="0"/>
        <v>0</v>
      </c>
      <c r="AN18" s="339"/>
    </row>
    <row r="19" spans="1:40" x14ac:dyDescent="0.15">
      <c r="A19" s="346" t="s">
        <v>286</v>
      </c>
      <c r="B19" s="347" t="s">
        <v>361</v>
      </c>
      <c r="C19" s="363">
        <f>C$4*固定資本M係数!C18</f>
        <v>0</v>
      </c>
      <c r="D19" s="363">
        <f>D$4*固定資本M係数!D18</f>
        <v>0</v>
      </c>
      <c r="E19" s="363">
        <f>E$4*固定資本M係数!E18</f>
        <v>0</v>
      </c>
      <c r="F19" s="363">
        <f>F$4*固定資本M係数!F18</f>
        <v>0</v>
      </c>
      <c r="G19" s="363">
        <f>G$4*固定資本M係数!G18</f>
        <v>0</v>
      </c>
      <c r="H19" s="363">
        <f>H$4*固定資本M係数!H18</f>
        <v>0</v>
      </c>
      <c r="I19" s="363">
        <f>I$4*固定資本M係数!I18</f>
        <v>0</v>
      </c>
      <c r="J19" s="363">
        <f>J$4*固定資本M係数!J18</f>
        <v>0</v>
      </c>
      <c r="K19" s="363">
        <f>K$4*固定資本M係数!K18</f>
        <v>0</v>
      </c>
      <c r="L19" s="363">
        <f>L$4*固定資本M係数!L18</f>
        <v>0</v>
      </c>
      <c r="M19" s="363">
        <f>M$4*固定資本M係数!M18</f>
        <v>0</v>
      </c>
      <c r="N19" s="363">
        <f>N$4*固定資本M係数!N18</f>
        <v>0</v>
      </c>
      <c r="O19" s="363">
        <f>O$4*固定資本M係数!O18</f>
        <v>0</v>
      </c>
      <c r="P19" s="363">
        <f>P$4*固定資本M係数!P18</f>
        <v>0</v>
      </c>
      <c r="Q19" s="363">
        <f>Q$4*固定資本M係数!Q18</f>
        <v>0</v>
      </c>
      <c r="R19" s="363">
        <f>R$4*固定資本M係数!R18</f>
        <v>0</v>
      </c>
      <c r="S19" s="363">
        <f>S$4*固定資本M係数!S18</f>
        <v>0</v>
      </c>
      <c r="T19" s="363">
        <f>T$4*固定資本M係数!T18</f>
        <v>0</v>
      </c>
      <c r="U19" s="363">
        <f>U$4*固定資本M係数!U18</f>
        <v>0</v>
      </c>
      <c r="V19" s="363">
        <f>V$4*固定資本M係数!V18</f>
        <v>0</v>
      </c>
      <c r="W19" s="363">
        <f>W$4*固定資本M係数!W18</f>
        <v>0</v>
      </c>
      <c r="X19" s="363">
        <f>X$4*固定資本M係数!X18</f>
        <v>0</v>
      </c>
      <c r="Y19" s="363">
        <f>Y$4*固定資本M係数!Y18</f>
        <v>0</v>
      </c>
      <c r="Z19" s="363">
        <f>Z$4*固定資本M係数!Z18</f>
        <v>0</v>
      </c>
      <c r="AA19" s="363">
        <f>AA$4*固定資本M係数!AA18</f>
        <v>0</v>
      </c>
      <c r="AB19" s="363">
        <f>AB$4*固定資本M係数!AB18</f>
        <v>0</v>
      </c>
      <c r="AC19" s="363">
        <f>AC$4*固定資本M係数!AC18</f>
        <v>0</v>
      </c>
      <c r="AD19" s="363">
        <f>AD$4*固定資本M係数!AD18</f>
        <v>0</v>
      </c>
      <c r="AE19" s="363">
        <f>AE$4*固定資本M係数!AE18</f>
        <v>0</v>
      </c>
      <c r="AF19" s="363">
        <f>AF$4*固定資本M係数!AF18</f>
        <v>0</v>
      </c>
      <c r="AG19" s="363">
        <f>AG$4*固定資本M係数!AG18</f>
        <v>0</v>
      </c>
      <c r="AH19" s="363">
        <f>AH$4*固定資本M係数!AH18</f>
        <v>0</v>
      </c>
      <c r="AI19" s="363">
        <f>AI$4*固定資本M係数!AI18</f>
        <v>0</v>
      </c>
      <c r="AJ19" s="363">
        <f>AJ$4*固定資本M係数!AJ18</f>
        <v>0</v>
      </c>
      <c r="AK19" s="363">
        <f>AK$4*固定資本M係数!AK18</f>
        <v>0</v>
      </c>
      <c r="AL19" s="363">
        <f>AL$4*固定資本M係数!AL18</f>
        <v>0</v>
      </c>
      <c r="AM19" s="393">
        <f t="shared" si="0"/>
        <v>0</v>
      </c>
      <c r="AN19" s="339"/>
    </row>
    <row r="20" spans="1:40" x14ac:dyDescent="0.15">
      <c r="A20" s="346" t="s">
        <v>287</v>
      </c>
      <c r="B20" s="347" t="s">
        <v>362</v>
      </c>
      <c r="C20" s="363">
        <f>C$4*固定資本M係数!C19</f>
        <v>0</v>
      </c>
      <c r="D20" s="363">
        <f>D$4*固定資本M係数!D19</f>
        <v>0</v>
      </c>
      <c r="E20" s="363">
        <f>E$4*固定資本M係数!E19</f>
        <v>0</v>
      </c>
      <c r="F20" s="363">
        <f>F$4*固定資本M係数!F19</f>
        <v>0</v>
      </c>
      <c r="G20" s="363">
        <f>G$4*固定資本M係数!G19</f>
        <v>0</v>
      </c>
      <c r="H20" s="363">
        <f>H$4*固定資本M係数!H19</f>
        <v>0</v>
      </c>
      <c r="I20" s="363">
        <f>I$4*固定資本M係数!I19</f>
        <v>0</v>
      </c>
      <c r="J20" s="363">
        <f>J$4*固定資本M係数!J19</f>
        <v>0</v>
      </c>
      <c r="K20" s="363">
        <f>K$4*固定資本M係数!K19</f>
        <v>0</v>
      </c>
      <c r="L20" s="363">
        <f>L$4*固定資本M係数!L19</f>
        <v>0</v>
      </c>
      <c r="M20" s="363">
        <f>M$4*固定資本M係数!M19</f>
        <v>0</v>
      </c>
      <c r="N20" s="363">
        <f>N$4*固定資本M係数!N19</f>
        <v>0</v>
      </c>
      <c r="O20" s="363">
        <f>O$4*固定資本M係数!O19</f>
        <v>0</v>
      </c>
      <c r="P20" s="363">
        <f>P$4*固定資本M係数!P19</f>
        <v>0</v>
      </c>
      <c r="Q20" s="363">
        <f>Q$4*固定資本M係数!Q19</f>
        <v>0</v>
      </c>
      <c r="R20" s="363">
        <f>R$4*固定資本M係数!R19</f>
        <v>0</v>
      </c>
      <c r="S20" s="363">
        <f>S$4*固定資本M係数!S19</f>
        <v>0</v>
      </c>
      <c r="T20" s="363">
        <f>T$4*固定資本M係数!T19</f>
        <v>0</v>
      </c>
      <c r="U20" s="363">
        <f>U$4*固定資本M係数!U19</f>
        <v>0</v>
      </c>
      <c r="V20" s="363">
        <f>V$4*固定資本M係数!V19</f>
        <v>0</v>
      </c>
      <c r="W20" s="363">
        <f>W$4*固定資本M係数!W19</f>
        <v>0</v>
      </c>
      <c r="X20" s="363">
        <f>X$4*固定資本M係数!X19</f>
        <v>0</v>
      </c>
      <c r="Y20" s="363">
        <f>Y$4*固定資本M係数!Y19</f>
        <v>0</v>
      </c>
      <c r="Z20" s="363">
        <f>Z$4*固定資本M係数!Z19</f>
        <v>0</v>
      </c>
      <c r="AA20" s="363">
        <f>AA$4*固定資本M係数!AA19</f>
        <v>0</v>
      </c>
      <c r="AB20" s="363">
        <f>AB$4*固定資本M係数!AB19</f>
        <v>0</v>
      </c>
      <c r="AC20" s="363">
        <f>AC$4*固定資本M係数!AC19</f>
        <v>0</v>
      </c>
      <c r="AD20" s="363">
        <f>AD$4*固定資本M係数!AD19</f>
        <v>0</v>
      </c>
      <c r="AE20" s="363">
        <f>AE$4*固定資本M係数!AE19</f>
        <v>0</v>
      </c>
      <c r="AF20" s="363">
        <f>AF$4*固定資本M係数!AF19</f>
        <v>0</v>
      </c>
      <c r="AG20" s="363">
        <f>AG$4*固定資本M係数!AG19</f>
        <v>0</v>
      </c>
      <c r="AH20" s="363">
        <f>AH$4*固定資本M係数!AH19</f>
        <v>0</v>
      </c>
      <c r="AI20" s="363">
        <f>AI$4*固定資本M係数!AI19</f>
        <v>0</v>
      </c>
      <c r="AJ20" s="363">
        <f>AJ$4*固定資本M係数!AJ19</f>
        <v>0</v>
      </c>
      <c r="AK20" s="363">
        <f>AK$4*固定資本M係数!AK19</f>
        <v>0</v>
      </c>
      <c r="AL20" s="363">
        <f>AL$4*固定資本M係数!AL19</f>
        <v>0</v>
      </c>
      <c r="AM20" s="393">
        <f t="shared" si="0"/>
        <v>0</v>
      </c>
      <c r="AN20" s="339"/>
    </row>
    <row r="21" spans="1:40" x14ac:dyDescent="0.15">
      <c r="A21" s="346" t="s">
        <v>288</v>
      </c>
      <c r="B21" s="347" t="s">
        <v>363</v>
      </c>
      <c r="C21" s="363">
        <f>C$4*固定資本M係数!C20</f>
        <v>0</v>
      </c>
      <c r="D21" s="363">
        <f>D$4*固定資本M係数!D20</f>
        <v>0</v>
      </c>
      <c r="E21" s="363">
        <f>E$4*固定資本M係数!E20</f>
        <v>0</v>
      </c>
      <c r="F21" s="363">
        <f>F$4*固定資本M係数!F20</f>
        <v>0</v>
      </c>
      <c r="G21" s="363">
        <f>G$4*固定資本M係数!G20</f>
        <v>0</v>
      </c>
      <c r="H21" s="363">
        <f>H$4*固定資本M係数!H20</f>
        <v>0</v>
      </c>
      <c r="I21" s="363">
        <f>I$4*固定資本M係数!I20</f>
        <v>0</v>
      </c>
      <c r="J21" s="363">
        <f>J$4*固定資本M係数!J20</f>
        <v>0</v>
      </c>
      <c r="K21" s="363">
        <f>K$4*固定資本M係数!K20</f>
        <v>0</v>
      </c>
      <c r="L21" s="363">
        <f>L$4*固定資本M係数!L20</f>
        <v>0</v>
      </c>
      <c r="M21" s="363">
        <f>M$4*固定資本M係数!M20</f>
        <v>0</v>
      </c>
      <c r="N21" s="363">
        <f>N$4*固定資本M係数!N20</f>
        <v>0</v>
      </c>
      <c r="O21" s="363">
        <f>O$4*固定資本M係数!O20</f>
        <v>0</v>
      </c>
      <c r="P21" s="363">
        <f>P$4*固定資本M係数!P20</f>
        <v>0</v>
      </c>
      <c r="Q21" s="363">
        <f>Q$4*固定資本M係数!Q20</f>
        <v>0</v>
      </c>
      <c r="R21" s="363">
        <f>R$4*固定資本M係数!R20</f>
        <v>0</v>
      </c>
      <c r="S21" s="363">
        <f>S$4*固定資本M係数!S20</f>
        <v>0</v>
      </c>
      <c r="T21" s="363">
        <f>T$4*固定資本M係数!T20</f>
        <v>0</v>
      </c>
      <c r="U21" s="363">
        <f>U$4*固定資本M係数!U20</f>
        <v>0</v>
      </c>
      <c r="V21" s="363">
        <f>V$4*固定資本M係数!V20</f>
        <v>0</v>
      </c>
      <c r="W21" s="363">
        <f>W$4*固定資本M係数!W20</f>
        <v>0</v>
      </c>
      <c r="X21" s="363">
        <f>X$4*固定資本M係数!X20</f>
        <v>0</v>
      </c>
      <c r="Y21" s="363">
        <f>Y$4*固定資本M係数!Y20</f>
        <v>0</v>
      </c>
      <c r="Z21" s="363">
        <f>Z$4*固定資本M係数!Z20</f>
        <v>0</v>
      </c>
      <c r="AA21" s="363">
        <f>AA$4*固定資本M係数!AA20</f>
        <v>0</v>
      </c>
      <c r="AB21" s="363">
        <f>AB$4*固定資本M係数!AB20</f>
        <v>0</v>
      </c>
      <c r="AC21" s="363">
        <f>AC$4*固定資本M係数!AC20</f>
        <v>0</v>
      </c>
      <c r="AD21" s="363">
        <f>AD$4*固定資本M係数!AD20</f>
        <v>0</v>
      </c>
      <c r="AE21" s="363">
        <f>AE$4*固定資本M係数!AE20</f>
        <v>0</v>
      </c>
      <c r="AF21" s="363">
        <f>AF$4*固定資本M係数!AF20</f>
        <v>0</v>
      </c>
      <c r="AG21" s="363">
        <f>AG$4*固定資本M係数!AG20</f>
        <v>0</v>
      </c>
      <c r="AH21" s="363">
        <f>AH$4*固定資本M係数!AH20</f>
        <v>0</v>
      </c>
      <c r="AI21" s="363">
        <f>AI$4*固定資本M係数!AI20</f>
        <v>0</v>
      </c>
      <c r="AJ21" s="363">
        <f>AJ$4*固定資本M係数!AJ20</f>
        <v>0</v>
      </c>
      <c r="AK21" s="363">
        <f>AK$4*固定資本M係数!AK20</f>
        <v>0</v>
      </c>
      <c r="AL21" s="363">
        <f>AL$4*固定資本M係数!AL20</f>
        <v>0</v>
      </c>
      <c r="AM21" s="393">
        <f t="shared" si="0"/>
        <v>0</v>
      </c>
      <c r="AN21" s="339"/>
    </row>
    <row r="22" spans="1:40" x14ac:dyDescent="0.15">
      <c r="A22" s="346" t="s">
        <v>289</v>
      </c>
      <c r="B22" s="347" t="s">
        <v>364</v>
      </c>
      <c r="C22" s="363">
        <f>C$4*固定資本M係数!C21</f>
        <v>0</v>
      </c>
      <c r="D22" s="363">
        <f>D$4*固定資本M係数!D21</f>
        <v>0</v>
      </c>
      <c r="E22" s="363">
        <f>E$4*固定資本M係数!E21</f>
        <v>0</v>
      </c>
      <c r="F22" s="363">
        <f>F$4*固定資本M係数!F21</f>
        <v>0</v>
      </c>
      <c r="G22" s="363">
        <f>G$4*固定資本M係数!G21</f>
        <v>0</v>
      </c>
      <c r="H22" s="363">
        <f>H$4*固定資本M係数!H21</f>
        <v>0</v>
      </c>
      <c r="I22" s="363">
        <f>I$4*固定資本M係数!I21</f>
        <v>0</v>
      </c>
      <c r="J22" s="363">
        <f>J$4*固定資本M係数!J21</f>
        <v>0</v>
      </c>
      <c r="K22" s="363">
        <f>K$4*固定資本M係数!K21</f>
        <v>0</v>
      </c>
      <c r="L22" s="363">
        <f>L$4*固定資本M係数!L21</f>
        <v>0</v>
      </c>
      <c r="M22" s="363">
        <f>M$4*固定資本M係数!M21</f>
        <v>0</v>
      </c>
      <c r="N22" s="363">
        <f>N$4*固定資本M係数!N21</f>
        <v>0</v>
      </c>
      <c r="O22" s="363">
        <f>O$4*固定資本M係数!O21</f>
        <v>0</v>
      </c>
      <c r="P22" s="363">
        <f>P$4*固定資本M係数!P21</f>
        <v>0</v>
      </c>
      <c r="Q22" s="363">
        <f>Q$4*固定資本M係数!Q21</f>
        <v>0</v>
      </c>
      <c r="R22" s="363">
        <f>R$4*固定資本M係数!R21</f>
        <v>0</v>
      </c>
      <c r="S22" s="363">
        <f>S$4*固定資本M係数!S21</f>
        <v>0</v>
      </c>
      <c r="T22" s="363">
        <f>T$4*固定資本M係数!T21</f>
        <v>0</v>
      </c>
      <c r="U22" s="363">
        <f>U$4*固定資本M係数!U21</f>
        <v>0</v>
      </c>
      <c r="V22" s="363">
        <f>V$4*固定資本M係数!V21</f>
        <v>0</v>
      </c>
      <c r="W22" s="363">
        <f>W$4*固定資本M係数!W21</f>
        <v>0</v>
      </c>
      <c r="X22" s="363">
        <f>X$4*固定資本M係数!X21</f>
        <v>0</v>
      </c>
      <c r="Y22" s="363">
        <f>Y$4*固定資本M係数!Y21</f>
        <v>0</v>
      </c>
      <c r="Z22" s="363">
        <f>Z$4*固定資本M係数!Z21</f>
        <v>0</v>
      </c>
      <c r="AA22" s="363">
        <f>AA$4*固定資本M係数!AA21</f>
        <v>0</v>
      </c>
      <c r="AB22" s="363">
        <f>AB$4*固定資本M係数!AB21</f>
        <v>0</v>
      </c>
      <c r="AC22" s="363">
        <f>AC$4*固定資本M係数!AC21</f>
        <v>0</v>
      </c>
      <c r="AD22" s="363">
        <f>AD$4*固定資本M係数!AD21</f>
        <v>0</v>
      </c>
      <c r="AE22" s="363">
        <f>AE$4*固定資本M係数!AE21</f>
        <v>0</v>
      </c>
      <c r="AF22" s="363">
        <f>AF$4*固定資本M係数!AF21</f>
        <v>0</v>
      </c>
      <c r="AG22" s="363">
        <f>AG$4*固定資本M係数!AG21</f>
        <v>0</v>
      </c>
      <c r="AH22" s="363">
        <f>AH$4*固定資本M係数!AH21</f>
        <v>0</v>
      </c>
      <c r="AI22" s="363">
        <f>AI$4*固定資本M係数!AI21</f>
        <v>0</v>
      </c>
      <c r="AJ22" s="363">
        <f>AJ$4*固定資本M係数!AJ21</f>
        <v>0</v>
      </c>
      <c r="AK22" s="363">
        <f>AK$4*固定資本M係数!AK21</f>
        <v>0</v>
      </c>
      <c r="AL22" s="363">
        <f>AL$4*固定資本M係数!AL21</f>
        <v>0</v>
      </c>
      <c r="AM22" s="393">
        <f t="shared" si="0"/>
        <v>0</v>
      </c>
      <c r="AN22" s="339"/>
    </row>
    <row r="23" spans="1:40" x14ac:dyDescent="0.15">
      <c r="A23" s="346" t="s">
        <v>290</v>
      </c>
      <c r="B23" s="347" t="s">
        <v>329</v>
      </c>
      <c r="C23" s="363">
        <f>C$4*固定資本M係数!C22</f>
        <v>0</v>
      </c>
      <c r="D23" s="363">
        <f>D$4*固定資本M係数!D22</f>
        <v>0</v>
      </c>
      <c r="E23" s="363">
        <f>E$4*固定資本M係数!E22</f>
        <v>0</v>
      </c>
      <c r="F23" s="363">
        <f>F$4*固定資本M係数!F22</f>
        <v>0</v>
      </c>
      <c r="G23" s="363">
        <f>G$4*固定資本M係数!G22</f>
        <v>0</v>
      </c>
      <c r="H23" s="363">
        <f>H$4*固定資本M係数!H22</f>
        <v>0</v>
      </c>
      <c r="I23" s="363">
        <f>I$4*固定資本M係数!I22</f>
        <v>0</v>
      </c>
      <c r="J23" s="363">
        <f>J$4*固定資本M係数!J22</f>
        <v>0</v>
      </c>
      <c r="K23" s="363">
        <f>K$4*固定資本M係数!K22</f>
        <v>0</v>
      </c>
      <c r="L23" s="363">
        <f>L$4*固定資本M係数!L22</f>
        <v>0</v>
      </c>
      <c r="M23" s="363">
        <f>M$4*固定資本M係数!M22</f>
        <v>0</v>
      </c>
      <c r="N23" s="363">
        <f>N$4*固定資本M係数!N22</f>
        <v>0</v>
      </c>
      <c r="O23" s="363">
        <f>O$4*固定資本M係数!O22</f>
        <v>0</v>
      </c>
      <c r="P23" s="363">
        <f>P$4*固定資本M係数!P22</f>
        <v>0</v>
      </c>
      <c r="Q23" s="363">
        <f>Q$4*固定資本M係数!Q22</f>
        <v>0</v>
      </c>
      <c r="R23" s="363">
        <f>R$4*固定資本M係数!R22</f>
        <v>0</v>
      </c>
      <c r="S23" s="363">
        <f>S$4*固定資本M係数!S22</f>
        <v>0</v>
      </c>
      <c r="T23" s="363">
        <f>T$4*固定資本M係数!T22</f>
        <v>0</v>
      </c>
      <c r="U23" s="363">
        <f>U$4*固定資本M係数!U22</f>
        <v>0</v>
      </c>
      <c r="V23" s="363">
        <f>V$4*固定資本M係数!V22</f>
        <v>0</v>
      </c>
      <c r="W23" s="363">
        <f>W$4*固定資本M係数!W22</f>
        <v>0</v>
      </c>
      <c r="X23" s="363">
        <f>X$4*固定資本M係数!X22</f>
        <v>0</v>
      </c>
      <c r="Y23" s="363">
        <f>Y$4*固定資本M係数!Y22</f>
        <v>0</v>
      </c>
      <c r="Z23" s="363">
        <f>Z$4*固定資本M係数!Z22</f>
        <v>0</v>
      </c>
      <c r="AA23" s="363">
        <f>AA$4*固定資本M係数!AA22</f>
        <v>0</v>
      </c>
      <c r="AB23" s="363">
        <f>AB$4*固定資本M係数!AB22</f>
        <v>0</v>
      </c>
      <c r="AC23" s="363">
        <f>AC$4*固定資本M係数!AC22</f>
        <v>0</v>
      </c>
      <c r="AD23" s="363">
        <f>AD$4*固定資本M係数!AD22</f>
        <v>0</v>
      </c>
      <c r="AE23" s="363">
        <f>AE$4*固定資本M係数!AE22</f>
        <v>0</v>
      </c>
      <c r="AF23" s="363">
        <f>AF$4*固定資本M係数!AF22</f>
        <v>0</v>
      </c>
      <c r="AG23" s="363">
        <f>AG$4*固定資本M係数!AG22</f>
        <v>0</v>
      </c>
      <c r="AH23" s="363">
        <f>AH$4*固定資本M係数!AH22</f>
        <v>0</v>
      </c>
      <c r="AI23" s="363">
        <f>AI$4*固定資本M係数!AI22</f>
        <v>0</v>
      </c>
      <c r="AJ23" s="363">
        <f>AJ$4*固定資本M係数!AJ22</f>
        <v>0</v>
      </c>
      <c r="AK23" s="363">
        <f>AK$4*固定資本M係数!AK22</f>
        <v>0</v>
      </c>
      <c r="AL23" s="363">
        <f>AL$4*固定資本M係数!AL22</f>
        <v>0</v>
      </c>
      <c r="AM23" s="393">
        <f t="shared" si="0"/>
        <v>0</v>
      </c>
      <c r="AN23" s="339"/>
    </row>
    <row r="24" spans="1:40" x14ac:dyDescent="0.15">
      <c r="A24" s="346" t="s">
        <v>291</v>
      </c>
      <c r="B24" s="347" t="s">
        <v>365</v>
      </c>
      <c r="C24" s="363">
        <f>C$4*固定資本M係数!C23</f>
        <v>0</v>
      </c>
      <c r="D24" s="363">
        <f>D$4*固定資本M係数!D23</f>
        <v>0</v>
      </c>
      <c r="E24" s="363">
        <f>E$4*固定資本M係数!E23</f>
        <v>0</v>
      </c>
      <c r="F24" s="363">
        <f>F$4*固定資本M係数!F23</f>
        <v>0</v>
      </c>
      <c r="G24" s="363">
        <f>G$4*固定資本M係数!G23</f>
        <v>0</v>
      </c>
      <c r="H24" s="363">
        <f>H$4*固定資本M係数!H23</f>
        <v>0</v>
      </c>
      <c r="I24" s="363">
        <f>I$4*固定資本M係数!I23</f>
        <v>0</v>
      </c>
      <c r="J24" s="363">
        <f>J$4*固定資本M係数!J23</f>
        <v>0</v>
      </c>
      <c r="K24" s="363">
        <f>K$4*固定資本M係数!K23</f>
        <v>0</v>
      </c>
      <c r="L24" s="363">
        <f>L$4*固定資本M係数!L23</f>
        <v>0</v>
      </c>
      <c r="M24" s="363">
        <f>M$4*固定資本M係数!M23</f>
        <v>0</v>
      </c>
      <c r="N24" s="363">
        <f>N$4*固定資本M係数!N23</f>
        <v>0</v>
      </c>
      <c r="O24" s="363">
        <f>O$4*固定資本M係数!O23</f>
        <v>0</v>
      </c>
      <c r="P24" s="363">
        <f>P$4*固定資本M係数!P23</f>
        <v>0</v>
      </c>
      <c r="Q24" s="363">
        <f>Q$4*固定資本M係数!Q23</f>
        <v>0</v>
      </c>
      <c r="R24" s="363">
        <f>R$4*固定資本M係数!R23</f>
        <v>0</v>
      </c>
      <c r="S24" s="363">
        <f>S$4*固定資本M係数!S23</f>
        <v>0</v>
      </c>
      <c r="T24" s="363">
        <f>T$4*固定資本M係数!T23</f>
        <v>0</v>
      </c>
      <c r="U24" s="363">
        <f>U$4*固定資本M係数!U23</f>
        <v>0</v>
      </c>
      <c r="V24" s="363">
        <f>V$4*固定資本M係数!V23</f>
        <v>0</v>
      </c>
      <c r="W24" s="363">
        <f>W$4*固定資本M係数!W23</f>
        <v>0</v>
      </c>
      <c r="X24" s="363">
        <f>X$4*固定資本M係数!X23</f>
        <v>0</v>
      </c>
      <c r="Y24" s="363">
        <f>Y$4*固定資本M係数!Y23</f>
        <v>0</v>
      </c>
      <c r="Z24" s="363">
        <f>Z$4*固定資本M係数!Z23</f>
        <v>0</v>
      </c>
      <c r="AA24" s="363">
        <f>AA$4*固定資本M係数!AA23</f>
        <v>0</v>
      </c>
      <c r="AB24" s="363">
        <f>AB$4*固定資本M係数!AB23</f>
        <v>0</v>
      </c>
      <c r="AC24" s="363">
        <f>AC$4*固定資本M係数!AC23</f>
        <v>0</v>
      </c>
      <c r="AD24" s="363">
        <f>AD$4*固定資本M係数!AD23</f>
        <v>0</v>
      </c>
      <c r="AE24" s="363">
        <f>AE$4*固定資本M係数!AE23</f>
        <v>0</v>
      </c>
      <c r="AF24" s="363">
        <f>AF$4*固定資本M係数!AF23</f>
        <v>0</v>
      </c>
      <c r="AG24" s="363">
        <f>AG$4*固定資本M係数!AG23</f>
        <v>0</v>
      </c>
      <c r="AH24" s="363">
        <f>AH$4*固定資本M係数!AH23</f>
        <v>0</v>
      </c>
      <c r="AI24" s="363">
        <f>AI$4*固定資本M係数!AI23</f>
        <v>0</v>
      </c>
      <c r="AJ24" s="363">
        <f>AJ$4*固定資本M係数!AJ23</f>
        <v>0</v>
      </c>
      <c r="AK24" s="363">
        <f>AK$4*固定資本M係数!AK23</f>
        <v>0</v>
      </c>
      <c r="AL24" s="363">
        <f>AL$4*固定資本M係数!AL23</f>
        <v>0</v>
      </c>
      <c r="AM24" s="393">
        <f t="shared" si="0"/>
        <v>0</v>
      </c>
      <c r="AN24" s="339"/>
    </row>
    <row r="25" spans="1:40" x14ac:dyDescent="0.15">
      <c r="A25" s="346" t="s">
        <v>292</v>
      </c>
      <c r="B25" s="347" t="s">
        <v>366</v>
      </c>
      <c r="C25" s="363">
        <f>C$4*固定資本M係数!C24</f>
        <v>0</v>
      </c>
      <c r="D25" s="363">
        <f>D$4*固定資本M係数!D24</f>
        <v>0</v>
      </c>
      <c r="E25" s="363">
        <f>E$4*固定資本M係数!E24</f>
        <v>0</v>
      </c>
      <c r="F25" s="363">
        <f>F$4*固定資本M係数!F24</f>
        <v>0</v>
      </c>
      <c r="G25" s="363">
        <f>G$4*固定資本M係数!G24</f>
        <v>0</v>
      </c>
      <c r="H25" s="363">
        <f>H$4*固定資本M係数!H24</f>
        <v>0</v>
      </c>
      <c r="I25" s="363">
        <f>I$4*固定資本M係数!I24</f>
        <v>0</v>
      </c>
      <c r="J25" s="363">
        <f>J$4*固定資本M係数!J24</f>
        <v>0</v>
      </c>
      <c r="K25" s="363">
        <f>K$4*固定資本M係数!K24</f>
        <v>0</v>
      </c>
      <c r="L25" s="363">
        <f>L$4*固定資本M係数!L24</f>
        <v>0</v>
      </c>
      <c r="M25" s="363">
        <f>M$4*固定資本M係数!M24</f>
        <v>0</v>
      </c>
      <c r="N25" s="363">
        <f>N$4*固定資本M係数!N24</f>
        <v>0</v>
      </c>
      <c r="O25" s="363">
        <f>O$4*固定資本M係数!O24</f>
        <v>0</v>
      </c>
      <c r="P25" s="363">
        <f>P$4*固定資本M係数!P24</f>
        <v>0</v>
      </c>
      <c r="Q25" s="363">
        <f>Q$4*固定資本M係数!Q24</f>
        <v>0</v>
      </c>
      <c r="R25" s="363">
        <f>R$4*固定資本M係数!R24</f>
        <v>0</v>
      </c>
      <c r="S25" s="363">
        <f>S$4*固定資本M係数!S24</f>
        <v>0</v>
      </c>
      <c r="T25" s="363">
        <f>T$4*固定資本M係数!T24</f>
        <v>0</v>
      </c>
      <c r="U25" s="363">
        <f>U$4*固定資本M係数!U24</f>
        <v>0</v>
      </c>
      <c r="V25" s="363">
        <f>V$4*固定資本M係数!V24</f>
        <v>0</v>
      </c>
      <c r="W25" s="363">
        <f>W$4*固定資本M係数!W24</f>
        <v>0</v>
      </c>
      <c r="X25" s="363">
        <f>X$4*固定資本M係数!X24</f>
        <v>0</v>
      </c>
      <c r="Y25" s="363">
        <f>Y$4*固定資本M係数!Y24</f>
        <v>0</v>
      </c>
      <c r="Z25" s="363">
        <f>Z$4*固定資本M係数!Z24</f>
        <v>0</v>
      </c>
      <c r="AA25" s="363">
        <f>AA$4*固定資本M係数!AA24</f>
        <v>0</v>
      </c>
      <c r="AB25" s="363">
        <f>AB$4*固定資本M係数!AB24</f>
        <v>0</v>
      </c>
      <c r="AC25" s="363">
        <f>AC$4*固定資本M係数!AC24</f>
        <v>0</v>
      </c>
      <c r="AD25" s="363">
        <f>AD$4*固定資本M係数!AD24</f>
        <v>0</v>
      </c>
      <c r="AE25" s="363">
        <f>AE$4*固定資本M係数!AE24</f>
        <v>0</v>
      </c>
      <c r="AF25" s="363">
        <f>AF$4*固定資本M係数!AF24</f>
        <v>0</v>
      </c>
      <c r="AG25" s="363">
        <f>AG$4*固定資本M係数!AG24</f>
        <v>0</v>
      </c>
      <c r="AH25" s="363">
        <f>AH$4*固定資本M係数!AH24</f>
        <v>0</v>
      </c>
      <c r="AI25" s="363">
        <f>AI$4*固定資本M係数!AI24</f>
        <v>0</v>
      </c>
      <c r="AJ25" s="363">
        <f>AJ$4*固定資本M係数!AJ24</f>
        <v>0</v>
      </c>
      <c r="AK25" s="363">
        <f>AK$4*固定資本M係数!AK24</f>
        <v>0</v>
      </c>
      <c r="AL25" s="363">
        <f>AL$4*固定資本M係数!AL24</f>
        <v>0</v>
      </c>
      <c r="AM25" s="393">
        <f t="shared" si="0"/>
        <v>0</v>
      </c>
      <c r="AN25" s="339"/>
    </row>
    <row r="26" spans="1:40" x14ac:dyDescent="0.15">
      <c r="A26" s="346" t="s">
        <v>293</v>
      </c>
      <c r="B26" s="347" t="s">
        <v>367</v>
      </c>
      <c r="C26" s="363">
        <f>C$4*固定資本M係数!C25</f>
        <v>0</v>
      </c>
      <c r="D26" s="363">
        <f>D$4*固定資本M係数!D25</f>
        <v>0</v>
      </c>
      <c r="E26" s="363">
        <f>E$4*固定資本M係数!E25</f>
        <v>0</v>
      </c>
      <c r="F26" s="363">
        <f>F$4*固定資本M係数!F25</f>
        <v>0</v>
      </c>
      <c r="G26" s="363">
        <f>G$4*固定資本M係数!G25</f>
        <v>0</v>
      </c>
      <c r="H26" s="363">
        <f>H$4*固定資本M係数!H25</f>
        <v>0</v>
      </c>
      <c r="I26" s="363">
        <f>I$4*固定資本M係数!I25</f>
        <v>0</v>
      </c>
      <c r="J26" s="363">
        <f>J$4*固定資本M係数!J25</f>
        <v>0</v>
      </c>
      <c r="K26" s="363">
        <f>K$4*固定資本M係数!K25</f>
        <v>0</v>
      </c>
      <c r="L26" s="363">
        <f>L$4*固定資本M係数!L25</f>
        <v>0</v>
      </c>
      <c r="M26" s="363">
        <f>M$4*固定資本M係数!M25</f>
        <v>0</v>
      </c>
      <c r="N26" s="363">
        <f>N$4*固定資本M係数!N25</f>
        <v>0</v>
      </c>
      <c r="O26" s="363">
        <f>O$4*固定資本M係数!O25</f>
        <v>0</v>
      </c>
      <c r="P26" s="363">
        <f>P$4*固定資本M係数!P25</f>
        <v>0</v>
      </c>
      <c r="Q26" s="363">
        <f>Q$4*固定資本M係数!Q25</f>
        <v>0</v>
      </c>
      <c r="R26" s="363">
        <f>R$4*固定資本M係数!R25</f>
        <v>0</v>
      </c>
      <c r="S26" s="363">
        <f>S$4*固定資本M係数!S25</f>
        <v>0</v>
      </c>
      <c r="T26" s="363">
        <f>T$4*固定資本M係数!T25</f>
        <v>0</v>
      </c>
      <c r="U26" s="363">
        <f>U$4*固定資本M係数!U25</f>
        <v>0</v>
      </c>
      <c r="V26" s="363">
        <f>V$4*固定資本M係数!V25</f>
        <v>0</v>
      </c>
      <c r="W26" s="363">
        <f>W$4*固定資本M係数!W25</f>
        <v>0</v>
      </c>
      <c r="X26" s="363">
        <f>X$4*固定資本M係数!X25</f>
        <v>0</v>
      </c>
      <c r="Y26" s="363">
        <f>Y$4*固定資本M係数!Y25</f>
        <v>0</v>
      </c>
      <c r="Z26" s="363">
        <f>Z$4*固定資本M係数!Z25</f>
        <v>0</v>
      </c>
      <c r="AA26" s="363">
        <f>AA$4*固定資本M係数!AA25</f>
        <v>0</v>
      </c>
      <c r="AB26" s="363">
        <f>AB$4*固定資本M係数!AB25</f>
        <v>0</v>
      </c>
      <c r="AC26" s="363">
        <f>AC$4*固定資本M係数!AC25</f>
        <v>0</v>
      </c>
      <c r="AD26" s="363">
        <f>AD$4*固定資本M係数!AD25</f>
        <v>0</v>
      </c>
      <c r="AE26" s="363">
        <f>AE$4*固定資本M係数!AE25</f>
        <v>0</v>
      </c>
      <c r="AF26" s="363">
        <f>AF$4*固定資本M係数!AF25</f>
        <v>0</v>
      </c>
      <c r="AG26" s="363">
        <f>AG$4*固定資本M係数!AG25</f>
        <v>0</v>
      </c>
      <c r="AH26" s="363">
        <f>AH$4*固定資本M係数!AH25</f>
        <v>0</v>
      </c>
      <c r="AI26" s="363">
        <f>AI$4*固定資本M係数!AI25</f>
        <v>0</v>
      </c>
      <c r="AJ26" s="363">
        <f>AJ$4*固定資本M係数!AJ25</f>
        <v>0</v>
      </c>
      <c r="AK26" s="363">
        <f>AK$4*固定資本M係数!AK25</f>
        <v>0</v>
      </c>
      <c r="AL26" s="363">
        <f>AL$4*固定資本M係数!AL25</f>
        <v>0</v>
      </c>
      <c r="AM26" s="393">
        <f t="shared" si="0"/>
        <v>0</v>
      </c>
      <c r="AN26" s="339"/>
    </row>
    <row r="27" spans="1:40" x14ac:dyDescent="0.15">
      <c r="A27" s="346" t="s">
        <v>294</v>
      </c>
      <c r="B27" s="347" t="s">
        <v>368</v>
      </c>
      <c r="C27" s="363">
        <f>C$4*固定資本M係数!C26</f>
        <v>0</v>
      </c>
      <c r="D27" s="363">
        <f>D$4*固定資本M係数!D26</f>
        <v>0</v>
      </c>
      <c r="E27" s="363">
        <f>E$4*固定資本M係数!E26</f>
        <v>0</v>
      </c>
      <c r="F27" s="363">
        <f>F$4*固定資本M係数!F26</f>
        <v>0</v>
      </c>
      <c r="G27" s="363">
        <f>G$4*固定資本M係数!G26</f>
        <v>0</v>
      </c>
      <c r="H27" s="363">
        <f>H$4*固定資本M係数!H26</f>
        <v>0</v>
      </c>
      <c r="I27" s="363">
        <f>I$4*固定資本M係数!I26</f>
        <v>0</v>
      </c>
      <c r="J27" s="363">
        <f>J$4*固定資本M係数!J26</f>
        <v>0</v>
      </c>
      <c r="K27" s="363">
        <f>K$4*固定資本M係数!K26</f>
        <v>0</v>
      </c>
      <c r="L27" s="363">
        <f>L$4*固定資本M係数!L26</f>
        <v>0</v>
      </c>
      <c r="M27" s="363">
        <f>M$4*固定資本M係数!M26</f>
        <v>0</v>
      </c>
      <c r="N27" s="363">
        <f>N$4*固定資本M係数!N26</f>
        <v>0</v>
      </c>
      <c r="O27" s="363">
        <f>O$4*固定資本M係数!O26</f>
        <v>0</v>
      </c>
      <c r="P27" s="363">
        <f>P$4*固定資本M係数!P26</f>
        <v>0</v>
      </c>
      <c r="Q27" s="363">
        <f>Q$4*固定資本M係数!Q26</f>
        <v>0</v>
      </c>
      <c r="R27" s="363">
        <f>R$4*固定資本M係数!R26</f>
        <v>0</v>
      </c>
      <c r="S27" s="363">
        <f>S$4*固定資本M係数!S26</f>
        <v>0</v>
      </c>
      <c r="T27" s="363">
        <f>T$4*固定資本M係数!T26</f>
        <v>0</v>
      </c>
      <c r="U27" s="363">
        <f>U$4*固定資本M係数!U26</f>
        <v>0</v>
      </c>
      <c r="V27" s="363">
        <f>V$4*固定資本M係数!V26</f>
        <v>0</v>
      </c>
      <c r="W27" s="363">
        <f>W$4*固定資本M係数!W26</f>
        <v>0</v>
      </c>
      <c r="X27" s="363">
        <f>X$4*固定資本M係数!X26</f>
        <v>0</v>
      </c>
      <c r="Y27" s="363">
        <f>Y$4*固定資本M係数!Y26</f>
        <v>0</v>
      </c>
      <c r="Z27" s="363">
        <f>Z$4*固定資本M係数!Z26</f>
        <v>0</v>
      </c>
      <c r="AA27" s="363">
        <f>AA$4*固定資本M係数!AA26</f>
        <v>0</v>
      </c>
      <c r="AB27" s="363">
        <f>AB$4*固定資本M係数!AB26</f>
        <v>0</v>
      </c>
      <c r="AC27" s="363">
        <f>AC$4*固定資本M係数!AC26</f>
        <v>0</v>
      </c>
      <c r="AD27" s="363">
        <f>AD$4*固定資本M係数!AD26</f>
        <v>0</v>
      </c>
      <c r="AE27" s="363">
        <f>AE$4*固定資本M係数!AE26</f>
        <v>0</v>
      </c>
      <c r="AF27" s="363">
        <f>AF$4*固定資本M係数!AF26</f>
        <v>0</v>
      </c>
      <c r="AG27" s="363">
        <f>AG$4*固定資本M係数!AG26</f>
        <v>0</v>
      </c>
      <c r="AH27" s="363">
        <f>AH$4*固定資本M係数!AH26</f>
        <v>0</v>
      </c>
      <c r="AI27" s="363">
        <f>AI$4*固定資本M係数!AI26</f>
        <v>0</v>
      </c>
      <c r="AJ27" s="363">
        <f>AJ$4*固定資本M係数!AJ26</f>
        <v>0</v>
      </c>
      <c r="AK27" s="363">
        <f>AK$4*固定資本M係数!AK26</f>
        <v>0</v>
      </c>
      <c r="AL27" s="363">
        <f>AL$4*固定資本M係数!AL26</f>
        <v>0</v>
      </c>
      <c r="AM27" s="393">
        <f t="shared" si="0"/>
        <v>0</v>
      </c>
      <c r="AN27" s="339"/>
    </row>
    <row r="28" spans="1:40" x14ac:dyDescent="0.15">
      <c r="A28" s="346" t="s">
        <v>295</v>
      </c>
      <c r="B28" s="347" t="s">
        <v>369</v>
      </c>
      <c r="C28" s="363">
        <f>C$4*固定資本M係数!C27</f>
        <v>0</v>
      </c>
      <c r="D28" s="363">
        <f>D$4*固定資本M係数!D27</f>
        <v>0</v>
      </c>
      <c r="E28" s="363">
        <f>E$4*固定資本M係数!E27</f>
        <v>0</v>
      </c>
      <c r="F28" s="363">
        <f>F$4*固定資本M係数!F27</f>
        <v>0</v>
      </c>
      <c r="G28" s="363">
        <f>G$4*固定資本M係数!G27</f>
        <v>0</v>
      </c>
      <c r="H28" s="363">
        <f>H$4*固定資本M係数!H27</f>
        <v>0</v>
      </c>
      <c r="I28" s="363">
        <f>I$4*固定資本M係数!I27</f>
        <v>0</v>
      </c>
      <c r="J28" s="363">
        <f>J$4*固定資本M係数!J27</f>
        <v>0</v>
      </c>
      <c r="K28" s="363">
        <f>K$4*固定資本M係数!K27</f>
        <v>0</v>
      </c>
      <c r="L28" s="363">
        <f>L$4*固定資本M係数!L27</f>
        <v>0</v>
      </c>
      <c r="M28" s="363">
        <f>M$4*固定資本M係数!M27</f>
        <v>0</v>
      </c>
      <c r="N28" s="363">
        <f>N$4*固定資本M係数!N27</f>
        <v>0</v>
      </c>
      <c r="O28" s="363">
        <f>O$4*固定資本M係数!O27</f>
        <v>0</v>
      </c>
      <c r="P28" s="363">
        <f>P$4*固定資本M係数!P27</f>
        <v>0</v>
      </c>
      <c r="Q28" s="363">
        <f>Q$4*固定資本M係数!Q27</f>
        <v>0</v>
      </c>
      <c r="R28" s="363">
        <f>R$4*固定資本M係数!R27</f>
        <v>0</v>
      </c>
      <c r="S28" s="363">
        <f>S$4*固定資本M係数!S27</f>
        <v>0</v>
      </c>
      <c r="T28" s="363">
        <f>T$4*固定資本M係数!T27</f>
        <v>0</v>
      </c>
      <c r="U28" s="363">
        <f>U$4*固定資本M係数!U27</f>
        <v>0</v>
      </c>
      <c r="V28" s="363">
        <f>V$4*固定資本M係数!V27</f>
        <v>0</v>
      </c>
      <c r="W28" s="363">
        <f>W$4*固定資本M係数!W27</f>
        <v>0</v>
      </c>
      <c r="X28" s="363">
        <f>X$4*固定資本M係数!X27</f>
        <v>0</v>
      </c>
      <c r="Y28" s="363">
        <f>Y$4*固定資本M係数!Y27</f>
        <v>0</v>
      </c>
      <c r="Z28" s="363">
        <f>Z$4*固定資本M係数!Z27</f>
        <v>0</v>
      </c>
      <c r="AA28" s="363">
        <f>AA$4*固定資本M係数!AA27</f>
        <v>0</v>
      </c>
      <c r="AB28" s="363">
        <f>AB$4*固定資本M係数!AB27</f>
        <v>0</v>
      </c>
      <c r="AC28" s="363">
        <f>AC$4*固定資本M係数!AC27</f>
        <v>0</v>
      </c>
      <c r="AD28" s="363">
        <f>AD$4*固定資本M係数!AD27</f>
        <v>0</v>
      </c>
      <c r="AE28" s="363">
        <f>AE$4*固定資本M係数!AE27</f>
        <v>0</v>
      </c>
      <c r="AF28" s="363">
        <f>AF$4*固定資本M係数!AF27</f>
        <v>0</v>
      </c>
      <c r="AG28" s="363">
        <f>AG$4*固定資本M係数!AG27</f>
        <v>0</v>
      </c>
      <c r="AH28" s="363">
        <f>AH$4*固定資本M係数!AH27</f>
        <v>0</v>
      </c>
      <c r="AI28" s="363">
        <f>AI$4*固定資本M係数!AI27</f>
        <v>0</v>
      </c>
      <c r="AJ28" s="363">
        <f>AJ$4*固定資本M係数!AJ27</f>
        <v>0</v>
      </c>
      <c r="AK28" s="363">
        <f>AK$4*固定資本M係数!AK27</f>
        <v>0</v>
      </c>
      <c r="AL28" s="363">
        <f>AL$4*固定資本M係数!AL27</f>
        <v>0</v>
      </c>
      <c r="AM28" s="393">
        <f t="shared" si="0"/>
        <v>0</v>
      </c>
      <c r="AN28" s="339"/>
    </row>
    <row r="29" spans="1:40" x14ac:dyDescent="0.15">
      <c r="A29" s="346" t="s">
        <v>296</v>
      </c>
      <c r="B29" s="347" t="s">
        <v>370</v>
      </c>
      <c r="C29" s="363">
        <f>C$4*固定資本M係数!C28</f>
        <v>0</v>
      </c>
      <c r="D29" s="363">
        <f>D$4*固定資本M係数!D28</f>
        <v>0</v>
      </c>
      <c r="E29" s="363">
        <f>E$4*固定資本M係数!E28</f>
        <v>0</v>
      </c>
      <c r="F29" s="363">
        <f>F$4*固定資本M係数!F28</f>
        <v>0</v>
      </c>
      <c r="G29" s="363">
        <f>G$4*固定資本M係数!G28</f>
        <v>0</v>
      </c>
      <c r="H29" s="363">
        <f>H$4*固定資本M係数!H28</f>
        <v>0</v>
      </c>
      <c r="I29" s="363">
        <f>I$4*固定資本M係数!I28</f>
        <v>0</v>
      </c>
      <c r="J29" s="363">
        <f>J$4*固定資本M係数!J28</f>
        <v>0</v>
      </c>
      <c r="K29" s="363">
        <f>K$4*固定資本M係数!K28</f>
        <v>0</v>
      </c>
      <c r="L29" s="363">
        <f>L$4*固定資本M係数!L28</f>
        <v>0</v>
      </c>
      <c r="M29" s="363">
        <f>M$4*固定資本M係数!M28</f>
        <v>0</v>
      </c>
      <c r="N29" s="363">
        <f>N$4*固定資本M係数!N28</f>
        <v>0</v>
      </c>
      <c r="O29" s="363">
        <f>O$4*固定資本M係数!O28</f>
        <v>0</v>
      </c>
      <c r="P29" s="363">
        <f>P$4*固定資本M係数!P28</f>
        <v>0</v>
      </c>
      <c r="Q29" s="363">
        <f>Q$4*固定資本M係数!Q28</f>
        <v>0</v>
      </c>
      <c r="R29" s="363">
        <f>R$4*固定資本M係数!R28</f>
        <v>0</v>
      </c>
      <c r="S29" s="363">
        <f>S$4*固定資本M係数!S28</f>
        <v>0</v>
      </c>
      <c r="T29" s="363">
        <f>T$4*固定資本M係数!T28</f>
        <v>0</v>
      </c>
      <c r="U29" s="363">
        <f>U$4*固定資本M係数!U28</f>
        <v>0</v>
      </c>
      <c r="V29" s="363">
        <f>V$4*固定資本M係数!V28</f>
        <v>0</v>
      </c>
      <c r="W29" s="363">
        <f>W$4*固定資本M係数!W28</f>
        <v>0</v>
      </c>
      <c r="X29" s="363">
        <f>X$4*固定資本M係数!X28</f>
        <v>0</v>
      </c>
      <c r="Y29" s="363">
        <f>Y$4*固定資本M係数!Y28</f>
        <v>0</v>
      </c>
      <c r="Z29" s="363">
        <f>Z$4*固定資本M係数!Z28</f>
        <v>0</v>
      </c>
      <c r="AA29" s="363">
        <f>AA$4*固定資本M係数!AA28</f>
        <v>0</v>
      </c>
      <c r="AB29" s="363">
        <f>AB$4*固定資本M係数!AB28</f>
        <v>0</v>
      </c>
      <c r="AC29" s="363">
        <f>AC$4*固定資本M係数!AC28</f>
        <v>0</v>
      </c>
      <c r="AD29" s="363">
        <f>AD$4*固定資本M係数!AD28</f>
        <v>0</v>
      </c>
      <c r="AE29" s="363">
        <f>AE$4*固定資本M係数!AE28</f>
        <v>0</v>
      </c>
      <c r="AF29" s="363">
        <f>AF$4*固定資本M係数!AF28</f>
        <v>0</v>
      </c>
      <c r="AG29" s="363">
        <f>AG$4*固定資本M係数!AG28</f>
        <v>0</v>
      </c>
      <c r="AH29" s="363">
        <f>AH$4*固定資本M係数!AH28</f>
        <v>0</v>
      </c>
      <c r="AI29" s="363">
        <f>AI$4*固定資本M係数!AI28</f>
        <v>0</v>
      </c>
      <c r="AJ29" s="363">
        <f>AJ$4*固定資本M係数!AJ28</f>
        <v>0</v>
      </c>
      <c r="AK29" s="363">
        <f>AK$4*固定資本M係数!AK28</f>
        <v>0</v>
      </c>
      <c r="AL29" s="363">
        <f>AL$4*固定資本M係数!AL28</f>
        <v>0</v>
      </c>
      <c r="AM29" s="393">
        <f t="shared" si="0"/>
        <v>0</v>
      </c>
      <c r="AN29" s="339"/>
    </row>
    <row r="30" spans="1:40" x14ac:dyDescent="0.15">
      <c r="A30" s="346" t="s">
        <v>297</v>
      </c>
      <c r="B30" s="347" t="s">
        <v>371</v>
      </c>
      <c r="C30" s="363">
        <f>C$4*固定資本M係数!C29</f>
        <v>0</v>
      </c>
      <c r="D30" s="363">
        <f>D$4*固定資本M係数!D29</f>
        <v>0</v>
      </c>
      <c r="E30" s="363">
        <f>E$4*固定資本M係数!E29</f>
        <v>0</v>
      </c>
      <c r="F30" s="363">
        <f>F$4*固定資本M係数!F29</f>
        <v>0</v>
      </c>
      <c r="G30" s="363">
        <f>G$4*固定資本M係数!G29</f>
        <v>0</v>
      </c>
      <c r="H30" s="363">
        <f>H$4*固定資本M係数!H29</f>
        <v>0</v>
      </c>
      <c r="I30" s="363">
        <f>I$4*固定資本M係数!I29</f>
        <v>0</v>
      </c>
      <c r="J30" s="363">
        <f>J$4*固定資本M係数!J29</f>
        <v>0</v>
      </c>
      <c r="K30" s="363">
        <f>K$4*固定資本M係数!K29</f>
        <v>0</v>
      </c>
      <c r="L30" s="363">
        <f>L$4*固定資本M係数!L29</f>
        <v>0</v>
      </c>
      <c r="M30" s="363">
        <f>M$4*固定資本M係数!M29</f>
        <v>0</v>
      </c>
      <c r="N30" s="363">
        <f>N$4*固定資本M係数!N29</f>
        <v>0</v>
      </c>
      <c r="O30" s="363">
        <f>O$4*固定資本M係数!O29</f>
        <v>0</v>
      </c>
      <c r="P30" s="363">
        <f>P$4*固定資本M係数!P29</f>
        <v>0</v>
      </c>
      <c r="Q30" s="363">
        <f>Q$4*固定資本M係数!Q29</f>
        <v>0</v>
      </c>
      <c r="R30" s="363">
        <f>R$4*固定資本M係数!R29</f>
        <v>0</v>
      </c>
      <c r="S30" s="363">
        <f>S$4*固定資本M係数!S29</f>
        <v>0</v>
      </c>
      <c r="T30" s="363">
        <f>T$4*固定資本M係数!T29</f>
        <v>0</v>
      </c>
      <c r="U30" s="363">
        <f>U$4*固定資本M係数!U29</f>
        <v>0</v>
      </c>
      <c r="V30" s="363">
        <f>V$4*固定資本M係数!V29</f>
        <v>0</v>
      </c>
      <c r="W30" s="363">
        <f>W$4*固定資本M係数!W29</f>
        <v>0</v>
      </c>
      <c r="X30" s="363">
        <f>X$4*固定資本M係数!X29</f>
        <v>0</v>
      </c>
      <c r="Y30" s="363">
        <f>Y$4*固定資本M係数!Y29</f>
        <v>0</v>
      </c>
      <c r="Z30" s="363">
        <f>Z$4*固定資本M係数!Z29</f>
        <v>0</v>
      </c>
      <c r="AA30" s="363">
        <f>AA$4*固定資本M係数!AA29</f>
        <v>0</v>
      </c>
      <c r="AB30" s="363">
        <f>AB$4*固定資本M係数!AB29</f>
        <v>0</v>
      </c>
      <c r="AC30" s="363">
        <f>AC$4*固定資本M係数!AC29</f>
        <v>0</v>
      </c>
      <c r="AD30" s="363">
        <f>AD$4*固定資本M係数!AD29</f>
        <v>0</v>
      </c>
      <c r="AE30" s="363">
        <f>AE$4*固定資本M係数!AE29</f>
        <v>0</v>
      </c>
      <c r="AF30" s="363">
        <f>AF$4*固定資本M係数!AF29</f>
        <v>0</v>
      </c>
      <c r="AG30" s="363">
        <f>AG$4*固定資本M係数!AG29</f>
        <v>0</v>
      </c>
      <c r="AH30" s="363">
        <f>AH$4*固定資本M係数!AH29</f>
        <v>0</v>
      </c>
      <c r="AI30" s="363">
        <f>AI$4*固定資本M係数!AI29</f>
        <v>0</v>
      </c>
      <c r="AJ30" s="363">
        <f>AJ$4*固定資本M係数!AJ29</f>
        <v>0</v>
      </c>
      <c r="AK30" s="363">
        <f>AK$4*固定資本M係数!AK29</f>
        <v>0</v>
      </c>
      <c r="AL30" s="363">
        <f>AL$4*固定資本M係数!AL29</f>
        <v>0</v>
      </c>
      <c r="AM30" s="393">
        <f t="shared" si="0"/>
        <v>0</v>
      </c>
      <c r="AN30" s="339"/>
    </row>
    <row r="31" spans="1:40" x14ac:dyDescent="0.15">
      <c r="A31" s="346" t="s">
        <v>298</v>
      </c>
      <c r="B31" s="347" t="s">
        <v>372</v>
      </c>
      <c r="C31" s="363">
        <f>C$4*固定資本M係数!C30</f>
        <v>0</v>
      </c>
      <c r="D31" s="363">
        <f>D$4*固定資本M係数!D30</f>
        <v>0</v>
      </c>
      <c r="E31" s="363">
        <f>E$4*固定資本M係数!E30</f>
        <v>0</v>
      </c>
      <c r="F31" s="363">
        <f>F$4*固定資本M係数!F30</f>
        <v>0</v>
      </c>
      <c r="G31" s="363">
        <f>G$4*固定資本M係数!G30</f>
        <v>0</v>
      </c>
      <c r="H31" s="363">
        <f>H$4*固定資本M係数!H30</f>
        <v>0</v>
      </c>
      <c r="I31" s="363">
        <f>I$4*固定資本M係数!I30</f>
        <v>0</v>
      </c>
      <c r="J31" s="363">
        <f>J$4*固定資本M係数!J30</f>
        <v>0</v>
      </c>
      <c r="K31" s="363">
        <f>K$4*固定資本M係数!K30</f>
        <v>0</v>
      </c>
      <c r="L31" s="363">
        <f>L$4*固定資本M係数!L30</f>
        <v>0</v>
      </c>
      <c r="M31" s="363">
        <f>M$4*固定資本M係数!M30</f>
        <v>0</v>
      </c>
      <c r="N31" s="363">
        <f>N$4*固定資本M係数!N30</f>
        <v>0</v>
      </c>
      <c r="O31" s="363">
        <f>O$4*固定資本M係数!O30</f>
        <v>0</v>
      </c>
      <c r="P31" s="363">
        <f>P$4*固定資本M係数!P30</f>
        <v>0</v>
      </c>
      <c r="Q31" s="363">
        <f>Q$4*固定資本M係数!Q30</f>
        <v>0</v>
      </c>
      <c r="R31" s="363">
        <f>R$4*固定資本M係数!R30</f>
        <v>0</v>
      </c>
      <c r="S31" s="363">
        <f>S$4*固定資本M係数!S30</f>
        <v>0</v>
      </c>
      <c r="T31" s="363">
        <f>T$4*固定資本M係数!T30</f>
        <v>0</v>
      </c>
      <c r="U31" s="363">
        <f>U$4*固定資本M係数!U30</f>
        <v>0</v>
      </c>
      <c r="V31" s="363">
        <f>V$4*固定資本M係数!V30</f>
        <v>0</v>
      </c>
      <c r="W31" s="363">
        <f>W$4*固定資本M係数!W30</f>
        <v>0</v>
      </c>
      <c r="X31" s="363">
        <f>X$4*固定資本M係数!X30</f>
        <v>0</v>
      </c>
      <c r="Y31" s="363">
        <f>Y$4*固定資本M係数!Y30</f>
        <v>0</v>
      </c>
      <c r="Z31" s="363">
        <f>Z$4*固定資本M係数!Z30</f>
        <v>0</v>
      </c>
      <c r="AA31" s="363">
        <f>AA$4*固定資本M係数!AA30</f>
        <v>0</v>
      </c>
      <c r="AB31" s="363">
        <f>AB$4*固定資本M係数!AB30</f>
        <v>0</v>
      </c>
      <c r="AC31" s="363">
        <f>AC$4*固定資本M係数!AC30</f>
        <v>0</v>
      </c>
      <c r="AD31" s="363">
        <f>AD$4*固定資本M係数!AD30</f>
        <v>0</v>
      </c>
      <c r="AE31" s="363">
        <f>AE$4*固定資本M係数!AE30</f>
        <v>0</v>
      </c>
      <c r="AF31" s="363">
        <f>AF$4*固定資本M係数!AF30</f>
        <v>0</v>
      </c>
      <c r="AG31" s="363">
        <f>AG$4*固定資本M係数!AG30</f>
        <v>0</v>
      </c>
      <c r="AH31" s="363">
        <f>AH$4*固定資本M係数!AH30</f>
        <v>0</v>
      </c>
      <c r="AI31" s="363">
        <f>AI$4*固定資本M係数!AI30</f>
        <v>0</v>
      </c>
      <c r="AJ31" s="363">
        <f>AJ$4*固定資本M係数!AJ30</f>
        <v>0</v>
      </c>
      <c r="AK31" s="363">
        <f>AK$4*固定資本M係数!AK30</f>
        <v>0</v>
      </c>
      <c r="AL31" s="363">
        <f>AL$4*固定資本M係数!AL30</f>
        <v>0</v>
      </c>
      <c r="AM31" s="393">
        <f t="shared" si="0"/>
        <v>0</v>
      </c>
      <c r="AN31" s="339"/>
    </row>
    <row r="32" spans="1:40" x14ac:dyDescent="0.15">
      <c r="A32" s="346" t="s">
        <v>299</v>
      </c>
      <c r="B32" s="347" t="s">
        <v>373</v>
      </c>
      <c r="C32" s="363">
        <f>C$4*固定資本M係数!C31</f>
        <v>0</v>
      </c>
      <c r="D32" s="363">
        <f>D$4*固定資本M係数!D31</f>
        <v>0</v>
      </c>
      <c r="E32" s="363">
        <f>E$4*固定資本M係数!E31</f>
        <v>0</v>
      </c>
      <c r="F32" s="363">
        <f>F$4*固定資本M係数!F31</f>
        <v>0</v>
      </c>
      <c r="G32" s="363">
        <f>G$4*固定資本M係数!G31</f>
        <v>0</v>
      </c>
      <c r="H32" s="363">
        <f>H$4*固定資本M係数!H31</f>
        <v>0</v>
      </c>
      <c r="I32" s="363">
        <f>I$4*固定資本M係数!I31</f>
        <v>0</v>
      </c>
      <c r="J32" s="363">
        <f>J$4*固定資本M係数!J31</f>
        <v>0</v>
      </c>
      <c r="K32" s="363">
        <f>K$4*固定資本M係数!K31</f>
        <v>0</v>
      </c>
      <c r="L32" s="363">
        <f>L$4*固定資本M係数!L31</f>
        <v>0</v>
      </c>
      <c r="M32" s="363">
        <f>M$4*固定資本M係数!M31</f>
        <v>0</v>
      </c>
      <c r="N32" s="363">
        <f>N$4*固定資本M係数!N31</f>
        <v>0</v>
      </c>
      <c r="O32" s="363">
        <f>O$4*固定資本M係数!O31</f>
        <v>0</v>
      </c>
      <c r="P32" s="363">
        <f>P$4*固定資本M係数!P31</f>
        <v>0</v>
      </c>
      <c r="Q32" s="363">
        <f>Q$4*固定資本M係数!Q31</f>
        <v>0</v>
      </c>
      <c r="R32" s="363">
        <f>R$4*固定資本M係数!R31</f>
        <v>0</v>
      </c>
      <c r="S32" s="363">
        <f>S$4*固定資本M係数!S31</f>
        <v>0</v>
      </c>
      <c r="T32" s="363">
        <f>T$4*固定資本M係数!T31</f>
        <v>0</v>
      </c>
      <c r="U32" s="363">
        <f>U$4*固定資本M係数!U31</f>
        <v>0</v>
      </c>
      <c r="V32" s="363">
        <f>V$4*固定資本M係数!V31</f>
        <v>0</v>
      </c>
      <c r="W32" s="363">
        <f>W$4*固定資本M係数!W31</f>
        <v>0</v>
      </c>
      <c r="X32" s="363">
        <f>X$4*固定資本M係数!X31</f>
        <v>0</v>
      </c>
      <c r="Y32" s="363">
        <f>Y$4*固定資本M係数!Y31</f>
        <v>0</v>
      </c>
      <c r="Z32" s="363">
        <f>Z$4*固定資本M係数!Z31</f>
        <v>0</v>
      </c>
      <c r="AA32" s="363">
        <f>AA$4*固定資本M係数!AA31</f>
        <v>0</v>
      </c>
      <c r="AB32" s="363">
        <f>AB$4*固定資本M係数!AB31</f>
        <v>0</v>
      </c>
      <c r="AC32" s="363">
        <f>AC$4*固定資本M係数!AC31</f>
        <v>0</v>
      </c>
      <c r="AD32" s="363">
        <f>AD$4*固定資本M係数!AD31</f>
        <v>0</v>
      </c>
      <c r="AE32" s="363">
        <f>AE$4*固定資本M係数!AE31</f>
        <v>0</v>
      </c>
      <c r="AF32" s="363">
        <f>AF$4*固定資本M係数!AF31</f>
        <v>0</v>
      </c>
      <c r="AG32" s="363">
        <f>AG$4*固定資本M係数!AG31</f>
        <v>0</v>
      </c>
      <c r="AH32" s="363">
        <f>AH$4*固定資本M係数!AH31</f>
        <v>0</v>
      </c>
      <c r="AI32" s="363">
        <f>AI$4*固定資本M係数!AI31</f>
        <v>0</v>
      </c>
      <c r="AJ32" s="363">
        <f>AJ$4*固定資本M係数!AJ31</f>
        <v>0</v>
      </c>
      <c r="AK32" s="363">
        <f>AK$4*固定資本M係数!AK31</f>
        <v>0</v>
      </c>
      <c r="AL32" s="363">
        <f>AL$4*固定資本M係数!AL31</f>
        <v>0</v>
      </c>
      <c r="AM32" s="393">
        <f t="shared" si="0"/>
        <v>0</v>
      </c>
      <c r="AN32" s="339"/>
    </row>
    <row r="33" spans="1:86" x14ac:dyDescent="0.15">
      <c r="A33" s="346" t="s">
        <v>300</v>
      </c>
      <c r="B33" s="347" t="s">
        <v>374</v>
      </c>
      <c r="C33" s="363">
        <f>C$4*固定資本M係数!C32</f>
        <v>0</v>
      </c>
      <c r="D33" s="363">
        <f>D$4*固定資本M係数!D32</f>
        <v>0</v>
      </c>
      <c r="E33" s="363">
        <f>E$4*固定資本M係数!E32</f>
        <v>0</v>
      </c>
      <c r="F33" s="363">
        <f>F$4*固定資本M係数!F32</f>
        <v>0</v>
      </c>
      <c r="G33" s="363">
        <f>G$4*固定資本M係数!G32</f>
        <v>0</v>
      </c>
      <c r="H33" s="363">
        <f>H$4*固定資本M係数!H32</f>
        <v>0</v>
      </c>
      <c r="I33" s="363">
        <f>I$4*固定資本M係数!I32</f>
        <v>0</v>
      </c>
      <c r="J33" s="363">
        <f>J$4*固定資本M係数!J32</f>
        <v>0</v>
      </c>
      <c r="K33" s="363">
        <f>K$4*固定資本M係数!K32</f>
        <v>0</v>
      </c>
      <c r="L33" s="363">
        <f>L$4*固定資本M係数!L32</f>
        <v>0</v>
      </c>
      <c r="M33" s="363">
        <f>M$4*固定資本M係数!M32</f>
        <v>0</v>
      </c>
      <c r="N33" s="363">
        <f>N$4*固定資本M係数!N32</f>
        <v>0</v>
      </c>
      <c r="O33" s="363">
        <f>O$4*固定資本M係数!O32</f>
        <v>0</v>
      </c>
      <c r="P33" s="363">
        <f>P$4*固定資本M係数!P32</f>
        <v>0</v>
      </c>
      <c r="Q33" s="363">
        <f>Q$4*固定資本M係数!Q32</f>
        <v>0</v>
      </c>
      <c r="R33" s="363">
        <f>R$4*固定資本M係数!R32</f>
        <v>0</v>
      </c>
      <c r="S33" s="363">
        <f>S$4*固定資本M係数!S32</f>
        <v>0</v>
      </c>
      <c r="T33" s="363">
        <f>T$4*固定資本M係数!T32</f>
        <v>0</v>
      </c>
      <c r="U33" s="363">
        <f>U$4*固定資本M係数!U32</f>
        <v>0</v>
      </c>
      <c r="V33" s="363">
        <f>V$4*固定資本M係数!V32</f>
        <v>0</v>
      </c>
      <c r="W33" s="363">
        <f>W$4*固定資本M係数!W32</f>
        <v>0</v>
      </c>
      <c r="X33" s="363">
        <f>X$4*固定資本M係数!X32</f>
        <v>0</v>
      </c>
      <c r="Y33" s="363">
        <f>Y$4*固定資本M係数!Y32</f>
        <v>0</v>
      </c>
      <c r="Z33" s="363">
        <f>Z$4*固定資本M係数!Z32</f>
        <v>0</v>
      </c>
      <c r="AA33" s="363">
        <f>AA$4*固定資本M係数!AA32</f>
        <v>0</v>
      </c>
      <c r="AB33" s="363">
        <f>AB$4*固定資本M係数!AB32</f>
        <v>0</v>
      </c>
      <c r="AC33" s="363">
        <f>AC$4*固定資本M係数!AC32</f>
        <v>0</v>
      </c>
      <c r="AD33" s="363">
        <f>AD$4*固定資本M係数!AD32</f>
        <v>0</v>
      </c>
      <c r="AE33" s="363">
        <f>AE$4*固定資本M係数!AE32</f>
        <v>0</v>
      </c>
      <c r="AF33" s="363">
        <f>AF$4*固定資本M係数!AF32</f>
        <v>0</v>
      </c>
      <c r="AG33" s="363">
        <f>AG$4*固定資本M係数!AG32</f>
        <v>0</v>
      </c>
      <c r="AH33" s="363">
        <f>AH$4*固定資本M係数!AH32</f>
        <v>0</v>
      </c>
      <c r="AI33" s="363">
        <f>AI$4*固定資本M係数!AI32</f>
        <v>0</v>
      </c>
      <c r="AJ33" s="363">
        <f>AJ$4*固定資本M係数!AJ32</f>
        <v>0</v>
      </c>
      <c r="AK33" s="363">
        <f>AK$4*固定資本M係数!AK32</f>
        <v>0</v>
      </c>
      <c r="AL33" s="363">
        <f>AL$4*固定資本M係数!AL32</f>
        <v>0</v>
      </c>
      <c r="AM33" s="393">
        <f t="shared" si="0"/>
        <v>0</v>
      </c>
      <c r="AN33" s="339"/>
    </row>
    <row r="34" spans="1:86" x14ac:dyDescent="0.15">
      <c r="A34" s="346" t="s">
        <v>375</v>
      </c>
      <c r="B34" s="347" t="s">
        <v>376</v>
      </c>
      <c r="C34" s="363">
        <f>C$4*固定資本M係数!C33</f>
        <v>0</v>
      </c>
      <c r="D34" s="363">
        <f>D$4*固定資本M係数!D33</f>
        <v>0</v>
      </c>
      <c r="E34" s="363">
        <f>E$4*固定資本M係数!E33</f>
        <v>0</v>
      </c>
      <c r="F34" s="363">
        <f>F$4*固定資本M係数!F33</f>
        <v>0</v>
      </c>
      <c r="G34" s="363">
        <f>G$4*固定資本M係数!G33</f>
        <v>0</v>
      </c>
      <c r="H34" s="363">
        <f>H$4*固定資本M係数!H33</f>
        <v>0</v>
      </c>
      <c r="I34" s="363">
        <f>I$4*固定資本M係数!I33</f>
        <v>0</v>
      </c>
      <c r="J34" s="363">
        <f>J$4*固定資本M係数!J33</f>
        <v>0</v>
      </c>
      <c r="K34" s="363">
        <f>K$4*固定資本M係数!K33</f>
        <v>0</v>
      </c>
      <c r="L34" s="363">
        <f>L$4*固定資本M係数!L33</f>
        <v>0</v>
      </c>
      <c r="M34" s="363">
        <f>M$4*固定資本M係数!M33</f>
        <v>0</v>
      </c>
      <c r="N34" s="363">
        <f>N$4*固定資本M係数!N33</f>
        <v>0</v>
      </c>
      <c r="O34" s="363">
        <f>O$4*固定資本M係数!O33</f>
        <v>0</v>
      </c>
      <c r="P34" s="363">
        <f>P$4*固定資本M係数!P33</f>
        <v>0</v>
      </c>
      <c r="Q34" s="363">
        <f>Q$4*固定資本M係数!Q33</f>
        <v>0</v>
      </c>
      <c r="R34" s="363">
        <f>R$4*固定資本M係数!R33</f>
        <v>0</v>
      </c>
      <c r="S34" s="363">
        <f>S$4*固定資本M係数!S33</f>
        <v>0</v>
      </c>
      <c r="T34" s="363">
        <f>T$4*固定資本M係数!T33</f>
        <v>0</v>
      </c>
      <c r="U34" s="363">
        <f>U$4*固定資本M係数!U33</f>
        <v>0</v>
      </c>
      <c r="V34" s="363">
        <f>V$4*固定資本M係数!V33</f>
        <v>0</v>
      </c>
      <c r="W34" s="363">
        <f>W$4*固定資本M係数!W33</f>
        <v>0</v>
      </c>
      <c r="X34" s="363">
        <f>X$4*固定資本M係数!X33</f>
        <v>0</v>
      </c>
      <c r="Y34" s="363">
        <f>Y$4*固定資本M係数!Y33</f>
        <v>0</v>
      </c>
      <c r="Z34" s="363">
        <f>Z$4*固定資本M係数!Z33</f>
        <v>0</v>
      </c>
      <c r="AA34" s="363">
        <f>AA$4*固定資本M係数!AA33</f>
        <v>0</v>
      </c>
      <c r="AB34" s="363">
        <f>AB$4*固定資本M係数!AB33</f>
        <v>0</v>
      </c>
      <c r="AC34" s="363">
        <f>AC$4*固定資本M係数!AC33</f>
        <v>0</v>
      </c>
      <c r="AD34" s="363">
        <f>AD$4*固定資本M係数!AD33</f>
        <v>0</v>
      </c>
      <c r="AE34" s="363">
        <f>AE$4*固定資本M係数!AE33</f>
        <v>0</v>
      </c>
      <c r="AF34" s="363">
        <f>AF$4*固定資本M係数!AF33</f>
        <v>0</v>
      </c>
      <c r="AG34" s="363">
        <f>AG$4*固定資本M係数!AG33</f>
        <v>0</v>
      </c>
      <c r="AH34" s="363">
        <f>AH$4*固定資本M係数!AH33</f>
        <v>0</v>
      </c>
      <c r="AI34" s="363">
        <f>AI$4*固定資本M係数!AI33</f>
        <v>0</v>
      </c>
      <c r="AJ34" s="363">
        <f>AJ$4*固定資本M係数!AJ33</f>
        <v>0</v>
      </c>
      <c r="AK34" s="363">
        <f>AK$4*固定資本M係数!AK33</f>
        <v>0</v>
      </c>
      <c r="AL34" s="363">
        <f>AL$4*固定資本M係数!AL33</f>
        <v>0</v>
      </c>
      <c r="AM34" s="393">
        <f t="shared" si="0"/>
        <v>0</v>
      </c>
      <c r="AN34" s="339"/>
    </row>
    <row r="35" spans="1:86" x14ac:dyDescent="0.15">
      <c r="A35" s="346" t="s">
        <v>377</v>
      </c>
      <c r="B35" s="347" t="s">
        <v>378</v>
      </c>
      <c r="C35" s="363">
        <f>C$4*固定資本M係数!C34</f>
        <v>0</v>
      </c>
      <c r="D35" s="363">
        <f>D$4*固定資本M係数!D34</f>
        <v>0</v>
      </c>
      <c r="E35" s="363">
        <f>E$4*固定資本M係数!E34</f>
        <v>0</v>
      </c>
      <c r="F35" s="363">
        <f>F$4*固定資本M係数!F34</f>
        <v>0</v>
      </c>
      <c r="G35" s="363">
        <f>G$4*固定資本M係数!G34</f>
        <v>0</v>
      </c>
      <c r="H35" s="363">
        <f>H$4*固定資本M係数!H34</f>
        <v>0</v>
      </c>
      <c r="I35" s="363">
        <f>I$4*固定資本M係数!I34</f>
        <v>0</v>
      </c>
      <c r="J35" s="363">
        <f>J$4*固定資本M係数!J34</f>
        <v>0</v>
      </c>
      <c r="K35" s="363">
        <f>K$4*固定資本M係数!K34</f>
        <v>0</v>
      </c>
      <c r="L35" s="363">
        <f>L$4*固定資本M係数!L34</f>
        <v>0</v>
      </c>
      <c r="M35" s="363">
        <f>M$4*固定資本M係数!M34</f>
        <v>0</v>
      </c>
      <c r="N35" s="363">
        <f>N$4*固定資本M係数!N34</f>
        <v>0</v>
      </c>
      <c r="O35" s="363">
        <f>O$4*固定資本M係数!O34</f>
        <v>0</v>
      </c>
      <c r="P35" s="363">
        <f>P$4*固定資本M係数!P34</f>
        <v>0</v>
      </c>
      <c r="Q35" s="363">
        <f>Q$4*固定資本M係数!Q34</f>
        <v>0</v>
      </c>
      <c r="R35" s="363">
        <f>R$4*固定資本M係数!R34</f>
        <v>0</v>
      </c>
      <c r="S35" s="363">
        <f>S$4*固定資本M係数!S34</f>
        <v>0</v>
      </c>
      <c r="T35" s="363">
        <f>T$4*固定資本M係数!T34</f>
        <v>0</v>
      </c>
      <c r="U35" s="363">
        <f>U$4*固定資本M係数!U34</f>
        <v>0</v>
      </c>
      <c r="V35" s="363">
        <f>V$4*固定資本M係数!V34</f>
        <v>0</v>
      </c>
      <c r="W35" s="363">
        <f>W$4*固定資本M係数!W34</f>
        <v>0</v>
      </c>
      <c r="X35" s="363">
        <f>X$4*固定資本M係数!X34</f>
        <v>0</v>
      </c>
      <c r="Y35" s="363">
        <f>Y$4*固定資本M係数!Y34</f>
        <v>0</v>
      </c>
      <c r="Z35" s="363">
        <f>Z$4*固定資本M係数!Z34</f>
        <v>0</v>
      </c>
      <c r="AA35" s="363">
        <f>AA$4*固定資本M係数!AA34</f>
        <v>0</v>
      </c>
      <c r="AB35" s="363">
        <f>AB$4*固定資本M係数!AB34</f>
        <v>0</v>
      </c>
      <c r="AC35" s="363">
        <f>AC$4*固定資本M係数!AC34</f>
        <v>0</v>
      </c>
      <c r="AD35" s="363">
        <f>AD$4*固定資本M係数!AD34</f>
        <v>0</v>
      </c>
      <c r="AE35" s="363">
        <f>AE$4*固定資本M係数!AE34</f>
        <v>0</v>
      </c>
      <c r="AF35" s="363">
        <f>AF$4*固定資本M係数!AF34</f>
        <v>0</v>
      </c>
      <c r="AG35" s="363">
        <f>AG$4*固定資本M係数!AG34</f>
        <v>0</v>
      </c>
      <c r="AH35" s="363">
        <f>AH$4*固定資本M係数!AH34</f>
        <v>0</v>
      </c>
      <c r="AI35" s="363">
        <f>AI$4*固定資本M係数!AI34</f>
        <v>0</v>
      </c>
      <c r="AJ35" s="363">
        <f>AJ$4*固定資本M係数!AJ34</f>
        <v>0</v>
      </c>
      <c r="AK35" s="363">
        <f>AK$4*固定資本M係数!AK34</f>
        <v>0</v>
      </c>
      <c r="AL35" s="363">
        <f>AL$4*固定資本M係数!AL34</f>
        <v>0</v>
      </c>
      <c r="AM35" s="393">
        <f t="shared" si="0"/>
        <v>0</v>
      </c>
      <c r="AN35" s="339"/>
    </row>
    <row r="36" spans="1:86" x14ac:dyDescent="0.15">
      <c r="A36" s="346" t="s">
        <v>379</v>
      </c>
      <c r="B36" s="347" t="s">
        <v>380</v>
      </c>
      <c r="C36" s="363">
        <f>C$4*固定資本M係数!C35</f>
        <v>0</v>
      </c>
      <c r="D36" s="363">
        <f>D$4*固定資本M係数!D35</f>
        <v>0</v>
      </c>
      <c r="E36" s="363">
        <f>E$4*固定資本M係数!E35</f>
        <v>0</v>
      </c>
      <c r="F36" s="363">
        <f>F$4*固定資本M係数!F35</f>
        <v>0</v>
      </c>
      <c r="G36" s="363">
        <f>G$4*固定資本M係数!G35</f>
        <v>0</v>
      </c>
      <c r="H36" s="363">
        <f>H$4*固定資本M係数!H35</f>
        <v>0</v>
      </c>
      <c r="I36" s="363">
        <f>I$4*固定資本M係数!I35</f>
        <v>0</v>
      </c>
      <c r="J36" s="363">
        <f>J$4*固定資本M係数!J35</f>
        <v>0</v>
      </c>
      <c r="K36" s="363">
        <f>K$4*固定資本M係数!K35</f>
        <v>0</v>
      </c>
      <c r="L36" s="363">
        <f>L$4*固定資本M係数!L35</f>
        <v>0</v>
      </c>
      <c r="M36" s="363">
        <f>M$4*固定資本M係数!M35</f>
        <v>0</v>
      </c>
      <c r="N36" s="363">
        <f>N$4*固定資本M係数!N35</f>
        <v>0</v>
      </c>
      <c r="O36" s="363">
        <f>O$4*固定資本M係数!O35</f>
        <v>0</v>
      </c>
      <c r="P36" s="363">
        <f>P$4*固定資本M係数!P35</f>
        <v>0</v>
      </c>
      <c r="Q36" s="363">
        <f>Q$4*固定資本M係数!Q35</f>
        <v>0</v>
      </c>
      <c r="R36" s="363">
        <f>R$4*固定資本M係数!R35</f>
        <v>0</v>
      </c>
      <c r="S36" s="363">
        <f>S$4*固定資本M係数!S35</f>
        <v>0</v>
      </c>
      <c r="T36" s="363">
        <f>T$4*固定資本M係数!T35</f>
        <v>0</v>
      </c>
      <c r="U36" s="363">
        <f>U$4*固定資本M係数!U35</f>
        <v>0</v>
      </c>
      <c r="V36" s="363">
        <f>V$4*固定資本M係数!V35</f>
        <v>0</v>
      </c>
      <c r="W36" s="363">
        <f>W$4*固定資本M係数!W35</f>
        <v>0</v>
      </c>
      <c r="X36" s="363">
        <f>X$4*固定資本M係数!X35</f>
        <v>0</v>
      </c>
      <c r="Y36" s="363">
        <f>Y$4*固定資本M係数!Y35</f>
        <v>0</v>
      </c>
      <c r="Z36" s="363">
        <f>Z$4*固定資本M係数!Z35</f>
        <v>0</v>
      </c>
      <c r="AA36" s="363">
        <f>AA$4*固定資本M係数!AA35</f>
        <v>0</v>
      </c>
      <c r="AB36" s="363">
        <f>AB$4*固定資本M係数!AB35</f>
        <v>0</v>
      </c>
      <c r="AC36" s="363">
        <f>AC$4*固定資本M係数!AC35</f>
        <v>0</v>
      </c>
      <c r="AD36" s="363">
        <f>AD$4*固定資本M係数!AD35</f>
        <v>0</v>
      </c>
      <c r="AE36" s="363">
        <f>AE$4*固定資本M係数!AE35</f>
        <v>0</v>
      </c>
      <c r="AF36" s="363">
        <f>AF$4*固定資本M係数!AF35</f>
        <v>0</v>
      </c>
      <c r="AG36" s="363">
        <f>AG$4*固定資本M係数!AG35</f>
        <v>0</v>
      </c>
      <c r="AH36" s="363">
        <f>AH$4*固定資本M係数!AH35</f>
        <v>0</v>
      </c>
      <c r="AI36" s="363">
        <f>AI$4*固定資本M係数!AI35</f>
        <v>0</v>
      </c>
      <c r="AJ36" s="363">
        <f>AJ$4*固定資本M係数!AJ35</f>
        <v>0</v>
      </c>
      <c r="AK36" s="363">
        <f>AK$4*固定資本M係数!AK35</f>
        <v>0</v>
      </c>
      <c r="AL36" s="363">
        <f>AL$4*固定資本M係数!AL35</f>
        <v>0</v>
      </c>
      <c r="AM36" s="393">
        <f t="shared" si="0"/>
        <v>0</v>
      </c>
      <c r="AN36" s="339"/>
    </row>
    <row r="37" spans="1:86" x14ac:dyDescent="0.15">
      <c r="A37" s="346" t="s">
        <v>381</v>
      </c>
      <c r="B37" s="347" t="s">
        <v>382</v>
      </c>
      <c r="C37" s="363">
        <f>C$4*固定資本M係数!C36</f>
        <v>0</v>
      </c>
      <c r="D37" s="363">
        <f>D$4*固定資本M係数!D36</f>
        <v>0</v>
      </c>
      <c r="E37" s="363">
        <f>E$4*固定資本M係数!E36</f>
        <v>0</v>
      </c>
      <c r="F37" s="363">
        <f>F$4*固定資本M係数!F36</f>
        <v>0</v>
      </c>
      <c r="G37" s="363">
        <f>G$4*固定資本M係数!G36</f>
        <v>0</v>
      </c>
      <c r="H37" s="363">
        <f>H$4*固定資本M係数!H36</f>
        <v>0</v>
      </c>
      <c r="I37" s="363">
        <f>I$4*固定資本M係数!I36</f>
        <v>0</v>
      </c>
      <c r="J37" s="363">
        <f>J$4*固定資本M係数!J36</f>
        <v>0</v>
      </c>
      <c r="K37" s="363">
        <f>K$4*固定資本M係数!K36</f>
        <v>0</v>
      </c>
      <c r="L37" s="363">
        <f>L$4*固定資本M係数!L36</f>
        <v>0</v>
      </c>
      <c r="M37" s="363">
        <f>M$4*固定資本M係数!M36</f>
        <v>0</v>
      </c>
      <c r="N37" s="363">
        <f>N$4*固定資本M係数!N36</f>
        <v>0</v>
      </c>
      <c r="O37" s="363">
        <f>O$4*固定資本M係数!O36</f>
        <v>0</v>
      </c>
      <c r="P37" s="363">
        <f>P$4*固定資本M係数!P36</f>
        <v>0</v>
      </c>
      <c r="Q37" s="363">
        <f>Q$4*固定資本M係数!Q36</f>
        <v>0</v>
      </c>
      <c r="R37" s="363">
        <f>R$4*固定資本M係数!R36</f>
        <v>0</v>
      </c>
      <c r="S37" s="363">
        <f>S$4*固定資本M係数!S36</f>
        <v>0</v>
      </c>
      <c r="T37" s="363">
        <f>T$4*固定資本M係数!T36</f>
        <v>0</v>
      </c>
      <c r="U37" s="363">
        <f>U$4*固定資本M係数!U36</f>
        <v>0</v>
      </c>
      <c r="V37" s="363">
        <f>V$4*固定資本M係数!V36</f>
        <v>0</v>
      </c>
      <c r="W37" s="363">
        <f>W$4*固定資本M係数!W36</f>
        <v>0</v>
      </c>
      <c r="X37" s="363">
        <f>X$4*固定資本M係数!X36</f>
        <v>0</v>
      </c>
      <c r="Y37" s="363">
        <f>Y$4*固定資本M係数!Y36</f>
        <v>0</v>
      </c>
      <c r="Z37" s="363">
        <f>Z$4*固定資本M係数!Z36</f>
        <v>0</v>
      </c>
      <c r="AA37" s="363">
        <f>AA$4*固定資本M係数!AA36</f>
        <v>0</v>
      </c>
      <c r="AB37" s="363">
        <f>AB$4*固定資本M係数!AB36</f>
        <v>0</v>
      </c>
      <c r="AC37" s="363">
        <f>AC$4*固定資本M係数!AC36</f>
        <v>0</v>
      </c>
      <c r="AD37" s="363">
        <f>AD$4*固定資本M係数!AD36</f>
        <v>0</v>
      </c>
      <c r="AE37" s="363">
        <f>AE$4*固定資本M係数!AE36</f>
        <v>0</v>
      </c>
      <c r="AF37" s="363">
        <f>AF$4*固定資本M係数!AF36</f>
        <v>0</v>
      </c>
      <c r="AG37" s="363">
        <f>AG$4*固定資本M係数!AG36</f>
        <v>0</v>
      </c>
      <c r="AH37" s="363">
        <f>AH$4*固定資本M係数!AH36</f>
        <v>0</v>
      </c>
      <c r="AI37" s="363">
        <f>AI$4*固定資本M係数!AI36</f>
        <v>0</v>
      </c>
      <c r="AJ37" s="363">
        <f>AJ$4*固定資本M係数!AJ36</f>
        <v>0</v>
      </c>
      <c r="AK37" s="363">
        <f>AK$4*固定資本M係数!AK36</f>
        <v>0</v>
      </c>
      <c r="AL37" s="363">
        <f>AL$4*固定資本M係数!AL36</f>
        <v>0</v>
      </c>
      <c r="AM37" s="393">
        <f t="shared" si="0"/>
        <v>0</v>
      </c>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row>
    <row r="38" spans="1:86" x14ac:dyDescent="0.15">
      <c r="A38" s="346" t="s">
        <v>383</v>
      </c>
      <c r="B38" s="347" t="s">
        <v>384</v>
      </c>
      <c r="C38" s="363">
        <f>C$4*固定資本M係数!C37</f>
        <v>0</v>
      </c>
      <c r="D38" s="363">
        <f>D$4*固定資本M係数!D37</f>
        <v>0</v>
      </c>
      <c r="E38" s="363">
        <f>E$4*固定資本M係数!E37</f>
        <v>0</v>
      </c>
      <c r="F38" s="363">
        <f>F$4*固定資本M係数!F37</f>
        <v>0</v>
      </c>
      <c r="G38" s="363">
        <f>G$4*固定資本M係数!G37</f>
        <v>0</v>
      </c>
      <c r="H38" s="363">
        <f>H$4*固定資本M係数!H37</f>
        <v>0</v>
      </c>
      <c r="I38" s="363">
        <f>I$4*固定資本M係数!I37</f>
        <v>0</v>
      </c>
      <c r="J38" s="363">
        <f>J$4*固定資本M係数!J37</f>
        <v>0</v>
      </c>
      <c r="K38" s="363">
        <f>K$4*固定資本M係数!K37</f>
        <v>0</v>
      </c>
      <c r="L38" s="363">
        <f>L$4*固定資本M係数!L37</f>
        <v>0</v>
      </c>
      <c r="M38" s="363">
        <f>M$4*固定資本M係数!M37</f>
        <v>0</v>
      </c>
      <c r="N38" s="363">
        <f>N$4*固定資本M係数!N37</f>
        <v>0</v>
      </c>
      <c r="O38" s="363">
        <f>O$4*固定資本M係数!O37</f>
        <v>0</v>
      </c>
      <c r="P38" s="363">
        <f>P$4*固定資本M係数!P37</f>
        <v>0</v>
      </c>
      <c r="Q38" s="363">
        <f>Q$4*固定資本M係数!Q37</f>
        <v>0</v>
      </c>
      <c r="R38" s="363">
        <f>R$4*固定資本M係数!R37</f>
        <v>0</v>
      </c>
      <c r="S38" s="363">
        <f>S$4*固定資本M係数!S37</f>
        <v>0</v>
      </c>
      <c r="T38" s="363">
        <f>T$4*固定資本M係数!T37</f>
        <v>0</v>
      </c>
      <c r="U38" s="363">
        <f>U$4*固定資本M係数!U37</f>
        <v>0</v>
      </c>
      <c r="V38" s="363">
        <f>V$4*固定資本M係数!V37</f>
        <v>0</v>
      </c>
      <c r="W38" s="363">
        <f>W$4*固定資本M係数!W37</f>
        <v>0</v>
      </c>
      <c r="X38" s="363">
        <f>X$4*固定資本M係数!X37</f>
        <v>0</v>
      </c>
      <c r="Y38" s="363">
        <f>Y$4*固定資本M係数!Y37</f>
        <v>0</v>
      </c>
      <c r="Z38" s="363">
        <f>Z$4*固定資本M係数!Z37</f>
        <v>0</v>
      </c>
      <c r="AA38" s="363">
        <f>AA$4*固定資本M係数!AA37</f>
        <v>0</v>
      </c>
      <c r="AB38" s="363">
        <f>AB$4*固定資本M係数!AB37</f>
        <v>0</v>
      </c>
      <c r="AC38" s="363">
        <f>AC$4*固定資本M係数!AC37</f>
        <v>0</v>
      </c>
      <c r="AD38" s="363">
        <f>AD$4*固定資本M係数!AD37</f>
        <v>0</v>
      </c>
      <c r="AE38" s="363">
        <f>AE$4*固定資本M係数!AE37</f>
        <v>0</v>
      </c>
      <c r="AF38" s="363">
        <f>AF$4*固定資本M係数!AF37</f>
        <v>0</v>
      </c>
      <c r="AG38" s="363">
        <f>AG$4*固定資本M係数!AG37</f>
        <v>0</v>
      </c>
      <c r="AH38" s="363">
        <f>AH$4*固定資本M係数!AH37</f>
        <v>0</v>
      </c>
      <c r="AI38" s="363">
        <f>AI$4*固定資本M係数!AI37</f>
        <v>0</v>
      </c>
      <c r="AJ38" s="363">
        <f>AJ$4*固定資本M係数!AJ37</f>
        <v>0</v>
      </c>
      <c r="AK38" s="363">
        <f>AK$4*固定資本M係数!AK37</f>
        <v>0</v>
      </c>
      <c r="AL38" s="363">
        <f>AL$4*固定資本M係数!AL37</f>
        <v>0</v>
      </c>
      <c r="AM38" s="393">
        <f t="shared" si="0"/>
        <v>0</v>
      </c>
      <c r="AN38" s="339"/>
    </row>
    <row r="39" spans="1:86" x14ac:dyDescent="0.15">
      <c r="A39" s="346" t="s">
        <v>385</v>
      </c>
      <c r="B39" s="347" t="s">
        <v>345</v>
      </c>
      <c r="C39" s="363">
        <f>C$4*固定資本M係数!C38</f>
        <v>0</v>
      </c>
      <c r="D39" s="363">
        <f>D$4*固定資本M係数!D38</f>
        <v>0</v>
      </c>
      <c r="E39" s="363">
        <f>E$4*固定資本M係数!E38</f>
        <v>0</v>
      </c>
      <c r="F39" s="363">
        <f>F$4*固定資本M係数!F38</f>
        <v>0</v>
      </c>
      <c r="G39" s="363">
        <f>G$4*固定資本M係数!G38</f>
        <v>0</v>
      </c>
      <c r="H39" s="363">
        <f>H$4*固定資本M係数!H38</f>
        <v>0</v>
      </c>
      <c r="I39" s="363">
        <f>I$4*固定資本M係数!I38</f>
        <v>0</v>
      </c>
      <c r="J39" s="363">
        <f>J$4*固定資本M係数!J38</f>
        <v>0</v>
      </c>
      <c r="K39" s="363">
        <f>K$4*固定資本M係数!K38</f>
        <v>0</v>
      </c>
      <c r="L39" s="363">
        <f>L$4*固定資本M係数!L38</f>
        <v>0</v>
      </c>
      <c r="M39" s="363">
        <f>M$4*固定資本M係数!M38</f>
        <v>0</v>
      </c>
      <c r="N39" s="363">
        <f>N$4*固定資本M係数!N38</f>
        <v>0</v>
      </c>
      <c r="O39" s="363">
        <f>O$4*固定資本M係数!O38</f>
        <v>0</v>
      </c>
      <c r="P39" s="363">
        <f>P$4*固定資本M係数!P38</f>
        <v>0</v>
      </c>
      <c r="Q39" s="363">
        <f>Q$4*固定資本M係数!Q38</f>
        <v>0</v>
      </c>
      <c r="R39" s="363">
        <f>R$4*固定資本M係数!R38</f>
        <v>0</v>
      </c>
      <c r="S39" s="363">
        <f>S$4*固定資本M係数!S38</f>
        <v>0</v>
      </c>
      <c r="T39" s="363">
        <f>T$4*固定資本M係数!T38</f>
        <v>0</v>
      </c>
      <c r="U39" s="363">
        <f>U$4*固定資本M係数!U38</f>
        <v>0</v>
      </c>
      <c r="V39" s="363">
        <f>V$4*固定資本M係数!V38</f>
        <v>0</v>
      </c>
      <c r="W39" s="363">
        <f>W$4*固定資本M係数!W38</f>
        <v>0</v>
      </c>
      <c r="X39" s="363">
        <f>X$4*固定資本M係数!X38</f>
        <v>0</v>
      </c>
      <c r="Y39" s="363">
        <f>Y$4*固定資本M係数!Y38</f>
        <v>0</v>
      </c>
      <c r="Z39" s="363">
        <f>Z$4*固定資本M係数!Z38</f>
        <v>0</v>
      </c>
      <c r="AA39" s="363">
        <f>AA$4*固定資本M係数!AA38</f>
        <v>0</v>
      </c>
      <c r="AB39" s="363">
        <f>AB$4*固定資本M係数!AB38</f>
        <v>0</v>
      </c>
      <c r="AC39" s="363">
        <f>AC$4*固定資本M係数!AC38</f>
        <v>0</v>
      </c>
      <c r="AD39" s="363">
        <f>AD$4*固定資本M係数!AD38</f>
        <v>0</v>
      </c>
      <c r="AE39" s="363">
        <f>AE$4*固定資本M係数!AE38</f>
        <v>0</v>
      </c>
      <c r="AF39" s="363">
        <f>AF$4*固定資本M係数!AF38</f>
        <v>0</v>
      </c>
      <c r="AG39" s="363">
        <f>AG$4*固定資本M係数!AG38</f>
        <v>0</v>
      </c>
      <c r="AH39" s="363">
        <f>AH$4*固定資本M係数!AH38</f>
        <v>0</v>
      </c>
      <c r="AI39" s="363">
        <f>AI$4*固定資本M係数!AI38</f>
        <v>0</v>
      </c>
      <c r="AJ39" s="363">
        <f>AJ$4*固定資本M係数!AJ38</f>
        <v>0</v>
      </c>
      <c r="AK39" s="363">
        <f>AK$4*固定資本M係数!AK38</f>
        <v>0</v>
      </c>
      <c r="AL39" s="363">
        <f>AL$4*固定資本M係数!AL38</f>
        <v>0</v>
      </c>
      <c r="AM39" s="393">
        <f t="shared" si="0"/>
        <v>0</v>
      </c>
      <c r="AN39" s="339"/>
    </row>
    <row r="40" spans="1:86" x14ac:dyDescent="0.15">
      <c r="A40" s="352" t="s">
        <v>386</v>
      </c>
      <c r="B40" s="353" t="s">
        <v>387</v>
      </c>
      <c r="C40" s="363">
        <f>C$4*固定資本M係数!C39</f>
        <v>0</v>
      </c>
      <c r="D40" s="363">
        <f>D$4*固定資本M係数!D39</f>
        <v>0</v>
      </c>
      <c r="E40" s="363">
        <f>E$4*固定資本M係数!E39</f>
        <v>0</v>
      </c>
      <c r="F40" s="363">
        <f>F$4*固定資本M係数!F39</f>
        <v>0</v>
      </c>
      <c r="G40" s="363">
        <f>G$4*固定資本M係数!G39</f>
        <v>0</v>
      </c>
      <c r="H40" s="363">
        <f>H$4*固定資本M係数!H39</f>
        <v>0</v>
      </c>
      <c r="I40" s="363">
        <f>I$4*固定資本M係数!I39</f>
        <v>0</v>
      </c>
      <c r="J40" s="363">
        <f>J$4*固定資本M係数!J39</f>
        <v>0</v>
      </c>
      <c r="K40" s="363">
        <f>K$4*固定資本M係数!K39</f>
        <v>0</v>
      </c>
      <c r="L40" s="363">
        <f>L$4*固定資本M係数!L39</f>
        <v>0</v>
      </c>
      <c r="M40" s="363">
        <f>M$4*固定資本M係数!M39</f>
        <v>0</v>
      </c>
      <c r="N40" s="363">
        <f>N$4*固定資本M係数!N39</f>
        <v>0</v>
      </c>
      <c r="O40" s="363">
        <f>O$4*固定資本M係数!O39</f>
        <v>0</v>
      </c>
      <c r="P40" s="363">
        <f>P$4*固定資本M係数!P39</f>
        <v>0</v>
      </c>
      <c r="Q40" s="363">
        <f>Q$4*固定資本M係数!Q39</f>
        <v>0</v>
      </c>
      <c r="R40" s="363">
        <f>R$4*固定資本M係数!R39</f>
        <v>0</v>
      </c>
      <c r="S40" s="363">
        <f>S$4*固定資本M係数!S39</f>
        <v>0</v>
      </c>
      <c r="T40" s="363">
        <f>T$4*固定資本M係数!T39</f>
        <v>0</v>
      </c>
      <c r="U40" s="363">
        <f>U$4*固定資本M係数!U39</f>
        <v>0</v>
      </c>
      <c r="V40" s="374">
        <f>V$4*固定資本M係数!V39</f>
        <v>0</v>
      </c>
      <c r="W40" s="374">
        <f>W$4*固定資本M係数!W39</f>
        <v>0</v>
      </c>
      <c r="X40" s="374">
        <f>X$4*固定資本M係数!X39</f>
        <v>0</v>
      </c>
      <c r="Y40" s="374">
        <f>Y$4*固定資本M係数!Y39</f>
        <v>0</v>
      </c>
      <c r="Z40" s="363">
        <f>Z$4*固定資本M係数!Z39</f>
        <v>0</v>
      </c>
      <c r="AA40" s="363">
        <f>AA$4*固定資本M係数!AA39</f>
        <v>0</v>
      </c>
      <c r="AB40" s="363">
        <f>AB$4*固定資本M係数!AB39</f>
        <v>0</v>
      </c>
      <c r="AC40" s="363">
        <f>AC$4*固定資本M係数!AC39</f>
        <v>0</v>
      </c>
      <c r="AD40" s="363">
        <f>AD$4*固定資本M係数!AD39</f>
        <v>0</v>
      </c>
      <c r="AE40" s="363">
        <f>AE$4*固定資本M係数!AE39</f>
        <v>0</v>
      </c>
      <c r="AF40" s="363">
        <f>AF$4*固定資本M係数!AF39</f>
        <v>0</v>
      </c>
      <c r="AG40" s="363">
        <f>AG$4*固定資本M係数!AG39</f>
        <v>0</v>
      </c>
      <c r="AH40" s="363">
        <f>AH$4*固定資本M係数!AH39</f>
        <v>0</v>
      </c>
      <c r="AI40" s="363">
        <f>AI$4*固定資本M係数!AI39</f>
        <v>0</v>
      </c>
      <c r="AJ40" s="363">
        <f>AJ$4*固定資本M係数!AJ39</f>
        <v>0</v>
      </c>
      <c r="AK40" s="363">
        <f>AK$4*固定資本M係数!AK39</f>
        <v>0</v>
      </c>
      <c r="AL40" s="363">
        <f>AL$4*固定資本M係数!AL39</f>
        <v>0</v>
      </c>
      <c r="AM40" s="393">
        <f t="shared" si="0"/>
        <v>0</v>
      </c>
      <c r="AN40" s="339"/>
    </row>
    <row r="41" spans="1:86" x14ac:dyDescent="0.15">
      <c r="A41" s="354">
        <v>70</v>
      </c>
      <c r="B41" s="353" t="s">
        <v>347</v>
      </c>
      <c r="C41" s="365">
        <f>SUM(C5:C40)</f>
        <v>0</v>
      </c>
      <c r="D41" s="365">
        <f t="shared" ref="D41:AM41" si="1">SUM(D5:D40)</f>
        <v>0</v>
      </c>
      <c r="E41" s="365">
        <f t="shared" si="1"/>
        <v>0</v>
      </c>
      <c r="F41" s="365">
        <f t="shared" si="1"/>
        <v>0</v>
      </c>
      <c r="G41" s="365">
        <f t="shared" si="1"/>
        <v>0</v>
      </c>
      <c r="H41" s="365">
        <f t="shared" si="1"/>
        <v>0</v>
      </c>
      <c r="I41" s="365">
        <f t="shared" si="1"/>
        <v>0</v>
      </c>
      <c r="J41" s="365">
        <f t="shared" si="1"/>
        <v>0</v>
      </c>
      <c r="K41" s="365">
        <f t="shared" si="1"/>
        <v>0</v>
      </c>
      <c r="L41" s="365">
        <f t="shared" si="1"/>
        <v>0</v>
      </c>
      <c r="M41" s="365">
        <f t="shared" si="1"/>
        <v>0</v>
      </c>
      <c r="N41" s="365">
        <f t="shared" si="1"/>
        <v>0</v>
      </c>
      <c r="O41" s="365">
        <f t="shared" si="1"/>
        <v>0</v>
      </c>
      <c r="P41" s="365">
        <f t="shared" si="1"/>
        <v>0</v>
      </c>
      <c r="Q41" s="365">
        <f t="shared" si="1"/>
        <v>0</v>
      </c>
      <c r="R41" s="365">
        <f t="shared" si="1"/>
        <v>0</v>
      </c>
      <c r="S41" s="365">
        <f t="shared" si="1"/>
        <v>0</v>
      </c>
      <c r="T41" s="365">
        <f t="shared" si="1"/>
        <v>0</v>
      </c>
      <c r="U41" s="365">
        <f t="shared" si="1"/>
        <v>0</v>
      </c>
      <c r="V41" s="365">
        <f t="shared" si="1"/>
        <v>0</v>
      </c>
      <c r="W41" s="365">
        <f t="shared" si="1"/>
        <v>0</v>
      </c>
      <c r="X41" s="365">
        <f t="shared" si="1"/>
        <v>0</v>
      </c>
      <c r="Y41" s="365">
        <f t="shared" si="1"/>
        <v>0</v>
      </c>
      <c r="Z41" s="365">
        <f t="shared" si="1"/>
        <v>0</v>
      </c>
      <c r="AA41" s="365">
        <f t="shared" si="1"/>
        <v>0</v>
      </c>
      <c r="AB41" s="365">
        <f t="shared" si="1"/>
        <v>0</v>
      </c>
      <c r="AC41" s="365">
        <f t="shared" si="1"/>
        <v>0</v>
      </c>
      <c r="AD41" s="365">
        <f t="shared" si="1"/>
        <v>0</v>
      </c>
      <c r="AE41" s="365">
        <f t="shared" si="1"/>
        <v>0</v>
      </c>
      <c r="AF41" s="365">
        <f t="shared" si="1"/>
        <v>0</v>
      </c>
      <c r="AG41" s="365">
        <f t="shared" si="1"/>
        <v>0</v>
      </c>
      <c r="AH41" s="365">
        <f t="shared" si="1"/>
        <v>0</v>
      </c>
      <c r="AI41" s="365">
        <f t="shared" si="1"/>
        <v>0</v>
      </c>
      <c r="AJ41" s="365">
        <f t="shared" si="1"/>
        <v>0</v>
      </c>
      <c r="AK41" s="365">
        <f t="shared" si="1"/>
        <v>0</v>
      </c>
      <c r="AL41" s="365">
        <f t="shared" si="1"/>
        <v>0</v>
      </c>
      <c r="AM41" s="394">
        <f t="shared" si="1"/>
        <v>0</v>
      </c>
      <c r="AN41" s="339"/>
    </row>
    <row r="42" spans="1:86" x14ac:dyDescent="0.15">
      <c r="AM42" s="436" t="s">
        <v>434</v>
      </c>
    </row>
    <row r="43" spans="1:86" x14ac:dyDescent="0.15">
      <c r="AM43" s="435" t="s">
        <v>392</v>
      </c>
    </row>
  </sheetData>
  <sheetProtection sheet="1" objects="1" scenarios="1"/>
  <phoneticPr fontId="4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I40"/>
  <sheetViews>
    <sheetView workbookViewId="0">
      <pane xSplit="2" ySplit="3" topLeftCell="C10" activePane="bottomRight" state="frozen"/>
      <selection activeCell="M1" sqref="M1"/>
      <selection pane="topRight" activeCell="M1" sqref="M1"/>
      <selection pane="bottomLeft" activeCell="M1" sqref="M1"/>
      <selection pane="bottomRight" activeCell="C29" sqref="C29:C33"/>
    </sheetView>
  </sheetViews>
  <sheetFormatPr defaultColWidth="9.375" defaultRowHeight="13.2" x14ac:dyDescent="0.15"/>
  <cols>
    <col min="1" max="1" width="15.875" style="333" bestFit="1" customWidth="1"/>
    <col min="2" max="2" width="51" style="333" bestFit="1" customWidth="1"/>
    <col min="3" max="40" width="16.375" style="333" customWidth="1"/>
    <col min="41" max="16384" width="9.375" style="333"/>
  </cols>
  <sheetData>
    <row r="1" spans="1:41" ht="21" customHeight="1" x14ac:dyDescent="0.15">
      <c r="A1" s="333" t="s">
        <v>270</v>
      </c>
      <c r="B1" s="334"/>
    </row>
    <row r="2" spans="1:41" x14ac:dyDescent="0.15">
      <c r="A2" s="335"/>
      <c r="B2" s="336" t="s">
        <v>271</v>
      </c>
      <c r="C2" s="337" t="s">
        <v>272</v>
      </c>
      <c r="D2" s="337" t="s">
        <v>273</v>
      </c>
      <c r="E2" s="337" t="s">
        <v>274</v>
      </c>
      <c r="F2" s="337" t="s">
        <v>275</v>
      </c>
      <c r="G2" s="337" t="s">
        <v>276</v>
      </c>
      <c r="H2" s="337" t="s">
        <v>277</v>
      </c>
      <c r="I2" s="337" t="s">
        <v>278</v>
      </c>
      <c r="J2" s="337" t="s">
        <v>279</v>
      </c>
      <c r="K2" s="337" t="s">
        <v>280</v>
      </c>
      <c r="L2" s="337" t="s">
        <v>281</v>
      </c>
      <c r="M2" s="337" t="s">
        <v>282</v>
      </c>
      <c r="N2" s="337" t="s">
        <v>283</v>
      </c>
      <c r="O2" s="337" t="s">
        <v>284</v>
      </c>
      <c r="P2" s="337" t="s">
        <v>285</v>
      </c>
      <c r="Q2" s="337" t="s">
        <v>286</v>
      </c>
      <c r="R2" s="337" t="s">
        <v>287</v>
      </c>
      <c r="S2" s="337" t="s">
        <v>288</v>
      </c>
      <c r="T2" s="337" t="s">
        <v>289</v>
      </c>
      <c r="U2" s="337" t="s">
        <v>290</v>
      </c>
      <c r="V2" s="337" t="s">
        <v>291</v>
      </c>
      <c r="W2" s="337" t="s">
        <v>292</v>
      </c>
      <c r="X2" s="337" t="s">
        <v>293</v>
      </c>
      <c r="Y2" s="337" t="s">
        <v>294</v>
      </c>
      <c r="Z2" s="337" t="s">
        <v>295</v>
      </c>
      <c r="AA2" s="337" t="s">
        <v>296</v>
      </c>
      <c r="AB2" s="337" t="s">
        <v>297</v>
      </c>
      <c r="AC2" s="337" t="s">
        <v>298</v>
      </c>
      <c r="AD2" s="337" t="s">
        <v>299</v>
      </c>
      <c r="AE2" s="337" t="s">
        <v>300</v>
      </c>
      <c r="AF2" s="337" t="s">
        <v>301</v>
      </c>
      <c r="AG2" s="337" t="s">
        <v>302</v>
      </c>
      <c r="AH2" s="337" t="s">
        <v>303</v>
      </c>
      <c r="AI2" s="337" t="s">
        <v>304</v>
      </c>
      <c r="AJ2" s="337" t="s">
        <v>305</v>
      </c>
      <c r="AK2" s="337" t="s">
        <v>306</v>
      </c>
      <c r="AL2" s="337" t="s">
        <v>307</v>
      </c>
      <c r="AM2" s="338" t="s">
        <v>308</v>
      </c>
      <c r="AN2" s="338"/>
      <c r="AO2" s="339"/>
    </row>
    <row r="3" spans="1:41" ht="26.4" x14ac:dyDescent="0.15">
      <c r="A3" s="340" t="s">
        <v>309</v>
      </c>
      <c r="B3" s="341" t="s">
        <v>310</v>
      </c>
      <c r="C3" s="342" t="s">
        <v>311</v>
      </c>
      <c r="D3" s="342" t="s">
        <v>312</v>
      </c>
      <c r="E3" s="342" t="s">
        <v>313</v>
      </c>
      <c r="F3" s="342" t="s">
        <v>314</v>
      </c>
      <c r="G3" s="342" t="s">
        <v>315</v>
      </c>
      <c r="H3" s="342" t="s">
        <v>316</v>
      </c>
      <c r="I3" s="342" t="s">
        <v>317</v>
      </c>
      <c r="J3" s="342" t="s">
        <v>318</v>
      </c>
      <c r="K3" s="342" t="s">
        <v>319</v>
      </c>
      <c r="L3" s="342" t="s">
        <v>320</v>
      </c>
      <c r="M3" s="342" t="s">
        <v>321</v>
      </c>
      <c r="N3" s="342" t="s">
        <v>322</v>
      </c>
      <c r="O3" s="342" t="s">
        <v>323</v>
      </c>
      <c r="P3" s="342" t="s">
        <v>324</v>
      </c>
      <c r="Q3" s="342" t="s">
        <v>325</v>
      </c>
      <c r="R3" s="342" t="s">
        <v>326</v>
      </c>
      <c r="S3" s="342" t="s">
        <v>327</v>
      </c>
      <c r="T3" s="342" t="s">
        <v>328</v>
      </c>
      <c r="U3" s="342" t="s">
        <v>329</v>
      </c>
      <c r="V3" s="342" t="s">
        <v>330</v>
      </c>
      <c r="W3" s="342" t="s">
        <v>331</v>
      </c>
      <c r="X3" s="342" t="s">
        <v>332</v>
      </c>
      <c r="Y3" s="342" t="s">
        <v>333</v>
      </c>
      <c r="Z3" s="342" t="s">
        <v>334</v>
      </c>
      <c r="AA3" s="342" t="s">
        <v>335</v>
      </c>
      <c r="AB3" s="342" t="s">
        <v>336</v>
      </c>
      <c r="AC3" s="342" t="s">
        <v>337</v>
      </c>
      <c r="AD3" s="342" t="s">
        <v>338</v>
      </c>
      <c r="AE3" s="342" t="s">
        <v>339</v>
      </c>
      <c r="AF3" s="342" t="s">
        <v>340</v>
      </c>
      <c r="AG3" s="342" t="s">
        <v>341</v>
      </c>
      <c r="AH3" s="342" t="s">
        <v>342</v>
      </c>
      <c r="AI3" s="342" t="s">
        <v>343</v>
      </c>
      <c r="AJ3" s="342" t="s">
        <v>344</v>
      </c>
      <c r="AK3" s="342" t="s">
        <v>345</v>
      </c>
      <c r="AL3" s="342" t="s">
        <v>346</v>
      </c>
      <c r="AM3" s="362" t="s">
        <v>347</v>
      </c>
      <c r="AN3" s="343" t="s">
        <v>348</v>
      </c>
      <c r="AO3" s="339"/>
    </row>
    <row r="4" spans="1:41" x14ac:dyDescent="0.15">
      <c r="A4" s="344" t="s">
        <v>272</v>
      </c>
      <c r="B4" s="345" t="s">
        <v>311</v>
      </c>
      <c r="C4" s="355">
        <v>135573</v>
      </c>
      <c r="D4" s="355">
        <v>0</v>
      </c>
      <c r="E4" s="355">
        <v>0</v>
      </c>
      <c r="F4" s="355">
        <v>0</v>
      </c>
      <c r="G4" s="355">
        <v>0</v>
      </c>
      <c r="H4" s="355">
        <v>0</v>
      </c>
      <c r="I4" s="355">
        <v>0</v>
      </c>
      <c r="J4" s="355">
        <v>0</v>
      </c>
      <c r="K4" s="355">
        <v>0</v>
      </c>
      <c r="L4" s="355">
        <v>0</v>
      </c>
      <c r="M4" s="355">
        <v>0</v>
      </c>
      <c r="N4" s="355">
        <v>0</v>
      </c>
      <c r="O4" s="355">
        <v>0</v>
      </c>
      <c r="P4" s="355">
        <v>0</v>
      </c>
      <c r="Q4" s="355">
        <v>0</v>
      </c>
      <c r="R4" s="355">
        <v>0</v>
      </c>
      <c r="S4" s="355">
        <v>0</v>
      </c>
      <c r="T4" s="355">
        <v>0</v>
      </c>
      <c r="U4" s="355">
        <v>0</v>
      </c>
      <c r="V4" s="355">
        <v>0</v>
      </c>
      <c r="W4" s="355">
        <v>0</v>
      </c>
      <c r="X4" s="355">
        <v>0</v>
      </c>
      <c r="Y4" s="355">
        <v>0</v>
      </c>
      <c r="Z4" s="355">
        <v>0</v>
      </c>
      <c r="AA4" s="355">
        <v>0</v>
      </c>
      <c r="AB4" s="355">
        <v>0</v>
      </c>
      <c r="AC4" s="355">
        <v>0</v>
      </c>
      <c r="AD4" s="355">
        <v>0</v>
      </c>
      <c r="AE4" s="355">
        <v>0</v>
      </c>
      <c r="AF4" s="355">
        <v>0</v>
      </c>
      <c r="AG4" s="355">
        <v>0</v>
      </c>
      <c r="AH4" s="355">
        <v>0</v>
      </c>
      <c r="AI4" s="355">
        <v>0</v>
      </c>
      <c r="AJ4" s="355">
        <v>32687</v>
      </c>
      <c r="AK4" s="355">
        <v>0</v>
      </c>
      <c r="AL4" s="355">
        <v>0</v>
      </c>
      <c r="AM4" s="356">
        <v>168260</v>
      </c>
      <c r="AN4" s="356">
        <v>0</v>
      </c>
      <c r="AO4" s="339"/>
    </row>
    <row r="5" spans="1:41" x14ac:dyDescent="0.15">
      <c r="A5" s="346" t="s">
        <v>273</v>
      </c>
      <c r="B5" s="347" t="s">
        <v>349</v>
      </c>
      <c r="C5" s="355">
        <v>0</v>
      </c>
      <c r="D5" s="355">
        <v>0</v>
      </c>
      <c r="E5" s="355">
        <v>0</v>
      </c>
      <c r="F5" s="355">
        <v>0</v>
      </c>
      <c r="G5" s="355">
        <v>0</v>
      </c>
      <c r="H5" s="355">
        <v>0</v>
      </c>
      <c r="I5" s="355">
        <v>0</v>
      </c>
      <c r="J5" s="355">
        <v>0</v>
      </c>
      <c r="K5" s="355">
        <v>0</v>
      </c>
      <c r="L5" s="355">
        <v>0</v>
      </c>
      <c r="M5" s="355">
        <v>0</v>
      </c>
      <c r="N5" s="355">
        <v>0</v>
      </c>
      <c r="O5" s="355">
        <v>0</v>
      </c>
      <c r="P5" s="355">
        <v>0</v>
      </c>
      <c r="Q5" s="355">
        <v>0</v>
      </c>
      <c r="R5" s="355">
        <v>0</v>
      </c>
      <c r="S5" s="355">
        <v>0</v>
      </c>
      <c r="T5" s="355">
        <v>0</v>
      </c>
      <c r="U5" s="355">
        <v>0</v>
      </c>
      <c r="V5" s="355">
        <v>0</v>
      </c>
      <c r="W5" s="355">
        <v>0</v>
      </c>
      <c r="X5" s="355">
        <v>0</v>
      </c>
      <c r="Y5" s="355">
        <v>0</v>
      </c>
      <c r="Z5" s="355">
        <v>0</v>
      </c>
      <c r="AA5" s="355">
        <v>0</v>
      </c>
      <c r="AB5" s="355">
        <v>0</v>
      </c>
      <c r="AC5" s="355">
        <v>0</v>
      </c>
      <c r="AD5" s="355">
        <v>0</v>
      </c>
      <c r="AE5" s="355">
        <v>0</v>
      </c>
      <c r="AF5" s="355">
        <v>0</v>
      </c>
      <c r="AG5" s="355">
        <v>0</v>
      </c>
      <c r="AH5" s="355">
        <v>0</v>
      </c>
      <c r="AI5" s="355">
        <v>0</v>
      </c>
      <c r="AJ5" s="355">
        <v>0</v>
      </c>
      <c r="AK5" s="355">
        <v>0</v>
      </c>
      <c r="AL5" s="355">
        <v>0</v>
      </c>
      <c r="AM5" s="356">
        <v>0</v>
      </c>
      <c r="AN5" s="356">
        <v>0</v>
      </c>
      <c r="AO5" s="339"/>
    </row>
    <row r="6" spans="1:41" x14ac:dyDescent="0.15">
      <c r="A6" s="346" t="s">
        <v>274</v>
      </c>
      <c r="B6" s="347" t="s">
        <v>350</v>
      </c>
      <c r="C6" s="355">
        <v>0</v>
      </c>
      <c r="D6" s="355">
        <v>0</v>
      </c>
      <c r="E6" s="355">
        <v>0</v>
      </c>
      <c r="F6" s="355">
        <v>0</v>
      </c>
      <c r="G6" s="355">
        <v>0</v>
      </c>
      <c r="H6" s="355">
        <v>0</v>
      </c>
      <c r="I6" s="355">
        <v>0</v>
      </c>
      <c r="J6" s="355">
        <v>0</v>
      </c>
      <c r="K6" s="355">
        <v>0</v>
      </c>
      <c r="L6" s="355">
        <v>0</v>
      </c>
      <c r="M6" s="355">
        <v>0</v>
      </c>
      <c r="N6" s="355">
        <v>0</v>
      </c>
      <c r="O6" s="355">
        <v>0</v>
      </c>
      <c r="P6" s="355">
        <v>0</v>
      </c>
      <c r="Q6" s="355">
        <v>0</v>
      </c>
      <c r="R6" s="355">
        <v>0</v>
      </c>
      <c r="S6" s="355">
        <v>0</v>
      </c>
      <c r="T6" s="355">
        <v>0</v>
      </c>
      <c r="U6" s="355">
        <v>0</v>
      </c>
      <c r="V6" s="355">
        <v>0</v>
      </c>
      <c r="W6" s="355">
        <v>0</v>
      </c>
      <c r="X6" s="355">
        <v>0</v>
      </c>
      <c r="Y6" s="355">
        <v>0</v>
      </c>
      <c r="Z6" s="355">
        <v>0</v>
      </c>
      <c r="AA6" s="355">
        <v>0</v>
      </c>
      <c r="AB6" s="355">
        <v>0</v>
      </c>
      <c r="AC6" s="355">
        <v>0</v>
      </c>
      <c r="AD6" s="355">
        <v>0</v>
      </c>
      <c r="AE6" s="355">
        <v>0</v>
      </c>
      <c r="AF6" s="355">
        <v>0</v>
      </c>
      <c r="AG6" s="355">
        <v>0</v>
      </c>
      <c r="AH6" s="355">
        <v>0</v>
      </c>
      <c r="AI6" s="355">
        <v>0</v>
      </c>
      <c r="AJ6" s="355">
        <v>0</v>
      </c>
      <c r="AK6" s="355">
        <v>0</v>
      </c>
      <c r="AL6" s="355">
        <v>0</v>
      </c>
      <c r="AM6" s="356">
        <v>0</v>
      </c>
      <c r="AN6" s="356">
        <v>0</v>
      </c>
      <c r="AO6" s="339"/>
    </row>
    <row r="7" spans="1:41" x14ac:dyDescent="0.15">
      <c r="A7" s="346" t="s">
        <v>275</v>
      </c>
      <c r="B7" s="347" t="s">
        <v>351</v>
      </c>
      <c r="C7" s="355">
        <v>0</v>
      </c>
      <c r="D7" s="355">
        <v>0</v>
      </c>
      <c r="E7" s="355">
        <v>0</v>
      </c>
      <c r="F7" s="355">
        <v>0</v>
      </c>
      <c r="G7" s="355">
        <v>0</v>
      </c>
      <c r="H7" s="355">
        <v>0</v>
      </c>
      <c r="I7" s="355">
        <v>0</v>
      </c>
      <c r="J7" s="355">
        <v>0</v>
      </c>
      <c r="K7" s="355">
        <v>0</v>
      </c>
      <c r="L7" s="355">
        <v>0</v>
      </c>
      <c r="M7" s="355">
        <v>0</v>
      </c>
      <c r="N7" s="355">
        <v>0</v>
      </c>
      <c r="O7" s="355">
        <v>0</v>
      </c>
      <c r="P7" s="355">
        <v>0</v>
      </c>
      <c r="Q7" s="355">
        <v>0</v>
      </c>
      <c r="R7" s="355">
        <v>0</v>
      </c>
      <c r="S7" s="355">
        <v>0</v>
      </c>
      <c r="T7" s="355">
        <v>0</v>
      </c>
      <c r="U7" s="355">
        <v>0</v>
      </c>
      <c r="V7" s="355">
        <v>0</v>
      </c>
      <c r="W7" s="355">
        <v>0</v>
      </c>
      <c r="X7" s="355">
        <v>0</v>
      </c>
      <c r="Y7" s="355">
        <v>0</v>
      </c>
      <c r="Z7" s="355">
        <v>0</v>
      </c>
      <c r="AA7" s="355">
        <v>0</v>
      </c>
      <c r="AB7" s="355">
        <v>0</v>
      </c>
      <c r="AC7" s="355">
        <v>0</v>
      </c>
      <c r="AD7" s="355">
        <v>0</v>
      </c>
      <c r="AE7" s="355">
        <v>0</v>
      </c>
      <c r="AF7" s="355">
        <v>0</v>
      </c>
      <c r="AG7" s="355">
        <v>0</v>
      </c>
      <c r="AH7" s="355">
        <v>0</v>
      </c>
      <c r="AI7" s="355">
        <v>0</v>
      </c>
      <c r="AJ7" s="355">
        <v>0</v>
      </c>
      <c r="AK7" s="355">
        <v>0</v>
      </c>
      <c r="AL7" s="355">
        <v>0</v>
      </c>
      <c r="AM7" s="356">
        <v>0</v>
      </c>
      <c r="AN7" s="356">
        <v>0</v>
      </c>
      <c r="AO7" s="339"/>
    </row>
    <row r="8" spans="1:41" x14ac:dyDescent="0.15">
      <c r="A8" s="346" t="s">
        <v>276</v>
      </c>
      <c r="B8" s="347" t="s">
        <v>352</v>
      </c>
      <c r="C8" s="355">
        <v>0</v>
      </c>
      <c r="D8" s="355">
        <v>0</v>
      </c>
      <c r="E8" s="355">
        <v>0</v>
      </c>
      <c r="F8" s="355">
        <v>0</v>
      </c>
      <c r="G8" s="355">
        <v>0</v>
      </c>
      <c r="H8" s="355">
        <v>0</v>
      </c>
      <c r="I8" s="355">
        <v>0</v>
      </c>
      <c r="J8" s="355">
        <v>0</v>
      </c>
      <c r="K8" s="355">
        <v>0</v>
      </c>
      <c r="L8" s="355">
        <v>0</v>
      </c>
      <c r="M8" s="355">
        <v>0</v>
      </c>
      <c r="N8" s="355">
        <v>0</v>
      </c>
      <c r="O8" s="355">
        <v>0</v>
      </c>
      <c r="P8" s="355">
        <v>0</v>
      </c>
      <c r="Q8" s="355">
        <v>0</v>
      </c>
      <c r="R8" s="355">
        <v>0</v>
      </c>
      <c r="S8" s="355">
        <v>0</v>
      </c>
      <c r="T8" s="355">
        <v>0</v>
      </c>
      <c r="U8" s="355">
        <v>0</v>
      </c>
      <c r="V8" s="355">
        <v>0</v>
      </c>
      <c r="W8" s="355">
        <v>0</v>
      </c>
      <c r="X8" s="355">
        <v>0</v>
      </c>
      <c r="Y8" s="355">
        <v>0</v>
      </c>
      <c r="Z8" s="355">
        <v>0</v>
      </c>
      <c r="AA8" s="355">
        <v>0</v>
      </c>
      <c r="AB8" s="355">
        <v>0</v>
      </c>
      <c r="AC8" s="355">
        <v>0</v>
      </c>
      <c r="AD8" s="355">
        <v>0</v>
      </c>
      <c r="AE8" s="355">
        <v>0</v>
      </c>
      <c r="AF8" s="355">
        <v>0</v>
      </c>
      <c r="AG8" s="355">
        <v>0</v>
      </c>
      <c r="AH8" s="355">
        <v>0</v>
      </c>
      <c r="AI8" s="355">
        <v>0</v>
      </c>
      <c r="AJ8" s="355">
        <v>0</v>
      </c>
      <c r="AK8" s="355">
        <v>0</v>
      </c>
      <c r="AL8" s="355">
        <v>0</v>
      </c>
      <c r="AM8" s="356">
        <v>0</v>
      </c>
      <c r="AN8" s="356">
        <v>0</v>
      </c>
      <c r="AO8" s="339"/>
    </row>
    <row r="9" spans="1:41" x14ac:dyDescent="0.15">
      <c r="A9" s="346" t="s">
        <v>277</v>
      </c>
      <c r="B9" s="347" t="s">
        <v>353</v>
      </c>
      <c r="C9" s="355">
        <v>103</v>
      </c>
      <c r="D9" s="355">
        <v>3</v>
      </c>
      <c r="E9" s="355">
        <v>11885</v>
      </c>
      <c r="F9" s="355">
        <v>107</v>
      </c>
      <c r="G9" s="355">
        <v>1888</v>
      </c>
      <c r="H9" s="355">
        <v>2398</v>
      </c>
      <c r="I9" s="355">
        <v>1861</v>
      </c>
      <c r="J9" s="355">
        <v>193</v>
      </c>
      <c r="K9" s="355">
        <v>27</v>
      </c>
      <c r="L9" s="355">
        <v>732</v>
      </c>
      <c r="M9" s="355">
        <v>276</v>
      </c>
      <c r="N9" s="355">
        <v>175</v>
      </c>
      <c r="O9" s="355">
        <v>2150</v>
      </c>
      <c r="P9" s="355">
        <v>2597</v>
      </c>
      <c r="Q9" s="355">
        <v>491</v>
      </c>
      <c r="R9" s="355">
        <v>665</v>
      </c>
      <c r="S9" s="355">
        <v>403</v>
      </c>
      <c r="T9" s="355">
        <v>744</v>
      </c>
      <c r="U9" s="355">
        <v>3269</v>
      </c>
      <c r="V9" s="355">
        <v>4090</v>
      </c>
      <c r="W9" s="355">
        <v>87</v>
      </c>
      <c r="X9" s="355">
        <v>0</v>
      </c>
      <c r="Y9" s="355">
        <v>229</v>
      </c>
      <c r="Z9" s="355">
        <v>2449</v>
      </c>
      <c r="AA9" s="355">
        <v>2650</v>
      </c>
      <c r="AB9" s="355">
        <v>6692</v>
      </c>
      <c r="AC9" s="355">
        <v>3270</v>
      </c>
      <c r="AD9" s="355">
        <v>1899</v>
      </c>
      <c r="AE9" s="355">
        <v>0</v>
      </c>
      <c r="AF9" s="355">
        <v>742</v>
      </c>
      <c r="AG9" s="355">
        <v>9869</v>
      </c>
      <c r="AH9" s="355">
        <v>78</v>
      </c>
      <c r="AI9" s="355">
        <v>162330</v>
      </c>
      <c r="AJ9" s="355">
        <v>19795</v>
      </c>
      <c r="AK9" s="355">
        <v>0</v>
      </c>
      <c r="AL9" s="355">
        <v>325</v>
      </c>
      <c r="AM9" s="356">
        <v>244472</v>
      </c>
      <c r="AN9" s="356">
        <v>0</v>
      </c>
      <c r="AO9" s="339"/>
    </row>
    <row r="10" spans="1:41" s="351" customFormat="1" x14ac:dyDescent="0.15">
      <c r="A10" s="348" t="s">
        <v>278</v>
      </c>
      <c r="B10" s="349" t="s">
        <v>354</v>
      </c>
      <c r="C10" s="357">
        <v>596</v>
      </c>
      <c r="D10" s="357">
        <v>12</v>
      </c>
      <c r="E10" s="357">
        <v>207</v>
      </c>
      <c r="F10" s="357">
        <v>316</v>
      </c>
      <c r="G10" s="357">
        <v>6718</v>
      </c>
      <c r="H10" s="357">
        <v>6823</v>
      </c>
      <c r="I10" s="357">
        <v>5658</v>
      </c>
      <c r="J10" s="357">
        <v>3336</v>
      </c>
      <c r="K10" s="357">
        <v>298</v>
      </c>
      <c r="L10" s="357">
        <v>2202</v>
      </c>
      <c r="M10" s="357">
        <v>1410</v>
      </c>
      <c r="N10" s="357">
        <v>649</v>
      </c>
      <c r="O10" s="357">
        <v>6225</v>
      </c>
      <c r="P10" s="357">
        <v>8681</v>
      </c>
      <c r="Q10" s="357">
        <v>1782</v>
      </c>
      <c r="R10" s="357">
        <v>2563</v>
      </c>
      <c r="S10" s="357">
        <v>1867</v>
      </c>
      <c r="T10" s="357">
        <v>3510</v>
      </c>
      <c r="U10" s="357">
        <v>15692</v>
      </c>
      <c r="V10" s="357">
        <v>3669</v>
      </c>
      <c r="W10" s="357">
        <v>461</v>
      </c>
      <c r="X10" s="357">
        <v>0</v>
      </c>
      <c r="Y10" s="357">
        <v>698</v>
      </c>
      <c r="Z10" s="357">
        <v>30875</v>
      </c>
      <c r="AA10" s="357">
        <v>12577</v>
      </c>
      <c r="AB10" s="357">
        <v>20712</v>
      </c>
      <c r="AC10" s="357">
        <v>10953</v>
      </c>
      <c r="AD10" s="357">
        <v>7359</v>
      </c>
      <c r="AE10" s="357">
        <v>0</v>
      </c>
      <c r="AF10" s="357">
        <v>4607</v>
      </c>
      <c r="AG10" s="357">
        <v>19412</v>
      </c>
      <c r="AH10" s="357">
        <v>350</v>
      </c>
      <c r="AI10" s="357">
        <v>53901</v>
      </c>
      <c r="AJ10" s="357">
        <v>22707</v>
      </c>
      <c r="AK10" s="357">
        <v>0</v>
      </c>
      <c r="AL10" s="357">
        <v>913</v>
      </c>
      <c r="AM10" s="358">
        <v>257739</v>
      </c>
      <c r="AN10" s="358">
        <v>0</v>
      </c>
      <c r="AO10" s="350"/>
    </row>
    <row r="11" spans="1:41" x14ac:dyDescent="0.15">
      <c r="A11" s="346" t="s">
        <v>279</v>
      </c>
      <c r="B11" s="347" t="s">
        <v>355</v>
      </c>
      <c r="C11" s="355">
        <v>0</v>
      </c>
      <c r="D11" s="355">
        <v>0</v>
      </c>
      <c r="E11" s="355">
        <v>0</v>
      </c>
      <c r="F11" s="355">
        <v>0</v>
      </c>
      <c r="G11" s="355">
        <v>0</v>
      </c>
      <c r="H11" s="355">
        <v>0</v>
      </c>
      <c r="I11" s="355">
        <v>0</v>
      </c>
      <c r="J11" s="355">
        <v>0</v>
      </c>
      <c r="K11" s="355">
        <v>0</v>
      </c>
      <c r="L11" s="355">
        <v>0</v>
      </c>
      <c r="M11" s="355">
        <v>0</v>
      </c>
      <c r="N11" s="355">
        <v>0</v>
      </c>
      <c r="O11" s="355">
        <v>0</v>
      </c>
      <c r="P11" s="355">
        <v>0</v>
      </c>
      <c r="Q11" s="355">
        <v>0</v>
      </c>
      <c r="R11" s="355">
        <v>0</v>
      </c>
      <c r="S11" s="355">
        <v>0</v>
      </c>
      <c r="T11" s="355">
        <v>0</v>
      </c>
      <c r="U11" s="355">
        <v>0</v>
      </c>
      <c r="V11" s="355">
        <v>0</v>
      </c>
      <c r="W11" s="355">
        <v>0</v>
      </c>
      <c r="X11" s="355">
        <v>0</v>
      </c>
      <c r="Y11" s="355">
        <v>0</v>
      </c>
      <c r="Z11" s="355">
        <v>0</v>
      </c>
      <c r="AA11" s="355">
        <v>0</v>
      </c>
      <c r="AB11" s="355">
        <v>0</v>
      </c>
      <c r="AC11" s="355">
        <v>0</v>
      </c>
      <c r="AD11" s="355">
        <v>0</v>
      </c>
      <c r="AE11" s="355">
        <v>0</v>
      </c>
      <c r="AF11" s="355">
        <v>0</v>
      </c>
      <c r="AG11" s="355">
        <v>0</v>
      </c>
      <c r="AH11" s="355">
        <v>0</v>
      </c>
      <c r="AI11" s="355">
        <v>0</v>
      </c>
      <c r="AJ11" s="355">
        <v>0</v>
      </c>
      <c r="AK11" s="355">
        <v>0</v>
      </c>
      <c r="AL11" s="355">
        <v>0</v>
      </c>
      <c r="AM11" s="356">
        <v>0</v>
      </c>
      <c r="AN11" s="356">
        <v>0</v>
      </c>
      <c r="AO11" s="339"/>
    </row>
    <row r="12" spans="1:41" x14ac:dyDescent="0.15">
      <c r="A12" s="346" t="s">
        <v>280</v>
      </c>
      <c r="B12" s="347" t="s">
        <v>356</v>
      </c>
      <c r="C12" s="355">
        <v>0</v>
      </c>
      <c r="D12" s="355">
        <v>0</v>
      </c>
      <c r="E12" s="355">
        <v>0</v>
      </c>
      <c r="F12" s="355">
        <v>0</v>
      </c>
      <c r="G12" s="355">
        <v>0</v>
      </c>
      <c r="H12" s="355">
        <v>0</v>
      </c>
      <c r="I12" s="355">
        <v>0</v>
      </c>
      <c r="J12" s="355">
        <v>0</v>
      </c>
      <c r="K12" s="355">
        <v>0</v>
      </c>
      <c r="L12" s="355">
        <v>0</v>
      </c>
      <c r="M12" s="355">
        <v>0</v>
      </c>
      <c r="N12" s="355">
        <v>0</v>
      </c>
      <c r="O12" s="355">
        <v>0</v>
      </c>
      <c r="P12" s="355">
        <v>0</v>
      </c>
      <c r="Q12" s="355">
        <v>0</v>
      </c>
      <c r="R12" s="355">
        <v>0</v>
      </c>
      <c r="S12" s="355">
        <v>0</v>
      </c>
      <c r="T12" s="355">
        <v>0</v>
      </c>
      <c r="U12" s="355">
        <v>0</v>
      </c>
      <c r="V12" s="355">
        <v>0</v>
      </c>
      <c r="W12" s="355">
        <v>0</v>
      </c>
      <c r="X12" s="355">
        <v>0</v>
      </c>
      <c r="Y12" s="355">
        <v>0</v>
      </c>
      <c r="Z12" s="355">
        <v>0</v>
      </c>
      <c r="AA12" s="355">
        <v>0</v>
      </c>
      <c r="AB12" s="355">
        <v>0</v>
      </c>
      <c r="AC12" s="355">
        <v>0</v>
      </c>
      <c r="AD12" s="355">
        <v>0</v>
      </c>
      <c r="AE12" s="355">
        <v>0</v>
      </c>
      <c r="AF12" s="355">
        <v>0</v>
      </c>
      <c r="AG12" s="355">
        <v>0</v>
      </c>
      <c r="AH12" s="355">
        <v>0</v>
      </c>
      <c r="AI12" s="355">
        <v>0</v>
      </c>
      <c r="AJ12" s="355">
        <v>0</v>
      </c>
      <c r="AK12" s="355">
        <v>0</v>
      </c>
      <c r="AL12" s="355">
        <v>0</v>
      </c>
      <c r="AM12" s="356">
        <v>0</v>
      </c>
      <c r="AN12" s="356">
        <v>0</v>
      </c>
      <c r="AO12" s="339"/>
    </row>
    <row r="13" spans="1:41" x14ac:dyDescent="0.15">
      <c r="A13" s="346" t="s">
        <v>281</v>
      </c>
      <c r="B13" s="347" t="s">
        <v>357</v>
      </c>
      <c r="C13" s="355">
        <v>0</v>
      </c>
      <c r="D13" s="355">
        <v>0</v>
      </c>
      <c r="E13" s="355">
        <v>0</v>
      </c>
      <c r="F13" s="355">
        <v>0</v>
      </c>
      <c r="G13" s="355">
        <v>0</v>
      </c>
      <c r="H13" s="355">
        <v>0</v>
      </c>
      <c r="I13" s="355">
        <v>0</v>
      </c>
      <c r="J13" s="355">
        <v>0</v>
      </c>
      <c r="K13" s="355">
        <v>0</v>
      </c>
      <c r="L13" s="355">
        <v>0</v>
      </c>
      <c r="M13" s="355">
        <v>0</v>
      </c>
      <c r="N13" s="355">
        <v>0</v>
      </c>
      <c r="O13" s="355">
        <v>0</v>
      </c>
      <c r="P13" s="355">
        <v>0</v>
      </c>
      <c r="Q13" s="355">
        <v>0</v>
      </c>
      <c r="R13" s="355">
        <v>0</v>
      </c>
      <c r="S13" s="355">
        <v>0</v>
      </c>
      <c r="T13" s="355">
        <v>0</v>
      </c>
      <c r="U13" s="355">
        <v>0</v>
      </c>
      <c r="V13" s="355">
        <v>0</v>
      </c>
      <c r="W13" s="355">
        <v>0</v>
      </c>
      <c r="X13" s="355">
        <v>0</v>
      </c>
      <c r="Y13" s="355">
        <v>0</v>
      </c>
      <c r="Z13" s="355">
        <v>0</v>
      </c>
      <c r="AA13" s="355">
        <v>0</v>
      </c>
      <c r="AB13" s="355">
        <v>0</v>
      </c>
      <c r="AC13" s="355">
        <v>0</v>
      </c>
      <c r="AD13" s="355">
        <v>0</v>
      </c>
      <c r="AE13" s="355">
        <v>0</v>
      </c>
      <c r="AF13" s="355">
        <v>0</v>
      </c>
      <c r="AG13" s="355">
        <v>0</v>
      </c>
      <c r="AH13" s="355">
        <v>0</v>
      </c>
      <c r="AI13" s="355">
        <v>0</v>
      </c>
      <c r="AJ13" s="355">
        <v>0</v>
      </c>
      <c r="AK13" s="355">
        <v>0</v>
      </c>
      <c r="AL13" s="355">
        <v>0</v>
      </c>
      <c r="AM13" s="356">
        <v>0</v>
      </c>
      <c r="AN13" s="356">
        <v>0</v>
      </c>
      <c r="AO13" s="339"/>
    </row>
    <row r="14" spans="1:41" x14ac:dyDescent="0.15">
      <c r="A14" s="346" t="s">
        <v>282</v>
      </c>
      <c r="B14" s="347" t="s">
        <v>358</v>
      </c>
      <c r="C14" s="355">
        <v>0</v>
      </c>
      <c r="D14" s="355">
        <v>0</v>
      </c>
      <c r="E14" s="355">
        <v>0</v>
      </c>
      <c r="F14" s="355">
        <v>0</v>
      </c>
      <c r="G14" s="355">
        <v>0</v>
      </c>
      <c r="H14" s="355">
        <v>0</v>
      </c>
      <c r="I14" s="355">
        <v>0</v>
      </c>
      <c r="J14" s="355">
        <v>0</v>
      </c>
      <c r="K14" s="355">
        <v>0</v>
      </c>
      <c r="L14" s="355">
        <v>0</v>
      </c>
      <c r="M14" s="355">
        <v>0</v>
      </c>
      <c r="N14" s="355">
        <v>0</v>
      </c>
      <c r="O14" s="355">
        <v>0</v>
      </c>
      <c r="P14" s="355">
        <v>0</v>
      </c>
      <c r="Q14" s="355">
        <v>0</v>
      </c>
      <c r="R14" s="355">
        <v>0</v>
      </c>
      <c r="S14" s="355">
        <v>0</v>
      </c>
      <c r="T14" s="355">
        <v>0</v>
      </c>
      <c r="U14" s="355">
        <v>0</v>
      </c>
      <c r="V14" s="355">
        <v>0</v>
      </c>
      <c r="W14" s="355">
        <v>0</v>
      </c>
      <c r="X14" s="355">
        <v>0</v>
      </c>
      <c r="Y14" s="355">
        <v>0</v>
      </c>
      <c r="Z14" s="355">
        <v>0</v>
      </c>
      <c r="AA14" s="355">
        <v>0</v>
      </c>
      <c r="AB14" s="355">
        <v>0</v>
      </c>
      <c r="AC14" s="355">
        <v>0</v>
      </c>
      <c r="AD14" s="355">
        <v>0</v>
      </c>
      <c r="AE14" s="355">
        <v>0</v>
      </c>
      <c r="AF14" s="355">
        <v>0</v>
      </c>
      <c r="AG14" s="355">
        <v>0</v>
      </c>
      <c r="AH14" s="355">
        <v>0</v>
      </c>
      <c r="AI14" s="355">
        <v>0</v>
      </c>
      <c r="AJ14" s="355">
        <v>0</v>
      </c>
      <c r="AK14" s="355">
        <v>0</v>
      </c>
      <c r="AL14" s="355">
        <v>0</v>
      </c>
      <c r="AM14" s="356">
        <v>0</v>
      </c>
      <c r="AN14" s="356">
        <v>0</v>
      </c>
      <c r="AO14" s="339"/>
    </row>
    <row r="15" spans="1:41" x14ac:dyDescent="0.15">
      <c r="A15" s="346" t="s">
        <v>283</v>
      </c>
      <c r="B15" s="347" t="s">
        <v>359</v>
      </c>
      <c r="C15" s="355">
        <v>0</v>
      </c>
      <c r="D15" s="355"/>
      <c r="E15" s="355"/>
      <c r="F15" s="355">
        <v>0</v>
      </c>
      <c r="G15" s="355">
        <v>0</v>
      </c>
      <c r="H15" s="355">
        <v>0</v>
      </c>
      <c r="I15" s="355">
        <v>0</v>
      </c>
      <c r="J15" s="355">
        <v>0</v>
      </c>
      <c r="K15" s="355">
        <v>0</v>
      </c>
      <c r="L15" s="355">
        <v>0</v>
      </c>
      <c r="M15" s="355">
        <v>0</v>
      </c>
      <c r="N15" s="355">
        <v>0</v>
      </c>
      <c r="O15" s="355">
        <v>0</v>
      </c>
      <c r="P15" s="355">
        <v>0</v>
      </c>
      <c r="Q15" s="355">
        <v>0</v>
      </c>
      <c r="R15" s="355">
        <v>0</v>
      </c>
      <c r="S15" s="355">
        <v>0</v>
      </c>
      <c r="T15" s="355">
        <v>0</v>
      </c>
      <c r="U15" s="355">
        <v>0</v>
      </c>
      <c r="V15" s="355">
        <v>0</v>
      </c>
      <c r="W15" s="355">
        <v>466609</v>
      </c>
      <c r="X15" s="355">
        <v>0</v>
      </c>
      <c r="Y15" s="355">
        <v>0</v>
      </c>
      <c r="Z15" s="355">
        <v>0</v>
      </c>
      <c r="AA15" s="355">
        <v>0</v>
      </c>
      <c r="AB15" s="355">
        <v>0</v>
      </c>
      <c r="AC15" s="355">
        <v>0</v>
      </c>
      <c r="AD15" s="355">
        <v>0</v>
      </c>
      <c r="AE15" s="355">
        <v>0</v>
      </c>
      <c r="AF15" s="355">
        <v>0</v>
      </c>
      <c r="AG15" s="355">
        <v>0</v>
      </c>
      <c r="AH15" s="355">
        <v>0</v>
      </c>
      <c r="AI15" s="355">
        <v>0</v>
      </c>
      <c r="AJ15" s="355">
        <v>0</v>
      </c>
      <c r="AK15" s="355">
        <v>0</v>
      </c>
      <c r="AL15" s="355">
        <v>0</v>
      </c>
      <c r="AM15" s="356">
        <v>466609</v>
      </c>
      <c r="AN15" s="356">
        <v>0</v>
      </c>
      <c r="AO15" s="339"/>
    </row>
    <row r="16" spans="1:41" x14ac:dyDescent="0.15">
      <c r="A16" s="346" t="s">
        <v>284</v>
      </c>
      <c r="B16" s="347" t="s">
        <v>360</v>
      </c>
      <c r="C16" s="355">
        <v>224</v>
      </c>
      <c r="D16" s="355">
        <v>157</v>
      </c>
      <c r="E16" s="355">
        <v>272</v>
      </c>
      <c r="F16" s="355">
        <v>388</v>
      </c>
      <c r="G16" s="355">
        <v>17423</v>
      </c>
      <c r="H16" s="355">
        <v>7813</v>
      </c>
      <c r="I16" s="355">
        <v>6744</v>
      </c>
      <c r="J16" s="355">
        <v>730</v>
      </c>
      <c r="K16" s="355">
        <v>103</v>
      </c>
      <c r="L16" s="355">
        <v>2643</v>
      </c>
      <c r="M16" s="355">
        <v>1067</v>
      </c>
      <c r="N16" s="355">
        <v>643</v>
      </c>
      <c r="O16" s="355">
        <v>14393</v>
      </c>
      <c r="P16" s="355">
        <v>9404</v>
      </c>
      <c r="Q16" s="355">
        <v>1772</v>
      </c>
      <c r="R16" s="355">
        <v>2433</v>
      </c>
      <c r="S16" s="355">
        <v>1469</v>
      </c>
      <c r="T16" s="355">
        <v>3099</v>
      </c>
      <c r="U16" s="355">
        <v>11877</v>
      </c>
      <c r="V16" s="355">
        <v>4877</v>
      </c>
      <c r="W16" s="355">
        <v>352</v>
      </c>
      <c r="X16" s="355">
        <v>0</v>
      </c>
      <c r="Y16" s="355">
        <v>490</v>
      </c>
      <c r="Z16" s="355">
        <v>24783</v>
      </c>
      <c r="AA16" s="355">
        <v>9569</v>
      </c>
      <c r="AB16" s="355">
        <v>16831</v>
      </c>
      <c r="AC16" s="355">
        <v>11954</v>
      </c>
      <c r="AD16" s="355">
        <v>6252</v>
      </c>
      <c r="AE16" s="355">
        <v>0</v>
      </c>
      <c r="AF16" s="355">
        <v>4629</v>
      </c>
      <c r="AG16" s="355">
        <v>15053</v>
      </c>
      <c r="AH16" s="355">
        <v>298</v>
      </c>
      <c r="AI16" s="355">
        <v>37766</v>
      </c>
      <c r="AJ16" s="355">
        <v>51622</v>
      </c>
      <c r="AK16" s="355">
        <v>0</v>
      </c>
      <c r="AL16" s="355">
        <v>1200</v>
      </c>
      <c r="AM16" s="356">
        <v>268330</v>
      </c>
      <c r="AN16" s="356">
        <v>0</v>
      </c>
      <c r="AO16" s="339"/>
    </row>
    <row r="17" spans="1:41" x14ac:dyDescent="0.15">
      <c r="A17" s="346" t="s">
        <v>285</v>
      </c>
      <c r="B17" s="347" t="s">
        <v>324</v>
      </c>
      <c r="C17" s="355">
        <v>467374</v>
      </c>
      <c r="D17" s="355">
        <v>9526</v>
      </c>
      <c r="E17" s="355">
        <v>60213</v>
      </c>
      <c r="F17" s="355">
        <v>28500</v>
      </c>
      <c r="G17" s="355">
        <v>524234</v>
      </c>
      <c r="H17" s="355">
        <v>58400</v>
      </c>
      <c r="I17" s="355">
        <v>128006</v>
      </c>
      <c r="J17" s="355">
        <v>538365</v>
      </c>
      <c r="K17" s="355">
        <v>145143</v>
      </c>
      <c r="L17" s="355">
        <v>119975</v>
      </c>
      <c r="M17" s="355">
        <v>293060</v>
      </c>
      <c r="N17" s="355">
        <v>83159</v>
      </c>
      <c r="O17" s="355">
        <v>131253</v>
      </c>
      <c r="P17" s="355">
        <v>1030202</v>
      </c>
      <c r="Q17" s="355">
        <v>888471</v>
      </c>
      <c r="R17" s="355">
        <v>292372</v>
      </c>
      <c r="S17" s="355">
        <v>193420</v>
      </c>
      <c r="T17" s="355">
        <v>1362827</v>
      </c>
      <c r="U17" s="355">
        <v>607355</v>
      </c>
      <c r="V17" s="355">
        <v>356374</v>
      </c>
      <c r="W17" s="355">
        <v>747232</v>
      </c>
      <c r="X17" s="355">
        <v>1704</v>
      </c>
      <c r="Y17" s="355">
        <v>137966</v>
      </c>
      <c r="Z17" s="355">
        <v>628555</v>
      </c>
      <c r="AA17" s="355">
        <v>64393</v>
      </c>
      <c r="AB17" s="355">
        <v>27558</v>
      </c>
      <c r="AC17" s="355">
        <v>194909</v>
      </c>
      <c r="AD17" s="355">
        <v>119061</v>
      </c>
      <c r="AE17" s="355">
        <v>0</v>
      </c>
      <c r="AF17" s="355">
        <v>144702</v>
      </c>
      <c r="AG17" s="355">
        <v>871394</v>
      </c>
      <c r="AH17" s="355">
        <v>18190</v>
      </c>
      <c r="AI17" s="355">
        <v>1754243</v>
      </c>
      <c r="AJ17" s="355">
        <v>1535122</v>
      </c>
      <c r="AK17" s="355">
        <v>0</v>
      </c>
      <c r="AL17" s="355">
        <v>8744</v>
      </c>
      <c r="AM17" s="356">
        <v>13572002</v>
      </c>
      <c r="AN17" s="356">
        <v>0</v>
      </c>
      <c r="AO17" s="339"/>
    </row>
    <row r="18" spans="1:41" x14ac:dyDescent="0.15">
      <c r="A18" s="346" t="s">
        <v>286</v>
      </c>
      <c r="B18" s="347" t="s">
        <v>361</v>
      </c>
      <c r="C18" s="355">
        <v>0</v>
      </c>
      <c r="D18" s="355">
        <v>0</v>
      </c>
      <c r="E18" s="355">
        <v>0</v>
      </c>
      <c r="F18" s="355">
        <v>0</v>
      </c>
      <c r="G18" s="355">
        <v>0</v>
      </c>
      <c r="H18" s="355">
        <v>0</v>
      </c>
      <c r="I18" s="355">
        <v>0</v>
      </c>
      <c r="J18" s="355">
        <v>0</v>
      </c>
      <c r="K18" s="355">
        <v>0</v>
      </c>
      <c r="L18" s="355">
        <v>0</v>
      </c>
      <c r="M18" s="355">
        <v>0</v>
      </c>
      <c r="N18" s="355">
        <v>0</v>
      </c>
      <c r="O18" s="355">
        <v>0</v>
      </c>
      <c r="P18" s="355">
        <v>0</v>
      </c>
      <c r="Q18" s="355">
        <v>0</v>
      </c>
      <c r="R18" s="355">
        <v>0</v>
      </c>
      <c r="S18" s="355">
        <v>0</v>
      </c>
      <c r="T18" s="355">
        <v>0</v>
      </c>
      <c r="U18" s="355">
        <v>0</v>
      </c>
      <c r="V18" s="355">
        <v>0</v>
      </c>
      <c r="W18" s="355">
        <v>0</v>
      </c>
      <c r="X18" s="355">
        <v>0</v>
      </c>
      <c r="Y18" s="355">
        <v>0</v>
      </c>
      <c r="Z18" s="355">
        <v>0</v>
      </c>
      <c r="AA18" s="355">
        <v>0</v>
      </c>
      <c r="AB18" s="355">
        <v>0</v>
      </c>
      <c r="AC18" s="355">
        <v>0</v>
      </c>
      <c r="AD18" s="355">
        <v>0</v>
      </c>
      <c r="AE18" s="355">
        <v>0</v>
      </c>
      <c r="AF18" s="355">
        <v>0</v>
      </c>
      <c r="AG18" s="355">
        <v>0</v>
      </c>
      <c r="AH18" s="355">
        <v>0</v>
      </c>
      <c r="AI18" s="355">
        <v>0</v>
      </c>
      <c r="AJ18" s="355">
        <v>0</v>
      </c>
      <c r="AK18" s="355">
        <v>0</v>
      </c>
      <c r="AL18" s="355">
        <v>0</v>
      </c>
      <c r="AM18" s="356">
        <v>0</v>
      </c>
      <c r="AN18" s="356">
        <v>0</v>
      </c>
      <c r="AO18" s="339"/>
    </row>
    <row r="19" spans="1:41" x14ac:dyDescent="0.15">
      <c r="A19" s="346" t="s">
        <v>287</v>
      </c>
      <c r="B19" s="347" t="s">
        <v>362</v>
      </c>
      <c r="C19" s="355">
        <v>5861</v>
      </c>
      <c r="D19" s="355">
        <v>282</v>
      </c>
      <c r="E19" s="355">
        <v>701</v>
      </c>
      <c r="F19" s="355">
        <v>2670</v>
      </c>
      <c r="G19" s="355">
        <v>83135</v>
      </c>
      <c r="H19" s="355">
        <v>31264</v>
      </c>
      <c r="I19" s="355">
        <v>78139</v>
      </c>
      <c r="J19" s="355">
        <v>220052</v>
      </c>
      <c r="K19" s="355">
        <v>39032</v>
      </c>
      <c r="L19" s="355">
        <v>33078</v>
      </c>
      <c r="M19" s="355">
        <v>217117</v>
      </c>
      <c r="N19" s="355">
        <v>28021</v>
      </c>
      <c r="O19" s="355">
        <v>27806</v>
      </c>
      <c r="P19" s="355">
        <v>386870</v>
      </c>
      <c r="Q19" s="355">
        <v>79794</v>
      </c>
      <c r="R19" s="355">
        <v>311311</v>
      </c>
      <c r="S19" s="355">
        <v>93114</v>
      </c>
      <c r="T19" s="355">
        <v>265080</v>
      </c>
      <c r="U19" s="355">
        <v>164435</v>
      </c>
      <c r="V19" s="355">
        <v>53028</v>
      </c>
      <c r="W19" s="355">
        <v>661604</v>
      </c>
      <c r="X19" s="355">
        <v>5991</v>
      </c>
      <c r="Y19" s="355">
        <v>13121</v>
      </c>
      <c r="Z19" s="355">
        <v>220881</v>
      </c>
      <c r="AA19" s="355">
        <v>41871</v>
      </c>
      <c r="AB19" s="355">
        <v>66146</v>
      </c>
      <c r="AC19" s="355">
        <v>247679</v>
      </c>
      <c r="AD19" s="355">
        <v>94011</v>
      </c>
      <c r="AE19" s="355">
        <v>0</v>
      </c>
      <c r="AF19" s="355">
        <v>61078</v>
      </c>
      <c r="AG19" s="355">
        <v>347022</v>
      </c>
      <c r="AH19" s="355">
        <v>1678</v>
      </c>
      <c r="AI19" s="355">
        <v>334729</v>
      </c>
      <c r="AJ19" s="355">
        <v>80568</v>
      </c>
      <c r="AK19" s="355">
        <v>0</v>
      </c>
      <c r="AL19" s="355">
        <v>7959</v>
      </c>
      <c r="AM19" s="356">
        <v>4305128</v>
      </c>
      <c r="AN19" s="356">
        <v>0</v>
      </c>
      <c r="AO19" s="339"/>
    </row>
    <row r="20" spans="1:41" x14ac:dyDescent="0.15">
      <c r="A20" s="346" t="s">
        <v>288</v>
      </c>
      <c r="B20" s="347" t="s">
        <v>363</v>
      </c>
      <c r="C20" s="355">
        <v>5563</v>
      </c>
      <c r="D20" s="355">
        <v>124</v>
      </c>
      <c r="E20" s="355">
        <v>877</v>
      </c>
      <c r="F20" s="355">
        <v>1367</v>
      </c>
      <c r="G20" s="355">
        <v>43560</v>
      </c>
      <c r="H20" s="355">
        <v>21260</v>
      </c>
      <c r="I20" s="355">
        <v>28309</v>
      </c>
      <c r="J20" s="355">
        <v>38622</v>
      </c>
      <c r="K20" s="355">
        <v>3836</v>
      </c>
      <c r="L20" s="355">
        <v>10130</v>
      </c>
      <c r="M20" s="355">
        <v>18279</v>
      </c>
      <c r="N20" s="355">
        <v>8733</v>
      </c>
      <c r="O20" s="355">
        <v>20855</v>
      </c>
      <c r="P20" s="355">
        <v>60993</v>
      </c>
      <c r="Q20" s="355">
        <v>35910</v>
      </c>
      <c r="R20" s="355">
        <v>61845</v>
      </c>
      <c r="S20" s="355">
        <v>80467</v>
      </c>
      <c r="T20" s="355">
        <v>55466</v>
      </c>
      <c r="U20" s="355">
        <v>63812</v>
      </c>
      <c r="V20" s="355">
        <v>44400</v>
      </c>
      <c r="W20" s="355">
        <v>32459</v>
      </c>
      <c r="X20" s="355">
        <v>0</v>
      </c>
      <c r="Y20" s="355">
        <v>1781</v>
      </c>
      <c r="Z20" s="355">
        <v>178873</v>
      </c>
      <c r="AA20" s="355">
        <v>237862</v>
      </c>
      <c r="AB20" s="355">
        <v>51557</v>
      </c>
      <c r="AC20" s="355">
        <v>285310</v>
      </c>
      <c r="AD20" s="355">
        <v>1058218</v>
      </c>
      <c r="AE20" s="355">
        <v>0</v>
      </c>
      <c r="AF20" s="355">
        <v>52198</v>
      </c>
      <c r="AG20" s="355">
        <v>56629</v>
      </c>
      <c r="AH20" s="355">
        <v>5129</v>
      </c>
      <c r="AI20" s="355">
        <v>1585700</v>
      </c>
      <c r="AJ20" s="355">
        <v>107512</v>
      </c>
      <c r="AK20" s="355">
        <v>0</v>
      </c>
      <c r="AL20" s="355">
        <v>4661</v>
      </c>
      <c r="AM20" s="356">
        <v>4262297</v>
      </c>
      <c r="AN20" s="356">
        <v>0</v>
      </c>
      <c r="AO20" s="339"/>
    </row>
    <row r="21" spans="1:41" x14ac:dyDescent="0.15">
      <c r="A21" s="346" t="s">
        <v>289</v>
      </c>
      <c r="B21" s="347" t="s">
        <v>364</v>
      </c>
      <c r="C21" s="355">
        <v>70114</v>
      </c>
      <c r="D21" s="355">
        <v>5049</v>
      </c>
      <c r="E21" s="355">
        <v>26649</v>
      </c>
      <c r="F21" s="355">
        <v>6157</v>
      </c>
      <c r="G21" s="355">
        <v>84390</v>
      </c>
      <c r="H21" s="355">
        <v>22434</v>
      </c>
      <c r="I21" s="355">
        <v>45300</v>
      </c>
      <c r="J21" s="355">
        <v>56948</v>
      </c>
      <c r="K21" s="355">
        <v>3725</v>
      </c>
      <c r="L21" s="355">
        <v>39330</v>
      </c>
      <c r="M21" s="355">
        <v>26515</v>
      </c>
      <c r="N21" s="355">
        <v>13606</v>
      </c>
      <c r="O21" s="355">
        <v>56405</v>
      </c>
      <c r="P21" s="355">
        <v>89130</v>
      </c>
      <c r="Q21" s="355">
        <v>7588</v>
      </c>
      <c r="R21" s="355">
        <v>24252</v>
      </c>
      <c r="S21" s="355">
        <v>5888</v>
      </c>
      <c r="T21" s="355">
        <v>50685</v>
      </c>
      <c r="U21" s="355">
        <v>90312</v>
      </c>
      <c r="V21" s="355">
        <v>555659</v>
      </c>
      <c r="W21" s="355">
        <v>12357</v>
      </c>
      <c r="X21" s="355">
        <v>0</v>
      </c>
      <c r="Y21" s="355">
        <v>49674</v>
      </c>
      <c r="Z21" s="355">
        <v>870971</v>
      </c>
      <c r="AA21" s="355">
        <v>69406</v>
      </c>
      <c r="AB21" s="355">
        <v>69574</v>
      </c>
      <c r="AC21" s="355">
        <v>1222453</v>
      </c>
      <c r="AD21" s="355">
        <v>44193</v>
      </c>
      <c r="AE21" s="355">
        <v>0</v>
      </c>
      <c r="AF21" s="355">
        <v>83857</v>
      </c>
      <c r="AG21" s="355">
        <v>165354</v>
      </c>
      <c r="AH21" s="355">
        <v>7962</v>
      </c>
      <c r="AI21" s="355">
        <v>722354</v>
      </c>
      <c r="AJ21" s="355">
        <v>517303</v>
      </c>
      <c r="AK21" s="355">
        <v>0</v>
      </c>
      <c r="AL21" s="355">
        <v>3107</v>
      </c>
      <c r="AM21" s="356">
        <v>5118701</v>
      </c>
      <c r="AN21" s="356">
        <v>0</v>
      </c>
      <c r="AO21" s="339"/>
    </row>
    <row r="22" spans="1:41" x14ac:dyDescent="0.15">
      <c r="A22" s="346" t="s">
        <v>290</v>
      </c>
      <c r="B22" s="347" t="s">
        <v>329</v>
      </c>
      <c r="C22" s="355">
        <v>627</v>
      </c>
      <c r="D22" s="355">
        <v>544</v>
      </c>
      <c r="E22" s="355">
        <v>936</v>
      </c>
      <c r="F22" s="355">
        <v>1362</v>
      </c>
      <c r="G22" s="355">
        <v>24042</v>
      </c>
      <c r="H22" s="355">
        <v>30538</v>
      </c>
      <c r="I22" s="355">
        <v>23709</v>
      </c>
      <c r="J22" s="355">
        <v>2476</v>
      </c>
      <c r="K22" s="355">
        <v>357</v>
      </c>
      <c r="L22" s="355">
        <v>9302</v>
      </c>
      <c r="M22" s="355">
        <v>3913</v>
      </c>
      <c r="N22" s="355">
        <v>2243</v>
      </c>
      <c r="O22" s="355">
        <v>28131</v>
      </c>
      <c r="P22" s="355">
        <v>33065</v>
      </c>
      <c r="Q22" s="355">
        <v>6247</v>
      </c>
      <c r="R22" s="355">
        <v>10422</v>
      </c>
      <c r="S22" s="355">
        <v>7008</v>
      </c>
      <c r="T22" s="355">
        <v>9491</v>
      </c>
      <c r="U22" s="355">
        <v>42479</v>
      </c>
      <c r="V22" s="355">
        <v>28855</v>
      </c>
      <c r="W22" s="355">
        <v>1095</v>
      </c>
      <c r="X22" s="355">
        <v>0</v>
      </c>
      <c r="Y22" s="355">
        <v>2782</v>
      </c>
      <c r="Z22" s="355">
        <v>54296</v>
      </c>
      <c r="AA22" s="355">
        <v>27800</v>
      </c>
      <c r="AB22" s="355">
        <v>85167</v>
      </c>
      <c r="AC22" s="355">
        <v>45613</v>
      </c>
      <c r="AD22" s="355">
        <v>23078</v>
      </c>
      <c r="AE22" s="355">
        <v>0</v>
      </c>
      <c r="AF22" s="355">
        <v>53272</v>
      </c>
      <c r="AG22" s="355">
        <v>46933</v>
      </c>
      <c r="AH22" s="355">
        <v>746</v>
      </c>
      <c r="AI22" s="355">
        <v>191227</v>
      </c>
      <c r="AJ22" s="355">
        <v>101339</v>
      </c>
      <c r="AK22" s="355">
        <v>0</v>
      </c>
      <c r="AL22" s="355">
        <v>3324</v>
      </c>
      <c r="AM22" s="356">
        <v>902419</v>
      </c>
      <c r="AN22" s="356">
        <v>0</v>
      </c>
      <c r="AO22" s="339"/>
    </row>
    <row r="23" spans="1:41" x14ac:dyDescent="0.15">
      <c r="A23" s="346" t="s">
        <v>291</v>
      </c>
      <c r="B23" s="347" t="s">
        <v>365</v>
      </c>
      <c r="C23" s="355">
        <v>129092</v>
      </c>
      <c r="D23" s="355">
        <v>6541</v>
      </c>
      <c r="E23" s="355">
        <v>15804</v>
      </c>
      <c r="F23" s="355">
        <v>51147</v>
      </c>
      <c r="G23" s="355">
        <v>162410</v>
      </c>
      <c r="H23" s="355">
        <v>45920</v>
      </c>
      <c r="I23" s="355">
        <v>64365</v>
      </c>
      <c r="J23" s="355">
        <v>198833</v>
      </c>
      <c r="K23" s="355">
        <v>35718</v>
      </c>
      <c r="L23" s="355">
        <v>43987</v>
      </c>
      <c r="M23" s="355">
        <v>81468</v>
      </c>
      <c r="N23" s="355">
        <v>79641</v>
      </c>
      <c r="O23" s="355">
        <v>142053</v>
      </c>
      <c r="P23" s="355">
        <v>113735</v>
      </c>
      <c r="Q23" s="355">
        <v>48119</v>
      </c>
      <c r="R23" s="355">
        <v>232345</v>
      </c>
      <c r="S23" s="355">
        <v>52106</v>
      </c>
      <c r="T23" s="355">
        <v>103675</v>
      </c>
      <c r="U23" s="355">
        <v>226283</v>
      </c>
      <c r="V23" s="355">
        <v>148429</v>
      </c>
      <c r="W23" s="355">
        <v>1150635</v>
      </c>
      <c r="X23" s="355">
        <v>759</v>
      </c>
      <c r="Y23" s="355">
        <v>15858</v>
      </c>
      <c r="Z23" s="355">
        <v>932783</v>
      </c>
      <c r="AA23" s="355">
        <v>124211</v>
      </c>
      <c r="AB23" s="355">
        <v>3833808</v>
      </c>
      <c r="AC23" s="355">
        <v>2131756</v>
      </c>
      <c r="AD23" s="355">
        <v>741158</v>
      </c>
      <c r="AE23" s="355">
        <v>0</v>
      </c>
      <c r="AF23" s="355">
        <v>560619</v>
      </c>
      <c r="AG23" s="355">
        <v>2020253</v>
      </c>
      <c r="AH23" s="355">
        <v>294480</v>
      </c>
      <c r="AI23" s="355">
        <v>326569</v>
      </c>
      <c r="AJ23" s="355">
        <v>634897</v>
      </c>
      <c r="AK23" s="355">
        <v>0</v>
      </c>
      <c r="AL23" s="355">
        <v>0</v>
      </c>
      <c r="AM23" s="356">
        <v>14749457</v>
      </c>
      <c r="AN23" s="356">
        <v>11463061</v>
      </c>
      <c r="AO23" s="339"/>
    </row>
    <row r="24" spans="1:41" x14ac:dyDescent="0.15">
      <c r="A24" s="346" t="s">
        <v>292</v>
      </c>
      <c r="B24" s="347" t="s">
        <v>366</v>
      </c>
      <c r="C24" s="355">
        <v>0</v>
      </c>
      <c r="D24" s="355">
        <v>0</v>
      </c>
      <c r="E24" s="355">
        <v>0</v>
      </c>
      <c r="F24" s="355">
        <v>0</v>
      </c>
      <c r="G24" s="355">
        <v>0</v>
      </c>
      <c r="H24" s="355">
        <v>0</v>
      </c>
      <c r="I24" s="355">
        <v>0</v>
      </c>
      <c r="J24" s="355">
        <v>0</v>
      </c>
      <c r="K24" s="355">
        <v>0</v>
      </c>
      <c r="L24" s="355">
        <v>0</v>
      </c>
      <c r="M24" s="355">
        <v>0</v>
      </c>
      <c r="N24" s="355">
        <v>0</v>
      </c>
      <c r="O24" s="355">
        <v>0</v>
      </c>
      <c r="P24" s="355">
        <v>0</v>
      </c>
      <c r="Q24" s="355">
        <v>0</v>
      </c>
      <c r="R24" s="355">
        <v>0</v>
      </c>
      <c r="S24" s="355">
        <v>0</v>
      </c>
      <c r="T24" s="355">
        <v>0</v>
      </c>
      <c r="U24" s="355">
        <v>0</v>
      </c>
      <c r="V24" s="355">
        <v>0</v>
      </c>
      <c r="W24" s="355">
        <v>0</v>
      </c>
      <c r="X24" s="355">
        <v>0</v>
      </c>
      <c r="Y24" s="355">
        <v>0</v>
      </c>
      <c r="Z24" s="355">
        <v>0</v>
      </c>
      <c r="AA24" s="355">
        <v>0</v>
      </c>
      <c r="AB24" s="355">
        <v>0</v>
      </c>
      <c r="AC24" s="355">
        <v>0</v>
      </c>
      <c r="AD24" s="355">
        <v>0</v>
      </c>
      <c r="AE24" s="355">
        <v>0</v>
      </c>
      <c r="AF24" s="355">
        <v>0</v>
      </c>
      <c r="AG24" s="355">
        <v>0</v>
      </c>
      <c r="AH24" s="355">
        <v>0</v>
      </c>
      <c r="AI24" s="355">
        <v>0</v>
      </c>
      <c r="AJ24" s="355">
        <v>0</v>
      </c>
      <c r="AK24" s="355">
        <v>0</v>
      </c>
      <c r="AL24" s="355">
        <v>0</v>
      </c>
      <c r="AM24" s="356">
        <v>0</v>
      </c>
      <c r="AN24" s="356">
        <v>0</v>
      </c>
      <c r="AO24" s="339"/>
    </row>
    <row r="25" spans="1:41" x14ac:dyDescent="0.15">
      <c r="A25" s="346" t="s">
        <v>293</v>
      </c>
      <c r="B25" s="347" t="s">
        <v>367</v>
      </c>
      <c r="C25" s="355">
        <v>0</v>
      </c>
      <c r="D25" s="355">
        <v>0</v>
      </c>
      <c r="E25" s="355">
        <v>0</v>
      </c>
      <c r="F25" s="355">
        <v>0</v>
      </c>
      <c r="G25" s="355">
        <v>0</v>
      </c>
      <c r="H25" s="355">
        <v>0</v>
      </c>
      <c r="I25" s="355">
        <v>0</v>
      </c>
      <c r="J25" s="355">
        <v>0</v>
      </c>
      <c r="K25" s="355">
        <v>0</v>
      </c>
      <c r="L25" s="355">
        <v>0</v>
      </c>
      <c r="M25" s="355">
        <v>0</v>
      </c>
      <c r="N25" s="355">
        <v>0</v>
      </c>
      <c r="O25" s="355">
        <v>0</v>
      </c>
      <c r="P25" s="355">
        <v>0</v>
      </c>
      <c r="Q25" s="355">
        <v>0</v>
      </c>
      <c r="R25" s="355">
        <v>0</v>
      </c>
      <c r="S25" s="355">
        <v>0</v>
      </c>
      <c r="T25" s="355">
        <v>0</v>
      </c>
      <c r="U25" s="355">
        <v>0</v>
      </c>
      <c r="V25" s="355">
        <v>0</v>
      </c>
      <c r="W25" s="355">
        <v>0</v>
      </c>
      <c r="X25" s="355">
        <v>0</v>
      </c>
      <c r="Y25" s="355">
        <v>0</v>
      </c>
      <c r="Z25" s="355">
        <v>0</v>
      </c>
      <c r="AA25" s="355">
        <v>0</v>
      </c>
      <c r="AB25" s="355">
        <v>0</v>
      </c>
      <c r="AC25" s="355">
        <v>0</v>
      </c>
      <c r="AD25" s="355">
        <v>0</v>
      </c>
      <c r="AE25" s="355">
        <v>0</v>
      </c>
      <c r="AF25" s="355">
        <v>0</v>
      </c>
      <c r="AG25" s="355">
        <v>0</v>
      </c>
      <c r="AH25" s="355">
        <v>0</v>
      </c>
      <c r="AI25" s="355">
        <v>0</v>
      </c>
      <c r="AJ25" s="355">
        <v>0</v>
      </c>
      <c r="AK25" s="355">
        <v>0</v>
      </c>
      <c r="AL25" s="355">
        <v>0</v>
      </c>
      <c r="AM25" s="356">
        <v>0</v>
      </c>
      <c r="AN25" s="356">
        <v>0</v>
      </c>
      <c r="AO25" s="339"/>
    </row>
    <row r="26" spans="1:41" x14ac:dyDescent="0.15">
      <c r="A26" s="346" t="s">
        <v>294</v>
      </c>
      <c r="B26" s="347" t="s">
        <v>368</v>
      </c>
      <c r="C26" s="355">
        <v>0</v>
      </c>
      <c r="D26" s="355">
        <v>0</v>
      </c>
      <c r="E26" s="355">
        <v>0</v>
      </c>
      <c r="F26" s="355">
        <v>0</v>
      </c>
      <c r="G26" s="355">
        <v>0</v>
      </c>
      <c r="H26" s="355">
        <v>0</v>
      </c>
      <c r="I26" s="355">
        <v>0</v>
      </c>
      <c r="J26" s="355">
        <v>0</v>
      </c>
      <c r="K26" s="355">
        <v>0</v>
      </c>
      <c r="L26" s="355">
        <v>0</v>
      </c>
      <c r="M26" s="355">
        <v>0</v>
      </c>
      <c r="N26" s="355">
        <v>0</v>
      </c>
      <c r="O26" s="355">
        <v>0</v>
      </c>
      <c r="P26" s="355">
        <v>0</v>
      </c>
      <c r="Q26" s="355">
        <v>0</v>
      </c>
      <c r="R26" s="355">
        <v>0</v>
      </c>
      <c r="S26" s="355">
        <v>0</v>
      </c>
      <c r="T26" s="355">
        <v>0</v>
      </c>
      <c r="U26" s="355">
        <v>0</v>
      </c>
      <c r="V26" s="355">
        <v>0</v>
      </c>
      <c r="W26" s="355">
        <v>0</v>
      </c>
      <c r="X26" s="355">
        <v>0</v>
      </c>
      <c r="Y26" s="355">
        <v>0</v>
      </c>
      <c r="Z26" s="355">
        <v>0</v>
      </c>
      <c r="AA26" s="355">
        <v>0</v>
      </c>
      <c r="AB26" s="355">
        <v>0</v>
      </c>
      <c r="AC26" s="355">
        <v>0</v>
      </c>
      <c r="AD26" s="355">
        <v>0</v>
      </c>
      <c r="AE26" s="355">
        <v>0</v>
      </c>
      <c r="AF26" s="355">
        <v>0</v>
      </c>
      <c r="AG26" s="355">
        <v>0</v>
      </c>
      <c r="AH26" s="355">
        <v>0</v>
      </c>
      <c r="AI26" s="355">
        <v>0</v>
      </c>
      <c r="AJ26" s="355">
        <v>0</v>
      </c>
      <c r="AK26" s="355">
        <v>0</v>
      </c>
      <c r="AL26" s="355">
        <v>0</v>
      </c>
      <c r="AM26" s="356">
        <v>0</v>
      </c>
      <c r="AN26" s="356">
        <v>0</v>
      </c>
      <c r="AO26" s="339"/>
    </row>
    <row r="27" spans="1:41" x14ac:dyDescent="0.15">
      <c r="A27" s="346" t="s">
        <v>295</v>
      </c>
      <c r="B27" s="347" t="s">
        <v>369</v>
      </c>
      <c r="C27" s="355">
        <v>279331</v>
      </c>
      <c r="D27" s="355">
        <v>3753</v>
      </c>
      <c r="E27" s="355">
        <v>21122</v>
      </c>
      <c r="F27" s="355">
        <v>11674</v>
      </c>
      <c r="G27" s="355">
        <v>122406</v>
      </c>
      <c r="H27" s="355">
        <v>60324</v>
      </c>
      <c r="I27" s="355">
        <v>60258</v>
      </c>
      <c r="J27" s="355">
        <v>140726</v>
      </c>
      <c r="K27" s="355">
        <v>24496</v>
      </c>
      <c r="L27" s="355">
        <v>45576</v>
      </c>
      <c r="M27" s="355">
        <v>73171</v>
      </c>
      <c r="N27" s="355">
        <v>20854</v>
      </c>
      <c r="O27" s="355">
        <v>64373</v>
      </c>
      <c r="P27" s="355">
        <v>275728</v>
      </c>
      <c r="Q27" s="355">
        <v>161413</v>
      </c>
      <c r="R27" s="355">
        <v>105124</v>
      </c>
      <c r="S27" s="355">
        <v>61810</v>
      </c>
      <c r="T27" s="355">
        <v>239709</v>
      </c>
      <c r="U27" s="355">
        <v>175535</v>
      </c>
      <c r="V27" s="355">
        <v>209268</v>
      </c>
      <c r="W27" s="355">
        <v>172371</v>
      </c>
      <c r="X27" s="355">
        <v>962</v>
      </c>
      <c r="Y27" s="355">
        <v>58767</v>
      </c>
      <c r="Z27" s="355">
        <v>326963</v>
      </c>
      <c r="AA27" s="355">
        <v>96995</v>
      </c>
      <c r="AB27" s="355">
        <v>119624</v>
      </c>
      <c r="AC27" s="355">
        <v>303062</v>
      </c>
      <c r="AD27" s="355">
        <v>239568</v>
      </c>
      <c r="AE27" s="355">
        <v>0</v>
      </c>
      <c r="AF27" s="355">
        <v>85783</v>
      </c>
      <c r="AG27" s="355">
        <v>414187</v>
      </c>
      <c r="AH27" s="355">
        <v>5505</v>
      </c>
      <c r="AI27" s="355">
        <v>1283384</v>
      </c>
      <c r="AJ27" s="355">
        <v>455577</v>
      </c>
      <c r="AK27" s="355">
        <v>0</v>
      </c>
      <c r="AL27" s="355">
        <v>7399</v>
      </c>
      <c r="AM27" s="356">
        <v>5726798</v>
      </c>
      <c r="AN27" s="356">
        <v>0</v>
      </c>
      <c r="AO27" s="339"/>
    </row>
    <row r="28" spans="1:41" x14ac:dyDescent="0.15">
      <c r="A28" s="346" t="s">
        <v>296</v>
      </c>
      <c r="B28" s="347" t="s">
        <v>370</v>
      </c>
      <c r="C28" s="355">
        <v>0</v>
      </c>
      <c r="D28" s="355">
        <v>0</v>
      </c>
      <c r="E28" s="355">
        <v>0</v>
      </c>
      <c r="F28" s="355">
        <v>0</v>
      </c>
      <c r="G28" s="355">
        <v>0</v>
      </c>
      <c r="H28" s="355">
        <v>0</v>
      </c>
      <c r="I28" s="355">
        <v>0</v>
      </c>
      <c r="J28" s="355">
        <v>0</v>
      </c>
      <c r="K28" s="355">
        <v>0</v>
      </c>
      <c r="L28" s="355">
        <v>0</v>
      </c>
      <c r="M28" s="355">
        <v>0</v>
      </c>
      <c r="N28" s="355">
        <v>0</v>
      </c>
      <c r="O28" s="355">
        <v>0</v>
      </c>
      <c r="P28" s="355">
        <v>0</v>
      </c>
      <c r="Q28" s="355">
        <v>0</v>
      </c>
      <c r="R28" s="355">
        <v>0</v>
      </c>
      <c r="S28" s="355">
        <v>0</v>
      </c>
      <c r="T28" s="355">
        <v>0</v>
      </c>
      <c r="U28" s="355">
        <v>0</v>
      </c>
      <c r="V28" s="355">
        <v>0</v>
      </c>
      <c r="W28" s="355">
        <v>0</v>
      </c>
      <c r="X28" s="355">
        <v>0</v>
      </c>
      <c r="Y28" s="355">
        <v>0</v>
      </c>
      <c r="Z28" s="355">
        <v>0</v>
      </c>
      <c r="AA28" s="355">
        <v>0</v>
      </c>
      <c r="AB28" s="355">
        <v>0</v>
      </c>
      <c r="AC28" s="355">
        <v>0</v>
      </c>
      <c r="AD28" s="355">
        <v>0</v>
      </c>
      <c r="AE28" s="355">
        <v>0</v>
      </c>
      <c r="AF28" s="355">
        <v>0</v>
      </c>
      <c r="AG28" s="355">
        <v>0</v>
      </c>
      <c r="AH28" s="355">
        <v>0</v>
      </c>
      <c r="AI28" s="355">
        <v>0</v>
      </c>
      <c r="AJ28" s="355">
        <v>0</v>
      </c>
      <c r="AK28" s="355">
        <v>0</v>
      </c>
      <c r="AL28" s="355">
        <v>0</v>
      </c>
      <c r="AM28" s="356">
        <v>0</v>
      </c>
      <c r="AN28" s="356">
        <v>0</v>
      </c>
      <c r="AO28" s="339"/>
    </row>
    <row r="29" spans="1:41" x14ac:dyDescent="0.15">
      <c r="A29" s="346" t="s">
        <v>297</v>
      </c>
      <c r="B29" s="347" t="s">
        <v>371</v>
      </c>
      <c r="C29" s="355">
        <v>0</v>
      </c>
      <c r="D29" s="355">
        <v>0</v>
      </c>
      <c r="E29" s="355">
        <v>0</v>
      </c>
      <c r="F29" s="355">
        <v>0</v>
      </c>
      <c r="G29" s="355">
        <v>0</v>
      </c>
      <c r="H29" s="355">
        <v>0</v>
      </c>
      <c r="I29" s="355">
        <v>0</v>
      </c>
      <c r="J29" s="355">
        <v>0</v>
      </c>
      <c r="K29" s="355">
        <v>0</v>
      </c>
      <c r="L29" s="355">
        <v>0</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5">
        <v>0</v>
      </c>
      <c r="AD29" s="355">
        <v>0</v>
      </c>
      <c r="AE29" s="355">
        <v>0</v>
      </c>
      <c r="AF29" s="355">
        <v>0</v>
      </c>
      <c r="AG29" s="355">
        <v>0</v>
      </c>
      <c r="AH29" s="355">
        <v>0</v>
      </c>
      <c r="AI29" s="355">
        <v>0</v>
      </c>
      <c r="AJ29" s="355">
        <v>0</v>
      </c>
      <c r="AK29" s="355">
        <v>0</v>
      </c>
      <c r="AL29" s="355">
        <v>0</v>
      </c>
      <c r="AM29" s="356">
        <v>0</v>
      </c>
      <c r="AN29" s="356">
        <v>0</v>
      </c>
      <c r="AO29" s="339"/>
    </row>
    <row r="30" spans="1:41" x14ac:dyDescent="0.15">
      <c r="A30" s="346" t="s">
        <v>298</v>
      </c>
      <c r="B30" s="347" t="s">
        <v>372</v>
      </c>
      <c r="C30" s="355">
        <v>9366</v>
      </c>
      <c r="D30" s="355">
        <v>346</v>
      </c>
      <c r="E30" s="355">
        <v>1501</v>
      </c>
      <c r="F30" s="355">
        <v>841</v>
      </c>
      <c r="G30" s="355">
        <v>15667</v>
      </c>
      <c r="H30" s="355">
        <v>6767</v>
      </c>
      <c r="I30" s="355">
        <v>7695</v>
      </c>
      <c r="J30" s="355">
        <v>13848</v>
      </c>
      <c r="K30" s="355">
        <v>2935</v>
      </c>
      <c r="L30" s="355">
        <v>4618</v>
      </c>
      <c r="M30" s="355">
        <v>9239</v>
      </c>
      <c r="N30" s="355">
        <v>2339</v>
      </c>
      <c r="O30" s="355">
        <v>8552</v>
      </c>
      <c r="P30" s="355">
        <v>29794</v>
      </c>
      <c r="Q30" s="355">
        <v>16717</v>
      </c>
      <c r="R30" s="355">
        <v>10879</v>
      </c>
      <c r="S30" s="355">
        <v>5969</v>
      </c>
      <c r="T30" s="355">
        <v>27925</v>
      </c>
      <c r="U30" s="355">
        <v>20064</v>
      </c>
      <c r="V30" s="355">
        <v>22509</v>
      </c>
      <c r="W30" s="355">
        <v>99017</v>
      </c>
      <c r="X30" s="355">
        <v>85</v>
      </c>
      <c r="Y30" s="355">
        <v>3872</v>
      </c>
      <c r="Z30" s="355">
        <v>41536</v>
      </c>
      <c r="AA30" s="355">
        <v>9809</v>
      </c>
      <c r="AB30" s="355">
        <v>15661</v>
      </c>
      <c r="AC30" s="355">
        <v>36555</v>
      </c>
      <c r="AD30" s="355">
        <v>18018</v>
      </c>
      <c r="AE30" s="355">
        <v>0</v>
      </c>
      <c r="AF30" s="355">
        <v>8727</v>
      </c>
      <c r="AG30" s="355">
        <v>29504</v>
      </c>
      <c r="AH30" s="355">
        <v>649</v>
      </c>
      <c r="AI30" s="355">
        <v>92062</v>
      </c>
      <c r="AJ30" s="355">
        <v>52839</v>
      </c>
      <c r="AK30" s="355">
        <v>0</v>
      </c>
      <c r="AL30" s="355">
        <v>861</v>
      </c>
      <c r="AM30" s="356">
        <v>626766</v>
      </c>
      <c r="AN30" s="356">
        <v>0</v>
      </c>
      <c r="AO30" s="339"/>
    </row>
    <row r="31" spans="1:41" x14ac:dyDescent="0.15">
      <c r="A31" s="346" t="s">
        <v>299</v>
      </c>
      <c r="B31" s="347" t="s">
        <v>373</v>
      </c>
      <c r="C31" s="355">
        <v>4810</v>
      </c>
      <c r="D31" s="355">
        <v>248</v>
      </c>
      <c r="E31" s="355">
        <v>5716</v>
      </c>
      <c r="F31" s="355">
        <v>3085</v>
      </c>
      <c r="G31" s="355">
        <v>146751</v>
      </c>
      <c r="H31" s="355">
        <v>45040</v>
      </c>
      <c r="I31" s="355">
        <v>25608</v>
      </c>
      <c r="J31" s="355">
        <v>379799</v>
      </c>
      <c r="K31" s="355">
        <v>73867</v>
      </c>
      <c r="L31" s="355">
        <v>18627</v>
      </c>
      <c r="M31" s="355">
        <v>29967</v>
      </c>
      <c r="N31" s="355">
        <v>29333</v>
      </c>
      <c r="O31" s="355">
        <v>58717</v>
      </c>
      <c r="P31" s="355">
        <v>129452</v>
      </c>
      <c r="Q31" s="355">
        <v>377467</v>
      </c>
      <c r="R31" s="355">
        <v>325524</v>
      </c>
      <c r="S31" s="355">
        <v>325750</v>
      </c>
      <c r="T31" s="355">
        <v>122697</v>
      </c>
      <c r="U31" s="355">
        <v>309796</v>
      </c>
      <c r="V31" s="355">
        <v>74707</v>
      </c>
      <c r="W31" s="355">
        <v>69558</v>
      </c>
      <c r="X31" s="355">
        <v>0</v>
      </c>
      <c r="Y31" s="355">
        <v>23347</v>
      </c>
      <c r="Z31" s="355">
        <v>1012798</v>
      </c>
      <c r="AA31" s="355">
        <v>1421909</v>
      </c>
      <c r="AB31" s="355">
        <v>139262</v>
      </c>
      <c r="AC31" s="355">
        <v>464968</v>
      </c>
      <c r="AD31" s="355">
        <v>663182</v>
      </c>
      <c r="AE31" s="355">
        <v>0</v>
      </c>
      <c r="AF31" s="355">
        <v>72623</v>
      </c>
      <c r="AG31" s="355">
        <v>79188</v>
      </c>
      <c r="AH31" s="355">
        <v>891</v>
      </c>
      <c r="AI31" s="355">
        <v>339844</v>
      </c>
      <c r="AJ31" s="355">
        <v>247903</v>
      </c>
      <c r="AK31" s="355">
        <v>0</v>
      </c>
      <c r="AL31" s="355">
        <v>0</v>
      </c>
      <c r="AM31" s="356">
        <v>7022434</v>
      </c>
      <c r="AN31" s="356">
        <v>0</v>
      </c>
      <c r="AO31" s="339"/>
    </row>
    <row r="32" spans="1:41" x14ac:dyDescent="0.15">
      <c r="A32" s="346" t="s">
        <v>300</v>
      </c>
      <c r="B32" s="347" t="s">
        <v>374</v>
      </c>
      <c r="C32" s="355">
        <v>0</v>
      </c>
      <c r="D32" s="355">
        <v>0</v>
      </c>
      <c r="E32" s="355">
        <v>0</v>
      </c>
      <c r="F32" s="355">
        <v>0</v>
      </c>
      <c r="G32" s="355">
        <v>0</v>
      </c>
      <c r="H32" s="355">
        <v>0</v>
      </c>
      <c r="I32" s="355">
        <v>0</v>
      </c>
      <c r="J32" s="355">
        <v>0</v>
      </c>
      <c r="K32" s="355">
        <v>0</v>
      </c>
      <c r="L32" s="355">
        <v>0</v>
      </c>
      <c r="M32" s="355">
        <v>0</v>
      </c>
      <c r="N32" s="355">
        <v>0</v>
      </c>
      <c r="O32" s="355">
        <v>0</v>
      </c>
      <c r="P32" s="355">
        <v>0</v>
      </c>
      <c r="Q32" s="355">
        <v>0</v>
      </c>
      <c r="R32" s="355">
        <v>0</v>
      </c>
      <c r="S32" s="355">
        <v>0</v>
      </c>
      <c r="T32" s="355">
        <v>0</v>
      </c>
      <c r="U32" s="355">
        <v>0</v>
      </c>
      <c r="V32" s="355">
        <v>0</v>
      </c>
      <c r="W32" s="355">
        <v>0</v>
      </c>
      <c r="X32" s="355">
        <v>0</v>
      </c>
      <c r="Y32" s="355">
        <v>0</v>
      </c>
      <c r="Z32" s="355">
        <v>0</v>
      </c>
      <c r="AA32" s="355">
        <v>0</v>
      </c>
      <c r="AB32" s="355">
        <v>0</v>
      </c>
      <c r="AC32" s="355">
        <v>0</v>
      </c>
      <c r="AD32" s="355">
        <v>0</v>
      </c>
      <c r="AE32" s="355">
        <v>0</v>
      </c>
      <c r="AF32" s="355">
        <v>0</v>
      </c>
      <c r="AG32" s="355">
        <v>0</v>
      </c>
      <c r="AH32" s="355">
        <v>0</v>
      </c>
      <c r="AI32" s="355">
        <v>0</v>
      </c>
      <c r="AJ32" s="355">
        <v>0</v>
      </c>
      <c r="AK32" s="355">
        <v>0</v>
      </c>
      <c r="AL32" s="355">
        <v>0</v>
      </c>
      <c r="AM32" s="356">
        <v>0</v>
      </c>
      <c r="AN32" s="356">
        <v>0</v>
      </c>
      <c r="AO32" s="339"/>
    </row>
    <row r="33" spans="1:87" x14ac:dyDescent="0.15">
      <c r="A33" s="346" t="s">
        <v>375</v>
      </c>
      <c r="B33" s="347" t="s">
        <v>376</v>
      </c>
      <c r="C33" s="355">
        <v>0</v>
      </c>
      <c r="D33" s="355">
        <v>0</v>
      </c>
      <c r="E33" s="355">
        <v>0</v>
      </c>
      <c r="F33" s="355">
        <v>0</v>
      </c>
      <c r="G33" s="355">
        <v>0</v>
      </c>
      <c r="H33" s="355">
        <v>0</v>
      </c>
      <c r="I33" s="355">
        <v>0</v>
      </c>
      <c r="J33" s="355">
        <v>0</v>
      </c>
      <c r="K33" s="355">
        <v>0</v>
      </c>
      <c r="L33" s="355">
        <v>0</v>
      </c>
      <c r="M33" s="355">
        <v>0</v>
      </c>
      <c r="N33" s="355">
        <v>0</v>
      </c>
      <c r="O33" s="355">
        <v>0</v>
      </c>
      <c r="P33" s="355">
        <v>0</v>
      </c>
      <c r="Q33" s="355">
        <v>0</v>
      </c>
      <c r="R33" s="355">
        <v>0</v>
      </c>
      <c r="S33" s="355">
        <v>0</v>
      </c>
      <c r="T33" s="355">
        <v>0</v>
      </c>
      <c r="U33" s="355">
        <v>0</v>
      </c>
      <c r="V33" s="355">
        <v>0</v>
      </c>
      <c r="W33" s="355">
        <v>0</v>
      </c>
      <c r="X33" s="355">
        <v>0</v>
      </c>
      <c r="Y33" s="355">
        <v>0</v>
      </c>
      <c r="Z33" s="355">
        <v>0</v>
      </c>
      <c r="AA33" s="355">
        <v>0</v>
      </c>
      <c r="AB33" s="355">
        <v>0</v>
      </c>
      <c r="AC33" s="355">
        <v>0</v>
      </c>
      <c r="AD33" s="355">
        <v>0</v>
      </c>
      <c r="AE33" s="355">
        <v>0</v>
      </c>
      <c r="AF33" s="355">
        <v>0</v>
      </c>
      <c r="AG33" s="355">
        <v>0</v>
      </c>
      <c r="AH33" s="355">
        <v>0</v>
      </c>
      <c r="AI33" s="355">
        <v>0</v>
      </c>
      <c r="AJ33" s="355">
        <v>0</v>
      </c>
      <c r="AK33" s="355">
        <v>0</v>
      </c>
      <c r="AL33" s="355">
        <v>0</v>
      </c>
      <c r="AM33" s="356">
        <v>0</v>
      </c>
      <c r="AN33" s="356">
        <v>0</v>
      </c>
      <c r="AO33" s="339"/>
    </row>
    <row r="34" spans="1:87" x14ac:dyDescent="0.15">
      <c r="A34" s="346" t="s">
        <v>377</v>
      </c>
      <c r="B34" s="347" t="s">
        <v>378</v>
      </c>
      <c r="C34" s="355">
        <v>0</v>
      </c>
      <c r="D34" s="355">
        <v>0</v>
      </c>
      <c r="E34" s="355">
        <v>0</v>
      </c>
      <c r="F34" s="355">
        <v>0</v>
      </c>
      <c r="G34" s="355">
        <v>0</v>
      </c>
      <c r="H34" s="355">
        <v>0</v>
      </c>
      <c r="I34" s="355">
        <v>0</v>
      </c>
      <c r="J34" s="355">
        <v>0</v>
      </c>
      <c r="K34" s="355">
        <v>0</v>
      </c>
      <c r="L34" s="355">
        <v>0</v>
      </c>
      <c r="M34" s="355">
        <v>0</v>
      </c>
      <c r="N34" s="355">
        <v>0</v>
      </c>
      <c r="O34" s="355">
        <v>0</v>
      </c>
      <c r="P34" s="355">
        <v>0</v>
      </c>
      <c r="Q34" s="355">
        <v>0</v>
      </c>
      <c r="R34" s="355">
        <v>0</v>
      </c>
      <c r="S34" s="355">
        <v>0</v>
      </c>
      <c r="T34" s="355">
        <v>0</v>
      </c>
      <c r="U34" s="355">
        <v>0</v>
      </c>
      <c r="V34" s="355">
        <v>0</v>
      </c>
      <c r="W34" s="355">
        <v>0</v>
      </c>
      <c r="X34" s="355">
        <v>0</v>
      </c>
      <c r="Y34" s="355">
        <v>0</v>
      </c>
      <c r="Z34" s="355">
        <v>0</v>
      </c>
      <c r="AA34" s="355">
        <v>0</v>
      </c>
      <c r="AB34" s="355">
        <v>0</v>
      </c>
      <c r="AC34" s="355">
        <v>0</v>
      </c>
      <c r="AD34" s="355">
        <v>0</v>
      </c>
      <c r="AE34" s="355">
        <v>0</v>
      </c>
      <c r="AF34" s="355">
        <v>0</v>
      </c>
      <c r="AG34" s="355">
        <v>0</v>
      </c>
      <c r="AH34" s="355">
        <v>0</v>
      </c>
      <c r="AI34" s="355">
        <v>0</v>
      </c>
      <c r="AJ34" s="355">
        <v>0</v>
      </c>
      <c r="AK34" s="355">
        <v>0</v>
      </c>
      <c r="AL34" s="355">
        <v>0</v>
      </c>
      <c r="AM34" s="356">
        <v>0</v>
      </c>
      <c r="AN34" s="356">
        <v>0</v>
      </c>
      <c r="AO34" s="339"/>
    </row>
    <row r="35" spans="1:87" x14ac:dyDescent="0.15">
      <c r="A35" s="346" t="s">
        <v>379</v>
      </c>
      <c r="B35" s="347" t="s">
        <v>380</v>
      </c>
      <c r="C35" s="355">
        <v>0</v>
      </c>
      <c r="D35" s="355">
        <v>0</v>
      </c>
      <c r="E35" s="355">
        <v>0</v>
      </c>
      <c r="F35" s="355">
        <v>0</v>
      </c>
      <c r="G35" s="355">
        <v>0</v>
      </c>
      <c r="H35" s="355">
        <v>0</v>
      </c>
      <c r="I35" s="355">
        <v>0</v>
      </c>
      <c r="J35" s="355">
        <v>0</v>
      </c>
      <c r="K35" s="355">
        <v>0</v>
      </c>
      <c r="L35" s="355">
        <v>0</v>
      </c>
      <c r="M35" s="355">
        <v>0</v>
      </c>
      <c r="N35" s="355">
        <v>0</v>
      </c>
      <c r="O35" s="355">
        <v>0</v>
      </c>
      <c r="P35" s="355">
        <v>0</v>
      </c>
      <c r="Q35" s="355">
        <v>0</v>
      </c>
      <c r="R35" s="355">
        <v>0</v>
      </c>
      <c r="S35" s="355">
        <v>0</v>
      </c>
      <c r="T35" s="355">
        <v>0</v>
      </c>
      <c r="U35" s="355">
        <v>0</v>
      </c>
      <c r="V35" s="355">
        <v>0</v>
      </c>
      <c r="W35" s="355">
        <v>0</v>
      </c>
      <c r="X35" s="355">
        <v>0</v>
      </c>
      <c r="Y35" s="355">
        <v>0</v>
      </c>
      <c r="Z35" s="355">
        <v>0</v>
      </c>
      <c r="AA35" s="355">
        <v>0</v>
      </c>
      <c r="AB35" s="355">
        <v>0</v>
      </c>
      <c r="AC35" s="355">
        <v>0</v>
      </c>
      <c r="AD35" s="355">
        <v>0</v>
      </c>
      <c r="AE35" s="355">
        <v>0</v>
      </c>
      <c r="AF35" s="355">
        <v>0</v>
      </c>
      <c r="AG35" s="355">
        <v>0</v>
      </c>
      <c r="AH35" s="355">
        <v>0</v>
      </c>
      <c r="AI35" s="355">
        <v>0</v>
      </c>
      <c r="AJ35" s="355">
        <v>0</v>
      </c>
      <c r="AK35" s="355">
        <v>0</v>
      </c>
      <c r="AL35" s="355">
        <v>0</v>
      </c>
      <c r="AM35" s="356">
        <v>0</v>
      </c>
      <c r="AN35" s="356">
        <v>0</v>
      </c>
      <c r="AO35" s="339"/>
    </row>
    <row r="36" spans="1:87" x14ac:dyDescent="0.15">
      <c r="A36" s="346" t="s">
        <v>381</v>
      </c>
      <c r="B36" s="347" t="s">
        <v>382</v>
      </c>
      <c r="C36" s="355">
        <v>0</v>
      </c>
      <c r="D36" s="355">
        <v>0</v>
      </c>
      <c r="E36" s="355">
        <v>0</v>
      </c>
      <c r="F36" s="355">
        <v>618</v>
      </c>
      <c r="G36" s="355">
        <v>218258</v>
      </c>
      <c r="H36" s="355">
        <v>0</v>
      </c>
      <c r="I36" s="355">
        <v>80066</v>
      </c>
      <c r="J36" s="355">
        <v>290589</v>
      </c>
      <c r="K36" s="355">
        <v>21246</v>
      </c>
      <c r="L36" s="355">
        <v>31964</v>
      </c>
      <c r="M36" s="355">
        <v>151998</v>
      </c>
      <c r="N36" s="355">
        <v>8728</v>
      </c>
      <c r="O36" s="355">
        <v>20154</v>
      </c>
      <c r="P36" s="355">
        <v>78654</v>
      </c>
      <c r="Q36" s="355">
        <v>36432</v>
      </c>
      <c r="R36" s="355">
        <v>40650</v>
      </c>
      <c r="S36" s="355">
        <v>40678</v>
      </c>
      <c r="T36" s="355">
        <v>103237</v>
      </c>
      <c r="U36" s="355">
        <v>46585</v>
      </c>
      <c r="V36" s="355">
        <v>0</v>
      </c>
      <c r="W36" s="355">
        <v>613087</v>
      </c>
      <c r="X36" s="355">
        <v>0</v>
      </c>
      <c r="Y36" s="355">
        <v>0</v>
      </c>
      <c r="Z36" s="355">
        <v>42223</v>
      </c>
      <c r="AA36" s="355">
        <v>0</v>
      </c>
      <c r="AB36" s="355">
        <v>0</v>
      </c>
      <c r="AC36" s="355">
        <v>93276</v>
      </c>
      <c r="AD36" s="355">
        <v>76324</v>
      </c>
      <c r="AE36" s="355">
        <v>0</v>
      </c>
      <c r="AF36" s="355">
        <v>0</v>
      </c>
      <c r="AG36" s="355">
        <v>0</v>
      </c>
      <c r="AH36" s="355">
        <v>0</v>
      </c>
      <c r="AI36" s="355">
        <v>0</v>
      </c>
      <c r="AJ36" s="355">
        <v>0</v>
      </c>
      <c r="AK36" s="355">
        <v>0</v>
      </c>
      <c r="AL36" s="355">
        <v>0</v>
      </c>
      <c r="AM36" s="356">
        <v>1994767</v>
      </c>
      <c r="AN36" s="356">
        <v>0</v>
      </c>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row>
    <row r="37" spans="1:87" x14ac:dyDescent="0.15">
      <c r="A37" s="346" t="s">
        <v>383</v>
      </c>
      <c r="B37" s="347" t="s">
        <v>384</v>
      </c>
      <c r="C37" s="355">
        <v>0</v>
      </c>
      <c r="D37" s="355">
        <v>0</v>
      </c>
      <c r="E37" s="355">
        <v>0</v>
      </c>
      <c r="F37" s="355">
        <v>0</v>
      </c>
      <c r="G37" s="355">
        <v>0</v>
      </c>
      <c r="H37" s="355">
        <v>0</v>
      </c>
      <c r="I37" s="355">
        <v>0</v>
      </c>
      <c r="J37" s="355">
        <v>0</v>
      </c>
      <c r="K37" s="355">
        <v>0</v>
      </c>
      <c r="L37" s="355">
        <v>0</v>
      </c>
      <c r="M37" s="355">
        <v>0</v>
      </c>
      <c r="N37" s="355">
        <v>0</v>
      </c>
      <c r="O37" s="355">
        <v>0</v>
      </c>
      <c r="P37" s="355">
        <v>0</v>
      </c>
      <c r="Q37" s="355">
        <v>0</v>
      </c>
      <c r="R37" s="355">
        <v>0</v>
      </c>
      <c r="S37" s="355">
        <v>0</v>
      </c>
      <c r="T37" s="355">
        <v>0</v>
      </c>
      <c r="U37" s="355">
        <v>0</v>
      </c>
      <c r="V37" s="355">
        <v>0</v>
      </c>
      <c r="W37" s="355">
        <v>0</v>
      </c>
      <c r="X37" s="355">
        <v>0</v>
      </c>
      <c r="Y37" s="355">
        <v>0</v>
      </c>
      <c r="Z37" s="355">
        <v>0</v>
      </c>
      <c r="AA37" s="355">
        <v>0</v>
      </c>
      <c r="AB37" s="355">
        <v>0</v>
      </c>
      <c r="AC37" s="355">
        <v>0</v>
      </c>
      <c r="AD37" s="355">
        <v>0</v>
      </c>
      <c r="AE37" s="355">
        <v>0</v>
      </c>
      <c r="AF37" s="355">
        <v>0</v>
      </c>
      <c r="AG37" s="355">
        <v>0</v>
      </c>
      <c r="AH37" s="355">
        <v>0</v>
      </c>
      <c r="AI37" s="355">
        <v>0</v>
      </c>
      <c r="AJ37" s="355">
        <v>0</v>
      </c>
      <c r="AK37" s="355">
        <v>0</v>
      </c>
      <c r="AL37" s="355">
        <v>0</v>
      </c>
      <c r="AM37" s="356">
        <v>0</v>
      </c>
      <c r="AN37" s="356">
        <v>0</v>
      </c>
      <c r="AO37" s="339"/>
    </row>
    <row r="38" spans="1:87" x14ac:dyDescent="0.15">
      <c r="A38" s="346" t="s">
        <v>385</v>
      </c>
      <c r="B38" s="347" t="s">
        <v>345</v>
      </c>
      <c r="C38" s="355">
        <v>0</v>
      </c>
      <c r="D38" s="355">
        <v>0</v>
      </c>
      <c r="E38" s="355">
        <v>0</v>
      </c>
      <c r="F38" s="355">
        <v>0</v>
      </c>
      <c r="G38" s="355">
        <v>0</v>
      </c>
      <c r="H38" s="355">
        <v>0</v>
      </c>
      <c r="I38" s="355">
        <v>0</v>
      </c>
      <c r="J38" s="355">
        <v>0</v>
      </c>
      <c r="K38" s="355">
        <v>0</v>
      </c>
      <c r="L38" s="355">
        <v>0</v>
      </c>
      <c r="M38" s="355">
        <v>0</v>
      </c>
      <c r="N38" s="355">
        <v>0</v>
      </c>
      <c r="O38" s="355">
        <v>0</v>
      </c>
      <c r="P38" s="355">
        <v>0</v>
      </c>
      <c r="Q38" s="355">
        <v>0</v>
      </c>
      <c r="R38" s="355">
        <v>0</v>
      </c>
      <c r="S38" s="355">
        <v>0</v>
      </c>
      <c r="T38" s="355">
        <v>0</v>
      </c>
      <c r="U38" s="355">
        <v>0</v>
      </c>
      <c r="V38" s="355">
        <v>0</v>
      </c>
      <c r="W38" s="359">
        <v>0</v>
      </c>
      <c r="X38" s="359">
        <v>0</v>
      </c>
      <c r="Y38" s="359">
        <v>0</v>
      </c>
      <c r="Z38" s="359">
        <v>0</v>
      </c>
      <c r="AA38" s="355">
        <v>0</v>
      </c>
      <c r="AB38" s="355">
        <v>0</v>
      </c>
      <c r="AC38" s="355">
        <v>0</v>
      </c>
      <c r="AD38" s="355">
        <v>0</v>
      </c>
      <c r="AE38" s="355">
        <v>0</v>
      </c>
      <c r="AF38" s="355">
        <v>0</v>
      </c>
      <c r="AG38" s="355">
        <v>0</v>
      </c>
      <c r="AH38" s="355">
        <v>0</v>
      </c>
      <c r="AI38" s="355">
        <v>0</v>
      </c>
      <c r="AJ38" s="355">
        <v>0</v>
      </c>
      <c r="AK38" s="355">
        <v>0</v>
      </c>
      <c r="AL38" s="355">
        <v>0</v>
      </c>
      <c r="AM38" s="356">
        <v>0</v>
      </c>
      <c r="AN38" s="356">
        <v>0</v>
      </c>
      <c r="AO38" s="339"/>
    </row>
    <row r="39" spans="1:87" x14ac:dyDescent="0.15">
      <c r="A39" s="352" t="s">
        <v>386</v>
      </c>
      <c r="B39" s="353" t="s">
        <v>387</v>
      </c>
      <c r="C39" s="355">
        <v>0</v>
      </c>
      <c r="D39" s="355">
        <v>0</v>
      </c>
      <c r="E39" s="355">
        <v>0</v>
      </c>
      <c r="F39" s="355">
        <v>0</v>
      </c>
      <c r="G39" s="355">
        <v>0</v>
      </c>
      <c r="H39" s="355">
        <v>0</v>
      </c>
      <c r="I39" s="355">
        <v>0</v>
      </c>
      <c r="J39" s="355">
        <v>0</v>
      </c>
      <c r="K39" s="355">
        <v>0</v>
      </c>
      <c r="L39" s="355">
        <v>0</v>
      </c>
      <c r="M39" s="355">
        <v>0</v>
      </c>
      <c r="N39" s="355">
        <v>0</v>
      </c>
      <c r="O39" s="355">
        <v>0</v>
      </c>
      <c r="P39" s="355">
        <v>0</v>
      </c>
      <c r="Q39" s="355">
        <v>0</v>
      </c>
      <c r="R39" s="355">
        <v>0</v>
      </c>
      <c r="S39" s="355">
        <v>0</v>
      </c>
      <c r="T39" s="355">
        <v>0</v>
      </c>
      <c r="U39" s="355">
        <v>0</v>
      </c>
      <c r="V39" s="355">
        <v>0</v>
      </c>
      <c r="W39" s="359">
        <v>0</v>
      </c>
      <c r="X39" s="359">
        <v>0</v>
      </c>
      <c r="Y39" s="359">
        <v>0</v>
      </c>
      <c r="Z39" s="359">
        <v>0</v>
      </c>
      <c r="AA39" s="355">
        <v>0</v>
      </c>
      <c r="AB39" s="355">
        <v>0</v>
      </c>
      <c r="AC39" s="355">
        <v>0</v>
      </c>
      <c r="AD39" s="355">
        <v>0</v>
      </c>
      <c r="AE39" s="355">
        <v>0</v>
      </c>
      <c r="AF39" s="355">
        <v>0</v>
      </c>
      <c r="AG39" s="355">
        <v>0</v>
      </c>
      <c r="AH39" s="355">
        <v>0</v>
      </c>
      <c r="AI39" s="355">
        <v>0</v>
      </c>
      <c r="AJ39" s="355">
        <v>0</v>
      </c>
      <c r="AK39" s="355">
        <v>0</v>
      </c>
      <c r="AL39" s="355">
        <v>0</v>
      </c>
      <c r="AM39" s="356">
        <v>0</v>
      </c>
      <c r="AN39" s="356">
        <v>0</v>
      </c>
      <c r="AO39" s="339"/>
    </row>
    <row r="40" spans="1:87" x14ac:dyDescent="0.15">
      <c r="A40" s="354">
        <v>70</v>
      </c>
      <c r="B40" s="353" t="s">
        <v>347</v>
      </c>
      <c r="C40" s="360">
        <v>1108634</v>
      </c>
      <c r="D40" s="360">
        <v>26585</v>
      </c>
      <c r="E40" s="360">
        <v>145883</v>
      </c>
      <c r="F40" s="360">
        <v>108232</v>
      </c>
      <c r="G40" s="360">
        <v>1450882</v>
      </c>
      <c r="H40" s="360">
        <v>338981</v>
      </c>
      <c r="I40" s="360">
        <v>555718</v>
      </c>
      <c r="J40" s="360">
        <v>1884517</v>
      </c>
      <c r="K40" s="360">
        <v>350783</v>
      </c>
      <c r="L40" s="360">
        <v>362164</v>
      </c>
      <c r="M40" s="360">
        <v>907480</v>
      </c>
      <c r="N40" s="360">
        <v>278124</v>
      </c>
      <c r="O40" s="360">
        <v>581067</v>
      </c>
      <c r="P40" s="360">
        <v>2248305</v>
      </c>
      <c r="Q40" s="360">
        <v>1662203</v>
      </c>
      <c r="R40" s="360">
        <v>1420385</v>
      </c>
      <c r="S40" s="360">
        <v>869949</v>
      </c>
      <c r="T40" s="360">
        <v>2348145</v>
      </c>
      <c r="U40" s="360">
        <v>1777494</v>
      </c>
      <c r="V40" s="360">
        <v>1505865</v>
      </c>
      <c r="W40" s="360">
        <v>4026924</v>
      </c>
      <c r="X40" s="360">
        <v>9501</v>
      </c>
      <c r="Y40" s="360">
        <v>308585</v>
      </c>
      <c r="Z40" s="360">
        <v>4367986</v>
      </c>
      <c r="AA40" s="360">
        <v>2119052</v>
      </c>
      <c r="AB40" s="360">
        <v>4452592</v>
      </c>
      <c r="AC40" s="360">
        <v>5051758</v>
      </c>
      <c r="AD40" s="360">
        <v>3092321</v>
      </c>
      <c r="AE40" s="360">
        <v>0</v>
      </c>
      <c r="AF40" s="360">
        <v>1132837</v>
      </c>
      <c r="AG40" s="360">
        <v>4074798</v>
      </c>
      <c r="AH40" s="360">
        <v>335956</v>
      </c>
      <c r="AI40" s="360">
        <v>6884109</v>
      </c>
      <c r="AJ40" s="360">
        <v>3859871</v>
      </c>
      <c r="AK40" s="360">
        <v>0</v>
      </c>
      <c r="AL40" s="360">
        <v>38493</v>
      </c>
      <c r="AM40" s="361">
        <v>59686179</v>
      </c>
      <c r="AN40" s="361">
        <v>11463061</v>
      </c>
      <c r="AO40" s="339"/>
    </row>
  </sheetData>
  <sheetProtection sheet="1" objects="1" scenarios="1"/>
  <phoneticPr fontId="4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H40"/>
  <sheetViews>
    <sheetView workbookViewId="0">
      <pane xSplit="2" ySplit="3" topLeftCell="Z4" activePane="bottomRight" state="frozen"/>
      <selection activeCell="M1" sqref="M1"/>
      <selection pane="topRight" activeCell="M1" sqref="M1"/>
      <selection pane="bottomLeft" activeCell="M1" sqref="M1"/>
      <selection pane="bottomRight" activeCell="AA24" sqref="AA24"/>
    </sheetView>
  </sheetViews>
  <sheetFormatPr defaultColWidth="9.375" defaultRowHeight="13.2" x14ac:dyDescent="0.15"/>
  <cols>
    <col min="1" max="1" width="15.875" style="333" bestFit="1" customWidth="1"/>
    <col min="2" max="2" width="51" style="333" bestFit="1" customWidth="1"/>
    <col min="3" max="39" width="16.375" style="333" customWidth="1"/>
    <col min="40" max="16384" width="9.375" style="333"/>
  </cols>
  <sheetData>
    <row r="1" spans="1:40" ht="21" customHeight="1" x14ac:dyDescent="0.15">
      <c r="A1" s="333" t="s">
        <v>388</v>
      </c>
      <c r="B1" s="334"/>
    </row>
    <row r="2" spans="1:40" x14ac:dyDescent="0.15">
      <c r="A2" s="335"/>
      <c r="B2" s="336" t="s">
        <v>271</v>
      </c>
      <c r="C2" s="337" t="s">
        <v>272</v>
      </c>
      <c r="D2" s="337" t="s">
        <v>273</v>
      </c>
      <c r="E2" s="337" t="s">
        <v>274</v>
      </c>
      <c r="F2" s="337" t="s">
        <v>275</v>
      </c>
      <c r="G2" s="337" t="s">
        <v>276</v>
      </c>
      <c r="H2" s="337" t="s">
        <v>277</v>
      </c>
      <c r="I2" s="337" t="s">
        <v>278</v>
      </c>
      <c r="J2" s="337" t="s">
        <v>279</v>
      </c>
      <c r="K2" s="337" t="s">
        <v>280</v>
      </c>
      <c r="L2" s="337" t="s">
        <v>281</v>
      </c>
      <c r="M2" s="337" t="s">
        <v>282</v>
      </c>
      <c r="N2" s="337" t="s">
        <v>283</v>
      </c>
      <c r="O2" s="337" t="s">
        <v>284</v>
      </c>
      <c r="P2" s="337" t="s">
        <v>285</v>
      </c>
      <c r="Q2" s="337" t="s">
        <v>286</v>
      </c>
      <c r="R2" s="337" t="s">
        <v>287</v>
      </c>
      <c r="S2" s="337" t="s">
        <v>288</v>
      </c>
      <c r="T2" s="337" t="s">
        <v>289</v>
      </c>
      <c r="U2" s="337" t="s">
        <v>290</v>
      </c>
      <c r="V2" s="337" t="s">
        <v>291</v>
      </c>
      <c r="W2" s="337" t="s">
        <v>292</v>
      </c>
      <c r="X2" s="337" t="s">
        <v>293</v>
      </c>
      <c r="Y2" s="337" t="s">
        <v>294</v>
      </c>
      <c r="Z2" s="337" t="s">
        <v>295</v>
      </c>
      <c r="AA2" s="337" t="s">
        <v>296</v>
      </c>
      <c r="AB2" s="337" t="s">
        <v>297</v>
      </c>
      <c r="AC2" s="337" t="s">
        <v>298</v>
      </c>
      <c r="AD2" s="337" t="s">
        <v>299</v>
      </c>
      <c r="AE2" s="337" t="s">
        <v>300</v>
      </c>
      <c r="AF2" s="337" t="s">
        <v>301</v>
      </c>
      <c r="AG2" s="337" t="s">
        <v>302</v>
      </c>
      <c r="AH2" s="337" t="s">
        <v>303</v>
      </c>
      <c r="AI2" s="337" t="s">
        <v>304</v>
      </c>
      <c r="AJ2" s="337" t="s">
        <v>305</v>
      </c>
      <c r="AK2" s="337" t="s">
        <v>306</v>
      </c>
      <c r="AL2" s="337" t="s">
        <v>307</v>
      </c>
      <c r="AM2" s="338"/>
      <c r="AN2" s="339"/>
    </row>
    <row r="3" spans="1:40" ht="26.4" x14ac:dyDescent="0.15">
      <c r="A3" s="340" t="s">
        <v>309</v>
      </c>
      <c r="B3" s="341" t="s">
        <v>310</v>
      </c>
      <c r="C3" s="342" t="s">
        <v>311</v>
      </c>
      <c r="D3" s="342" t="s">
        <v>312</v>
      </c>
      <c r="E3" s="342" t="s">
        <v>313</v>
      </c>
      <c r="F3" s="342" t="s">
        <v>314</v>
      </c>
      <c r="G3" s="342" t="s">
        <v>315</v>
      </c>
      <c r="H3" s="342" t="s">
        <v>316</v>
      </c>
      <c r="I3" s="342" t="s">
        <v>317</v>
      </c>
      <c r="J3" s="342" t="s">
        <v>318</v>
      </c>
      <c r="K3" s="342" t="s">
        <v>319</v>
      </c>
      <c r="L3" s="342" t="s">
        <v>320</v>
      </c>
      <c r="M3" s="342" t="s">
        <v>321</v>
      </c>
      <c r="N3" s="342" t="s">
        <v>322</v>
      </c>
      <c r="O3" s="342" t="s">
        <v>323</v>
      </c>
      <c r="P3" s="342" t="s">
        <v>324</v>
      </c>
      <c r="Q3" s="342" t="s">
        <v>325</v>
      </c>
      <c r="R3" s="342" t="s">
        <v>326</v>
      </c>
      <c r="S3" s="342" t="s">
        <v>327</v>
      </c>
      <c r="T3" s="342" t="s">
        <v>328</v>
      </c>
      <c r="U3" s="342" t="s">
        <v>329</v>
      </c>
      <c r="V3" s="342" t="s">
        <v>330</v>
      </c>
      <c r="W3" s="342" t="s">
        <v>331</v>
      </c>
      <c r="X3" s="342" t="s">
        <v>332</v>
      </c>
      <c r="Y3" s="342" t="s">
        <v>333</v>
      </c>
      <c r="Z3" s="342" t="s">
        <v>334</v>
      </c>
      <c r="AA3" s="342" t="s">
        <v>335</v>
      </c>
      <c r="AB3" s="342" t="s">
        <v>336</v>
      </c>
      <c r="AC3" s="342" t="s">
        <v>337</v>
      </c>
      <c r="AD3" s="342" t="s">
        <v>338</v>
      </c>
      <c r="AE3" s="342" t="s">
        <v>339</v>
      </c>
      <c r="AF3" s="342" t="s">
        <v>340</v>
      </c>
      <c r="AG3" s="342" t="s">
        <v>341</v>
      </c>
      <c r="AH3" s="342" t="s">
        <v>342</v>
      </c>
      <c r="AI3" s="342" t="s">
        <v>343</v>
      </c>
      <c r="AJ3" s="342" t="s">
        <v>344</v>
      </c>
      <c r="AK3" s="342" t="s">
        <v>345</v>
      </c>
      <c r="AL3" s="342" t="s">
        <v>346</v>
      </c>
      <c r="AM3" s="362" t="s">
        <v>389</v>
      </c>
      <c r="AN3" s="339"/>
    </row>
    <row r="4" spans="1:40" x14ac:dyDescent="0.15">
      <c r="A4" s="344" t="s">
        <v>272</v>
      </c>
      <c r="B4" s="345" t="s">
        <v>311</v>
      </c>
      <c r="C4" s="366">
        <f>IF(固定資本M!C$40=0,0,固定資本M!C4/固定資本M!C$40)</f>
        <v>0.12228832960201473</v>
      </c>
      <c r="D4" s="366">
        <f>IF(固定資本M!D$40=0,0,固定資本M!D4/固定資本M!D$40)</f>
        <v>0</v>
      </c>
      <c r="E4" s="366">
        <f>IF(固定資本M!E$40=0,0,固定資本M!E4/固定資本M!E$40)</f>
        <v>0</v>
      </c>
      <c r="F4" s="366">
        <f>IF(固定資本M!F$40=0,0,固定資本M!F4/固定資本M!F$40)</f>
        <v>0</v>
      </c>
      <c r="G4" s="366">
        <f>IF(固定資本M!G$40=0,0,固定資本M!G4/固定資本M!G$40)</f>
        <v>0</v>
      </c>
      <c r="H4" s="366">
        <f>IF(固定資本M!H$40=0,0,固定資本M!H4/固定資本M!H$40)</f>
        <v>0</v>
      </c>
      <c r="I4" s="366">
        <f>IF(固定資本M!I$40=0,0,固定資本M!I4/固定資本M!I$40)</f>
        <v>0</v>
      </c>
      <c r="J4" s="366">
        <f>IF(固定資本M!J$40=0,0,固定資本M!J4/固定資本M!J$40)</f>
        <v>0</v>
      </c>
      <c r="K4" s="366">
        <f>IF(固定資本M!K$40=0,0,固定資本M!K4/固定資本M!K$40)</f>
        <v>0</v>
      </c>
      <c r="L4" s="366">
        <f>IF(固定資本M!L$40=0,0,固定資本M!L4/固定資本M!L$40)</f>
        <v>0</v>
      </c>
      <c r="M4" s="366">
        <f>IF(固定資本M!M$40=0,0,固定資本M!M4/固定資本M!M$40)</f>
        <v>0</v>
      </c>
      <c r="N4" s="366">
        <f>IF(固定資本M!N$40=0,0,固定資本M!N4/固定資本M!N$40)</f>
        <v>0</v>
      </c>
      <c r="O4" s="366">
        <f>IF(固定資本M!O$40=0,0,固定資本M!O4/固定資本M!O$40)</f>
        <v>0</v>
      </c>
      <c r="P4" s="366">
        <f>IF(固定資本M!P$40=0,0,固定資本M!P4/固定資本M!P$40)</f>
        <v>0</v>
      </c>
      <c r="Q4" s="366">
        <f>IF(固定資本M!Q$40=0,0,固定資本M!Q4/固定資本M!Q$40)</f>
        <v>0</v>
      </c>
      <c r="R4" s="366">
        <f>IF(固定資本M!R$40=0,0,固定資本M!R4/固定資本M!R$40)</f>
        <v>0</v>
      </c>
      <c r="S4" s="366">
        <f>IF(固定資本M!S$40=0,0,固定資本M!S4/固定資本M!S$40)</f>
        <v>0</v>
      </c>
      <c r="T4" s="366">
        <f>IF(固定資本M!T$40=0,0,固定資本M!T4/固定資本M!T$40)</f>
        <v>0</v>
      </c>
      <c r="U4" s="366">
        <f>IF(固定資本M!U$40=0,0,固定資本M!U4/固定資本M!U$40)</f>
        <v>0</v>
      </c>
      <c r="V4" s="366">
        <f>IF(固定資本M!V$40=0,0,固定資本M!V4/固定資本M!V$40)</f>
        <v>0</v>
      </c>
      <c r="W4" s="366">
        <f>IF(固定資本M!W$40=0,0,固定資本M!W4/固定資本M!W$40)</f>
        <v>0</v>
      </c>
      <c r="X4" s="366">
        <f>IF(固定資本M!X$40=0,0,固定資本M!X4/固定資本M!X$40)</f>
        <v>0</v>
      </c>
      <c r="Y4" s="366">
        <f>IF(固定資本M!Y$40=0,0,固定資本M!Y4/固定資本M!Y$40)</f>
        <v>0</v>
      </c>
      <c r="Z4" s="366">
        <f>IF(固定資本M!Z$40=0,0,固定資本M!Z4/固定資本M!Z$40)</f>
        <v>0</v>
      </c>
      <c r="AA4" s="366">
        <f>IF(固定資本M!AA$40=0,0,固定資本M!AA4/固定資本M!AA$40)</f>
        <v>0</v>
      </c>
      <c r="AB4" s="366">
        <f>IF(固定資本M!AB$40=0,0,固定資本M!AB4/固定資本M!AB$40)</f>
        <v>0</v>
      </c>
      <c r="AC4" s="366">
        <f>IF(固定資本M!AC$40=0,0,固定資本M!AC4/固定資本M!AC$40)</f>
        <v>0</v>
      </c>
      <c r="AD4" s="366">
        <f>IF(固定資本M!AD$40=0,0,固定資本M!AD4/固定資本M!AD$40)</f>
        <v>0</v>
      </c>
      <c r="AE4" s="366">
        <f>IF(固定資本M!AE$40=0,0,固定資本M!AE4/固定資本M!AE$40)</f>
        <v>0</v>
      </c>
      <c r="AF4" s="366">
        <f>IF(固定資本M!AF$40=0,0,固定資本M!AF4/固定資本M!AF$40)</f>
        <v>0</v>
      </c>
      <c r="AG4" s="366">
        <f>IF(固定資本M!AG$40=0,0,固定資本M!AG4/固定資本M!AG$40)</f>
        <v>0</v>
      </c>
      <c r="AH4" s="366">
        <f>IF(固定資本M!AH$40=0,0,固定資本M!AH4/固定資本M!AH$40)</f>
        <v>0</v>
      </c>
      <c r="AI4" s="366">
        <f>IF(固定資本M!AI$40=0,0,固定資本M!AI4/固定資本M!AI$40)</f>
        <v>0</v>
      </c>
      <c r="AJ4" s="366">
        <f>IF(固定資本M!AJ$40=0,0,固定資本M!AJ4/固定資本M!AJ$40)</f>
        <v>8.4684177269136723E-3</v>
      </c>
      <c r="AK4" s="366">
        <f>IF(固定資本M!AK$40=0,0,固定資本M!AK4/固定資本M!AK$40)</f>
        <v>0</v>
      </c>
      <c r="AL4" s="366">
        <f>IF(固定資本M!AL$40=0,0,固定資本M!AL4/固定資本M!AL$40)</f>
        <v>0</v>
      </c>
      <c r="AM4" s="367">
        <f>IF(固定資本M!AM$40=0,0,固定資本M!AM4/固定資本M!AM$40)</f>
        <v>2.8190780984656432E-3</v>
      </c>
      <c r="AN4" s="339"/>
    </row>
    <row r="5" spans="1:40" x14ac:dyDescent="0.15">
      <c r="A5" s="346" t="s">
        <v>273</v>
      </c>
      <c r="B5" s="347" t="s">
        <v>349</v>
      </c>
      <c r="C5" s="366">
        <f>IF(固定資本M!C$40=0,0,固定資本M!C5/固定資本M!C$40)</f>
        <v>0</v>
      </c>
      <c r="D5" s="366">
        <f>IF(固定資本M!D$40=0,0,固定資本M!D5/固定資本M!D$40)</f>
        <v>0</v>
      </c>
      <c r="E5" s="366">
        <f>IF(固定資本M!E$40=0,0,固定資本M!E5/固定資本M!E$40)</f>
        <v>0</v>
      </c>
      <c r="F5" s="366">
        <f>IF(固定資本M!F$40=0,0,固定資本M!F5/固定資本M!F$40)</f>
        <v>0</v>
      </c>
      <c r="G5" s="366">
        <f>IF(固定資本M!G$40=0,0,固定資本M!G5/固定資本M!G$40)</f>
        <v>0</v>
      </c>
      <c r="H5" s="366">
        <f>IF(固定資本M!H$40=0,0,固定資本M!H5/固定資本M!H$40)</f>
        <v>0</v>
      </c>
      <c r="I5" s="366">
        <f>IF(固定資本M!I$40=0,0,固定資本M!I5/固定資本M!I$40)</f>
        <v>0</v>
      </c>
      <c r="J5" s="366">
        <f>IF(固定資本M!J$40=0,0,固定資本M!J5/固定資本M!J$40)</f>
        <v>0</v>
      </c>
      <c r="K5" s="366">
        <f>IF(固定資本M!K$40=0,0,固定資本M!K5/固定資本M!K$40)</f>
        <v>0</v>
      </c>
      <c r="L5" s="366">
        <f>IF(固定資本M!L$40=0,0,固定資本M!L5/固定資本M!L$40)</f>
        <v>0</v>
      </c>
      <c r="M5" s="366">
        <f>IF(固定資本M!M$40=0,0,固定資本M!M5/固定資本M!M$40)</f>
        <v>0</v>
      </c>
      <c r="N5" s="366">
        <f>IF(固定資本M!N$40=0,0,固定資本M!N5/固定資本M!N$40)</f>
        <v>0</v>
      </c>
      <c r="O5" s="366">
        <f>IF(固定資本M!O$40=0,0,固定資本M!O5/固定資本M!O$40)</f>
        <v>0</v>
      </c>
      <c r="P5" s="366">
        <f>IF(固定資本M!P$40=0,0,固定資本M!P5/固定資本M!P$40)</f>
        <v>0</v>
      </c>
      <c r="Q5" s="366">
        <f>IF(固定資本M!Q$40=0,0,固定資本M!Q5/固定資本M!Q$40)</f>
        <v>0</v>
      </c>
      <c r="R5" s="366">
        <f>IF(固定資本M!R$40=0,0,固定資本M!R5/固定資本M!R$40)</f>
        <v>0</v>
      </c>
      <c r="S5" s="366">
        <f>IF(固定資本M!S$40=0,0,固定資本M!S5/固定資本M!S$40)</f>
        <v>0</v>
      </c>
      <c r="T5" s="366">
        <f>IF(固定資本M!T$40=0,0,固定資本M!T5/固定資本M!T$40)</f>
        <v>0</v>
      </c>
      <c r="U5" s="366">
        <f>IF(固定資本M!U$40=0,0,固定資本M!U5/固定資本M!U$40)</f>
        <v>0</v>
      </c>
      <c r="V5" s="366">
        <f>IF(固定資本M!V$40=0,0,固定資本M!V5/固定資本M!V$40)</f>
        <v>0</v>
      </c>
      <c r="W5" s="366">
        <f>IF(固定資本M!W$40=0,0,固定資本M!W5/固定資本M!W$40)</f>
        <v>0</v>
      </c>
      <c r="X5" s="366">
        <f>IF(固定資本M!X$40=0,0,固定資本M!X5/固定資本M!X$40)</f>
        <v>0</v>
      </c>
      <c r="Y5" s="366">
        <f>IF(固定資本M!Y$40=0,0,固定資本M!Y5/固定資本M!Y$40)</f>
        <v>0</v>
      </c>
      <c r="Z5" s="366">
        <f>IF(固定資本M!Z$40=0,0,固定資本M!Z5/固定資本M!Z$40)</f>
        <v>0</v>
      </c>
      <c r="AA5" s="366">
        <f>IF(固定資本M!AA$40=0,0,固定資本M!AA5/固定資本M!AA$40)</f>
        <v>0</v>
      </c>
      <c r="AB5" s="366">
        <f>IF(固定資本M!AB$40=0,0,固定資本M!AB5/固定資本M!AB$40)</f>
        <v>0</v>
      </c>
      <c r="AC5" s="366">
        <f>IF(固定資本M!AC$40=0,0,固定資本M!AC5/固定資本M!AC$40)</f>
        <v>0</v>
      </c>
      <c r="AD5" s="366">
        <f>IF(固定資本M!AD$40=0,0,固定資本M!AD5/固定資本M!AD$40)</f>
        <v>0</v>
      </c>
      <c r="AE5" s="366">
        <f>IF(固定資本M!AE$40=0,0,固定資本M!AE5/固定資本M!AE$40)</f>
        <v>0</v>
      </c>
      <c r="AF5" s="366">
        <f>IF(固定資本M!AF$40=0,0,固定資本M!AF5/固定資本M!AF$40)</f>
        <v>0</v>
      </c>
      <c r="AG5" s="366">
        <f>IF(固定資本M!AG$40=0,0,固定資本M!AG5/固定資本M!AG$40)</f>
        <v>0</v>
      </c>
      <c r="AH5" s="366">
        <f>IF(固定資本M!AH$40=0,0,固定資本M!AH5/固定資本M!AH$40)</f>
        <v>0</v>
      </c>
      <c r="AI5" s="366">
        <f>IF(固定資本M!AI$40=0,0,固定資本M!AI5/固定資本M!AI$40)</f>
        <v>0</v>
      </c>
      <c r="AJ5" s="366">
        <f>IF(固定資本M!AJ$40=0,0,固定資本M!AJ5/固定資本M!AJ$40)</f>
        <v>0</v>
      </c>
      <c r="AK5" s="366">
        <f>IF(固定資本M!AK$40=0,0,固定資本M!AK5/固定資本M!AK$40)</f>
        <v>0</v>
      </c>
      <c r="AL5" s="366">
        <f>IF(固定資本M!AL$40=0,0,固定資本M!AL5/固定資本M!AL$40)</f>
        <v>0</v>
      </c>
      <c r="AM5" s="367">
        <f>IF(固定資本M!AM$40=0,0,固定資本M!AM5/固定資本M!AM$40)</f>
        <v>0</v>
      </c>
      <c r="AN5" s="339"/>
    </row>
    <row r="6" spans="1:40" x14ac:dyDescent="0.15">
      <c r="A6" s="346" t="s">
        <v>274</v>
      </c>
      <c r="B6" s="347" t="s">
        <v>350</v>
      </c>
      <c r="C6" s="366">
        <f>IF(固定資本M!C$40=0,0,固定資本M!C6/固定資本M!C$40)</f>
        <v>0</v>
      </c>
      <c r="D6" s="366">
        <f>IF(固定資本M!D$40=0,0,固定資本M!D6/固定資本M!D$40)</f>
        <v>0</v>
      </c>
      <c r="E6" s="366">
        <f>IF(固定資本M!E$40=0,0,固定資本M!E6/固定資本M!E$40)</f>
        <v>0</v>
      </c>
      <c r="F6" s="366">
        <f>IF(固定資本M!F$40=0,0,固定資本M!F6/固定資本M!F$40)</f>
        <v>0</v>
      </c>
      <c r="G6" s="366">
        <f>IF(固定資本M!G$40=0,0,固定資本M!G6/固定資本M!G$40)</f>
        <v>0</v>
      </c>
      <c r="H6" s="366">
        <f>IF(固定資本M!H$40=0,0,固定資本M!H6/固定資本M!H$40)</f>
        <v>0</v>
      </c>
      <c r="I6" s="366">
        <f>IF(固定資本M!I$40=0,0,固定資本M!I6/固定資本M!I$40)</f>
        <v>0</v>
      </c>
      <c r="J6" s="366">
        <f>IF(固定資本M!J$40=0,0,固定資本M!J6/固定資本M!J$40)</f>
        <v>0</v>
      </c>
      <c r="K6" s="366">
        <f>IF(固定資本M!K$40=0,0,固定資本M!K6/固定資本M!K$40)</f>
        <v>0</v>
      </c>
      <c r="L6" s="366">
        <f>IF(固定資本M!L$40=0,0,固定資本M!L6/固定資本M!L$40)</f>
        <v>0</v>
      </c>
      <c r="M6" s="366">
        <f>IF(固定資本M!M$40=0,0,固定資本M!M6/固定資本M!M$40)</f>
        <v>0</v>
      </c>
      <c r="N6" s="366">
        <f>IF(固定資本M!N$40=0,0,固定資本M!N6/固定資本M!N$40)</f>
        <v>0</v>
      </c>
      <c r="O6" s="366">
        <f>IF(固定資本M!O$40=0,0,固定資本M!O6/固定資本M!O$40)</f>
        <v>0</v>
      </c>
      <c r="P6" s="366">
        <f>IF(固定資本M!P$40=0,0,固定資本M!P6/固定資本M!P$40)</f>
        <v>0</v>
      </c>
      <c r="Q6" s="366">
        <f>IF(固定資本M!Q$40=0,0,固定資本M!Q6/固定資本M!Q$40)</f>
        <v>0</v>
      </c>
      <c r="R6" s="366">
        <f>IF(固定資本M!R$40=0,0,固定資本M!R6/固定資本M!R$40)</f>
        <v>0</v>
      </c>
      <c r="S6" s="366">
        <f>IF(固定資本M!S$40=0,0,固定資本M!S6/固定資本M!S$40)</f>
        <v>0</v>
      </c>
      <c r="T6" s="366">
        <f>IF(固定資本M!T$40=0,0,固定資本M!T6/固定資本M!T$40)</f>
        <v>0</v>
      </c>
      <c r="U6" s="366">
        <f>IF(固定資本M!U$40=0,0,固定資本M!U6/固定資本M!U$40)</f>
        <v>0</v>
      </c>
      <c r="V6" s="366">
        <f>IF(固定資本M!V$40=0,0,固定資本M!V6/固定資本M!V$40)</f>
        <v>0</v>
      </c>
      <c r="W6" s="366">
        <f>IF(固定資本M!W$40=0,0,固定資本M!W6/固定資本M!W$40)</f>
        <v>0</v>
      </c>
      <c r="X6" s="366">
        <f>IF(固定資本M!X$40=0,0,固定資本M!X6/固定資本M!X$40)</f>
        <v>0</v>
      </c>
      <c r="Y6" s="366">
        <f>IF(固定資本M!Y$40=0,0,固定資本M!Y6/固定資本M!Y$40)</f>
        <v>0</v>
      </c>
      <c r="Z6" s="366">
        <f>IF(固定資本M!Z$40=0,0,固定資本M!Z6/固定資本M!Z$40)</f>
        <v>0</v>
      </c>
      <c r="AA6" s="366">
        <f>IF(固定資本M!AA$40=0,0,固定資本M!AA6/固定資本M!AA$40)</f>
        <v>0</v>
      </c>
      <c r="AB6" s="366">
        <f>IF(固定資本M!AB$40=0,0,固定資本M!AB6/固定資本M!AB$40)</f>
        <v>0</v>
      </c>
      <c r="AC6" s="366">
        <f>IF(固定資本M!AC$40=0,0,固定資本M!AC6/固定資本M!AC$40)</f>
        <v>0</v>
      </c>
      <c r="AD6" s="366">
        <f>IF(固定資本M!AD$40=0,0,固定資本M!AD6/固定資本M!AD$40)</f>
        <v>0</v>
      </c>
      <c r="AE6" s="366">
        <f>IF(固定資本M!AE$40=0,0,固定資本M!AE6/固定資本M!AE$40)</f>
        <v>0</v>
      </c>
      <c r="AF6" s="366">
        <f>IF(固定資本M!AF$40=0,0,固定資本M!AF6/固定資本M!AF$40)</f>
        <v>0</v>
      </c>
      <c r="AG6" s="366">
        <f>IF(固定資本M!AG$40=0,0,固定資本M!AG6/固定資本M!AG$40)</f>
        <v>0</v>
      </c>
      <c r="AH6" s="366">
        <f>IF(固定資本M!AH$40=0,0,固定資本M!AH6/固定資本M!AH$40)</f>
        <v>0</v>
      </c>
      <c r="AI6" s="366">
        <f>IF(固定資本M!AI$40=0,0,固定資本M!AI6/固定資本M!AI$40)</f>
        <v>0</v>
      </c>
      <c r="AJ6" s="366">
        <f>IF(固定資本M!AJ$40=0,0,固定資本M!AJ6/固定資本M!AJ$40)</f>
        <v>0</v>
      </c>
      <c r="AK6" s="366">
        <f>IF(固定資本M!AK$40=0,0,固定資本M!AK6/固定資本M!AK$40)</f>
        <v>0</v>
      </c>
      <c r="AL6" s="366">
        <f>IF(固定資本M!AL$40=0,0,固定資本M!AL6/固定資本M!AL$40)</f>
        <v>0</v>
      </c>
      <c r="AM6" s="367">
        <f>IF(固定資本M!AM$40=0,0,固定資本M!AM6/固定資本M!AM$40)</f>
        <v>0</v>
      </c>
      <c r="AN6" s="339"/>
    </row>
    <row r="7" spans="1:40" x14ac:dyDescent="0.15">
      <c r="A7" s="346" t="s">
        <v>275</v>
      </c>
      <c r="B7" s="347" t="s">
        <v>351</v>
      </c>
      <c r="C7" s="366">
        <f>IF(固定資本M!C$40=0,0,固定資本M!C7/固定資本M!C$40)</f>
        <v>0</v>
      </c>
      <c r="D7" s="366">
        <f>IF(固定資本M!D$40=0,0,固定資本M!D7/固定資本M!D$40)</f>
        <v>0</v>
      </c>
      <c r="E7" s="366">
        <f>IF(固定資本M!E$40=0,0,固定資本M!E7/固定資本M!E$40)</f>
        <v>0</v>
      </c>
      <c r="F7" s="366">
        <f>IF(固定資本M!F$40=0,0,固定資本M!F7/固定資本M!F$40)</f>
        <v>0</v>
      </c>
      <c r="G7" s="366">
        <f>IF(固定資本M!G$40=0,0,固定資本M!G7/固定資本M!G$40)</f>
        <v>0</v>
      </c>
      <c r="H7" s="366">
        <f>IF(固定資本M!H$40=0,0,固定資本M!H7/固定資本M!H$40)</f>
        <v>0</v>
      </c>
      <c r="I7" s="366">
        <f>IF(固定資本M!I$40=0,0,固定資本M!I7/固定資本M!I$40)</f>
        <v>0</v>
      </c>
      <c r="J7" s="366">
        <f>IF(固定資本M!J$40=0,0,固定資本M!J7/固定資本M!J$40)</f>
        <v>0</v>
      </c>
      <c r="K7" s="366">
        <f>IF(固定資本M!K$40=0,0,固定資本M!K7/固定資本M!K$40)</f>
        <v>0</v>
      </c>
      <c r="L7" s="366">
        <f>IF(固定資本M!L$40=0,0,固定資本M!L7/固定資本M!L$40)</f>
        <v>0</v>
      </c>
      <c r="M7" s="366">
        <f>IF(固定資本M!M$40=0,0,固定資本M!M7/固定資本M!M$40)</f>
        <v>0</v>
      </c>
      <c r="N7" s="366">
        <f>IF(固定資本M!N$40=0,0,固定資本M!N7/固定資本M!N$40)</f>
        <v>0</v>
      </c>
      <c r="O7" s="366">
        <f>IF(固定資本M!O$40=0,0,固定資本M!O7/固定資本M!O$40)</f>
        <v>0</v>
      </c>
      <c r="P7" s="366">
        <f>IF(固定資本M!P$40=0,0,固定資本M!P7/固定資本M!P$40)</f>
        <v>0</v>
      </c>
      <c r="Q7" s="366">
        <f>IF(固定資本M!Q$40=0,0,固定資本M!Q7/固定資本M!Q$40)</f>
        <v>0</v>
      </c>
      <c r="R7" s="366">
        <f>IF(固定資本M!R$40=0,0,固定資本M!R7/固定資本M!R$40)</f>
        <v>0</v>
      </c>
      <c r="S7" s="366">
        <f>IF(固定資本M!S$40=0,0,固定資本M!S7/固定資本M!S$40)</f>
        <v>0</v>
      </c>
      <c r="T7" s="366">
        <f>IF(固定資本M!T$40=0,0,固定資本M!T7/固定資本M!T$40)</f>
        <v>0</v>
      </c>
      <c r="U7" s="366">
        <f>IF(固定資本M!U$40=0,0,固定資本M!U7/固定資本M!U$40)</f>
        <v>0</v>
      </c>
      <c r="V7" s="366">
        <f>IF(固定資本M!V$40=0,0,固定資本M!V7/固定資本M!V$40)</f>
        <v>0</v>
      </c>
      <c r="W7" s="366">
        <f>IF(固定資本M!W$40=0,0,固定資本M!W7/固定資本M!W$40)</f>
        <v>0</v>
      </c>
      <c r="X7" s="366">
        <f>IF(固定資本M!X$40=0,0,固定資本M!X7/固定資本M!X$40)</f>
        <v>0</v>
      </c>
      <c r="Y7" s="366">
        <f>IF(固定資本M!Y$40=0,0,固定資本M!Y7/固定資本M!Y$40)</f>
        <v>0</v>
      </c>
      <c r="Z7" s="366">
        <f>IF(固定資本M!Z$40=0,0,固定資本M!Z7/固定資本M!Z$40)</f>
        <v>0</v>
      </c>
      <c r="AA7" s="366">
        <f>IF(固定資本M!AA$40=0,0,固定資本M!AA7/固定資本M!AA$40)</f>
        <v>0</v>
      </c>
      <c r="AB7" s="366">
        <f>IF(固定資本M!AB$40=0,0,固定資本M!AB7/固定資本M!AB$40)</f>
        <v>0</v>
      </c>
      <c r="AC7" s="366">
        <f>IF(固定資本M!AC$40=0,0,固定資本M!AC7/固定資本M!AC$40)</f>
        <v>0</v>
      </c>
      <c r="AD7" s="366">
        <f>IF(固定資本M!AD$40=0,0,固定資本M!AD7/固定資本M!AD$40)</f>
        <v>0</v>
      </c>
      <c r="AE7" s="366">
        <f>IF(固定資本M!AE$40=0,0,固定資本M!AE7/固定資本M!AE$40)</f>
        <v>0</v>
      </c>
      <c r="AF7" s="366">
        <f>IF(固定資本M!AF$40=0,0,固定資本M!AF7/固定資本M!AF$40)</f>
        <v>0</v>
      </c>
      <c r="AG7" s="366">
        <f>IF(固定資本M!AG$40=0,0,固定資本M!AG7/固定資本M!AG$40)</f>
        <v>0</v>
      </c>
      <c r="AH7" s="366">
        <f>IF(固定資本M!AH$40=0,0,固定資本M!AH7/固定資本M!AH$40)</f>
        <v>0</v>
      </c>
      <c r="AI7" s="366">
        <f>IF(固定資本M!AI$40=0,0,固定資本M!AI7/固定資本M!AI$40)</f>
        <v>0</v>
      </c>
      <c r="AJ7" s="366">
        <f>IF(固定資本M!AJ$40=0,0,固定資本M!AJ7/固定資本M!AJ$40)</f>
        <v>0</v>
      </c>
      <c r="AK7" s="366">
        <f>IF(固定資本M!AK$40=0,0,固定資本M!AK7/固定資本M!AK$40)</f>
        <v>0</v>
      </c>
      <c r="AL7" s="366">
        <f>IF(固定資本M!AL$40=0,0,固定資本M!AL7/固定資本M!AL$40)</f>
        <v>0</v>
      </c>
      <c r="AM7" s="367">
        <f>IF(固定資本M!AM$40=0,0,固定資本M!AM7/固定資本M!AM$40)</f>
        <v>0</v>
      </c>
      <c r="AN7" s="339"/>
    </row>
    <row r="8" spans="1:40" x14ac:dyDescent="0.15">
      <c r="A8" s="346" t="s">
        <v>276</v>
      </c>
      <c r="B8" s="347" t="s">
        <v>352</v>
      </c>
      <c r="C8" s="366">
        <f>IF(固定資本M!C$40=0,0,固定資本M!C8/固定資本M!C$40)</f>
        <v>0</v>
      </c>
      <c r="D8" s="366">
        <f>IF(固定資本M!D$40=0,0,固定資本M!D8/固定資本M!D$40)</f>
        <v>0</v>
      </c>
      <c r="E8" s="366">
        <f>IF(固定資本M!E$40=0,0,固定資本M!E8/固定資本M!E$40)</f>
        <v>0</v>
      </c>
      <c r="F8" s="366">
        <f>IF(固定資本M!F$40=0,0,固定資本M!F8/固定資本M!F$40)</f>
        <v>0</v>
      </c>
      <c r="G8" s="366">
        <f>IF(固定資本M!G$40=0,0,固定資本M!G8/固定資本M!G$40)</f>
        <v>0</v>
      </c>
      <c r="H8" s="366">
        <f>IF(固定資本M!H$40=0,0,固定資本M!H8/固定資本M!H$40)</f>
        <v>0</v>
      </c>
      <c r="I8" s="366">
        <f>IF(固定資本M!I$40=0,0,固定資本M!I8/固定資本M!I$40)</f>
        <v>0</v>
      </c>
      <c r="J8" s="366">
        <f>IF(固定資本M!J$40=0,0,固定資本M!J8/固定資本M!J$40)</f>
        <v>0</v>
      </c>
      <c r="K8" s="366">
        <f>IF(固定資本M!K$40=0,0,固定資本M!K8/固定資本M!K$40)</f>
        <v>0</v>
      </c>
      <c r="L8" s="366">
        <f>IF(固定資本M!L$40=0,0,固定資本M!L8/固定資本M!L$40)</f>
        <v>0</v>
      </c>
      <c r="M8" s="366">
        <f>IF(固定資本M!M$40=0,0,固定資本M!M8/固定資本M!M$40)</f>
        <v>0</v>
      </c>
      <c r="N8" s="366">
        <f>IF(固定資本M!N$40=0,0,固定資本M!N8/固定資本M!N$40)</f>
        <v>0</v>
      </c>
      <c r="O8" s="366">
        <f>IF(固定資本M!O$40=0,0,固定資本M!O8/固定資本M!O$40)</f>
        <v>0</v>
      </c>
      <c r="P8" s="366">
        <f>IF(固定資本M!P$40=0,0,固定資本M!P8/固定資本M!P$40)</f>
        <v>0</v>
      </c>
      <c r="Q8" s="366">
        <f>IF(固定資本M!Q$40=0,0,固定資本M!Q8/固定資本M!Q$40)</f>
        <v>0</v>
      </c>
      <c r="R8" s="366">
        <f>IF(固定資本M!R$40=0,0,固定資本M!R8/固定資本M!R$40)</f>
        <v>0</v>
      </c>
      <c r="S8" s="366">
        <f>IF(固定資本M!S$40=0,0,固定資本M!S8/固定資本M!S$40)</f>
        <v>0</v>
      </c>
      <c r="T8" s="366">
        <f>IF(固定資本M!T$40=0,0,固定資本M!T8/固定資本M!T$40)</f>
        <v>0</v>
      </c>
      <c r="U8" s="366">
        <f>IF(固定資本M!U$40=0,0,固定資本M!U8/固定資本M!U$40)</f>
        <v>0</v>
      </c>
      <c r="V8" s="366">
        <f>IF(固定資本M!V$40=0,0,固定資本M!V8/固定資本M!V$40)</f>
        <v>0</v>
      </c>
      <c r="W8" s="366">
        <f>IF(固定資本M!W$40=0,0,固定資本M!W8/固定資本M!W$40)</f>
        <v>0</v>
      </c>
      <c r="X8" s="366">
        <f>IF(固定資本M!X$40=0,0,固定資本M!X8/固定資本M!X$40)</f>
        <v>0</v>
      </c>
      <c r="Y8" s="366">
        <f>IF(固定資本M!Y$40=0,0,固定資本M!Y8/固定資本M!Y$40)</f>
        <v>0</v>
      </c>
      <c r="Z8" s="366">
        <f>IF(固定資本M!Z$40=0,0,固定資本M!Z8/固定資本M!Z$40)</f>
        <v>0</v>
      </c>
      <c r="AA8" s="366">
        <f>IF(固定資本M!AA$40=0,0,固定資本M!AA8/固定資本M!AA$40)</f>
        <v>0</v>
      </c>
      <c r="AB8" s="366">
        <f>IF(固定資本M!AB$40=0,0,固定資本M!AB8/固定資本M!AB$40)</f>
        <v>0</v>
      </c>
      <c r="AC8" s="366">
        <f>IF(固定資本M!AC$40=0,0,固定資本M!AC8/固定資本M!AC$40)</f>
        <v>0</v>
      </c>
      <c r="AD8" s="366">
        <f>IF(固定資本M!AD$40=0,0,固定資本M!AD8/固定資本M!AD$40)</f>
        <v>0</v>
      </c>
      <c r="AE8" s="366">
        <f>IF(固定資本M!AE$40=0,0,固定資本M!AE8/固定資本M!AE$40)</f>
        <v>0</v>
      </c>
      <c r="AF8" s="366">
        <f>IF(固定資本M!AF$40=0,0,固定資本M!AF8/固定資本M!AF$40)</f>
        <v>0</v>
      </c>
      <c r="AG8" s="366">
        <f>IF(固定資本M!AG$40=0,0,固定資本M!AG8/固定資本M!AG$40)</f>
        <v>0</v>
      </c>
      <c r="AH8" s="366">
        <f>IF(固定資本M!AH$40=0,0,固定資本M!AH8/固定資本M!AH$40)</f>
        <v>0</v>
      </c>
      <c r="AI8" s="366">
        <f>IF(固定資本M!AI$40=0,0,固定資本M!AI8/固定資本M!AI$40)</f>
        <v>0</v>
      </c>
      <c r="AJ8" s="366">
        <f>IF(固定資本M!AJ$40=0,0,固定資本M!AJ8/固定資本M!AJ$40)</f>
        <v>0</v>
      </c>
      <c r="AK8" s="366">
        <f>IF(固定資本M!AK$40=0,0,固定資本M!AK8/固定資本M!AK$40)</f>
        <v>0</v>
      </c>
      <c r="AL8" s="366">
        <f>IF(固定資本M!AL$40=0,0,固定資本M!AL8/固定資本M!AL$40)</f>
        <v>0</v>
      </c>
      <c r="AM8" s="367">
        <f>IF(固定資本M!AM$40=0,0,固定資本M!AM8/固定資本M!AM$40)</f>
        <v>0</v>
      </c>
      <c r="AN8" s="339"/>
    </row>
    <row r="9" spans="1:40" x14ac:dyDescent="0.15">
      <c r="A9" s="346" t="s">
        <v>277</v>
      </c>
      <c r="B9" s="347" t="s">
        <v>353</v>
      </c>
      <c r="C9" s="366">
        <f>IF(固定資本M!C$40=0,0,固定資本M!C9/固定資本M!C$40)</f>
        <v>9.2907127149266576E-5</v>
      </c>
      <c r="D9" s="366">
        <f>IF(固定資本M!D$40=0,0,固定資本M!D9/固定資本M!D$40)</f>
        <v>1.1284558961820575E-4</v>
      </c>
      <c r="E9" s="366">
        <f>IF(固定資本M!E$40=0,0,固定資本M!E9/固定資本M!E$40)</f>
        <v>8.1469396708321054E-2</v>
      </c>
      <c r="F9" s="366">
        <f>IF(固定資本M!F$40=0,0,固定資本M!F9/固定資本M!F$40)</f>
        <v>9.886170448665829E-4</v>
      </c>
      <c r="G9" s="366">
        <f>IF(固定資本M!G$40=0,0,固定資本M!G9/固定資本M!G$40)</f>
        <v>1.3012774298667982E-3</v>
      </c>
      <c r="H9" s="366">
        <f>IF(固定資本M!H$40=0,0,固定資本M!H9/固定資本M!H$40)</f>
        <v>7.0741427985639314E-3</v>
      </c>
      <c r="I9" s="366">
        <f>IF(固定資本M!I$40=0,0,固定資本M!I9/固定資本M!I$40)</f>
        <v>3.3488208047966774E-3</v>
      </c>
      <c r="J9" s="366">
        <f>IF(固定資本M!J$40=0,0,固定資本M!J9/固定資本M!J$40)</f>
        <v>1.0241350966852514E-4</v>
      </c>
      <c r="K9" s="366">
        <f>IF(固定資本M!K$40=0,0,固定資本M!K9/固定資本M!K$40)</f>
        <v>7.6970662774421787E-5</v>
      </c>
      <c r="L9" s="366">
        <f>IF(固定資本M!L$40=0,0,固定資本M!L9/固定資本M!L$40)</f>
        <v>2.0211837730972708E-3</v>
      </c>
      <c r="M9" s="366">
        <f>IF(固定資本M!M$40=0,0,固定資本M!M9/固定資本M!M$40)</f>
        <v>3.0413893419138714E-4</v>
      </c>
      <c r="N9" s="366">
        <f>IF(固定資本M!N$40=0,0,固定資本M!N9/固定資本M!N$40)</f>
        <v>6.2921574549481521E-4</v>
      </c>
      <c r="O9" s="366">
        <f>IF(固定資本M!O$40=0,0,固定資本M!O9/固定資本M!O$40)</f>
        <v>3.7000896626378714E-3</v>
      </c>
      <c r="P9" s="366">
        <f>IF(固定資本M!P$40=0,0,固定資本M!P9/固定資本M!P$40)</f>
        <v>1.1550923918240629E-3</v>
      </c>
      <c r="Q9" s="366">
        <f>IF(固定資本M!Q$40=0,0,固定資本M!Q9/固定資本M!Q$40)</f>
        <v>2.9539111648817863E-4</v>
      </c>
      <c r="R9" s="366">
        <f>IF(固定資本M!R$40=0,0,固定資本M!R9/固定資本M!R$40)</f>
        <v>4.6818292223587267E-4</v>
      </c>
      <c r="S9" s="366">
        <f>IF(固定資本M!S$40=0,0,固定資本M!S9/固定資本M!S$40)</f>
        <v>4.632455465780178E-4</v>
      </c>
      <c r="T9" s="366">
        <f>IF(固定資本M!T$40=0,0,固定資本M!T9/固定資本M!T$40)</f>
        <v>3.1684585066084076E-4</v>
      </c>
      <c r="U9" s="366">
        <f>IF(固定資本M!U$40=0,0,固定資本M!U9/固定資本M!U$40)</f>
        <v>1.8391060673059938E-3</v>
      </c>
      <c r="V9" s="366">
        <f>IF(固定資本M!V$40=0,0,固定資本M!V9/固定資本M!V$40)</f>
        <v>2.7160469231969665E-3</v>
      </c>
      <c r="W9" s="366">
        <f>IF(固定資本M!W$40=0,0,固定資本M!W9/固定資本M!W$40)</f>
        <v>2.1604579574881474E-5</v>
      </c>
      <c r="X9" s="366">
        <f>IF(固定資本M!X$40=0,0,固定資本M!X9/固定資本M!X$40)</f>
        <v>0</v>
      </c>
      <c r="Y9" s="366">
        <f>IF(固定資本M!Y$40=0,0,固定資本M!Y9/固定資本M!Y$40)</f>
        <v>7.4209699110455794E-4</v>
      </c>
      <c r="Z9" s="366">
        <f>IF(固定資本M!Z$40=0,0,固定資本M!Z9/固定資本M!Z$40)</f>
        <v>5.6067029518867503E-4</v>
      </c>
      <c r="AA9" s="366">
        <f>IF(固定資本M!AA$40=0,0,固定資本M!AA9/固定資本M!AA$40)</f>
        <v>1.2505592123270217E-3</v>
      </c>
      <c r="AB9" s="366">
        <f>IF(固定資本M!AB$40=0,0,固定資本M!AB9/固定資本M!AB$40)</f>
        <v>1.5029448015897258E-3</v>
      </c>
      <c r="AC9" s="366">
        <f>IF(固定資本M!AC$40=0,0,固定資本M!AC9/固定資本M!AC$40)</f>
        <v>6.4729941537183691E-4</v>
      </c>
      <c r="AD9" s="366">
        <f>IF(固定資本M!AD$40=0,0,固定資本M!AD9/固定資本M!AD$40)</f>
        <v>6.1410183483538738E-4</v>
      </c>
      <c r="AE9" s="366">
        <f>IF(固定資本M!AE$40=0,0,固定資本M!AE9/固定資本M!AE$40)</f>
        <v>0</v>
      </c>
      <c r="AF9" s="366">
        <f>IF(固定資本M!AF$40=0,0,固定資本M!AF9/固定資本M!AF$40)</f>
        <v>6.5499273063997731E-4</v>
      </c>
      <c r="AG9" s="366">
        <f>IF(固定資本M!AG$40=0,0,固定資本M!AG9/固定資本M!AG$40)</f>
        <v>2.4219605487192249E-3</v>
      </c>
      <c r="AH9" s="366">
        <f>IF(固定資本M!AH$40=0,0,固定資本M!AH9/固定資本M!AH$40)</f>
        <v>2.3217326078415031E-4</v>
      </c>
      <c r="AI9" s="366">
        <f>IF(固定資本M!AI$40=0,0,固定資本M!AI9/固定資本M!AI$40)</f>
        <v>2.3580393628282178E-2</v>
      </c>
      <c r="AJ9" s="366">
        <f>IF(固定資本M!AJ$40=0,0,固定資本M!AJ9/固定資本M!AJ$40)</f>
        <v>5.1284097318278253E-3</v>
      </c>
      <c r="AK9" s="366">
        <f>IF(固定資本M!AK$40=0,0,固定資本M!AK9/固定資本M!AK$40)</f>
        <v>0</v>
      </c>
      <c r="AL9" s="366">
        <f>IF(固定資本M!AL$40=0,0,固定資本M!AL9/固定資本M!AL$40)</f>
        <v>8.443093549476529E-3</v>
      </c>
      <c r="AM9" s="367">
        <f>IF(固定資本M!AM$40=0,0,固定資本M!AM9/固定資本M!AM$40)</f>
        <v>4.0959566200409643E-3</v>
      </c>
      <c r="AN9" s="339"/>
    </row>
    <row r="10" spans="1:40" s="351" customFormat="1" x14ac:dyDescent="0.15">
      <c r="A10" s="348" t="s">
        <v>278</v>
      </c>
      <c r="B10" s="349" t="s">
        <v>354</v>
      </c>
      <c r="C10" s="368">
        <f>IF(固定資本M!C$40=0,0,固定資本M!C10/固定資本M!C$40)</f>
        <v>5.3759852214527062E-4</v>
      </c>
      <c r="D10" s="368">
        <f>IF(固定資本M!D$40=0,0,固定資本M!D10/固定資本M!D$40)</f>
        <v>4.51382358472823E-4</v>
      </c>
      <c r="E10" s="368">
        <f>IF(固定資本M!E$40=0,0,固定資本M!E10/固定資本M!E$40)</f>
        <v>1.4189453191941488E-3</v>
      </c>
      <c r="F10" s="368">
        <f>IF(固定資本M!F$40=0,0,固定資本M!F10/固定資本M!F$40)</f>
        <v>2.9196540764284129E-3</v>
      </c>
      <c r="G10" s="368">
        <f>IF(固定資本M!G$40=0,0,固定資本M!G10/固定資本M!G$40)</f>
        <v>4.6302869564857794E-3</v>
      </c>
      <c r="H10" s="368">
        <f>IF(固定資本M!H$40=0,0,固定資本M!H10/固定資本M!H$40)</f>
        <v>2.0127971774229234E-2</v>
      </c>
      <c r="I10" s="368">
        <f>IF(固定資本M!I$40=0,0,固定資本M!I10/固定資本M!I$40)</f>
        <v>1.0181422951928856E-2</v>
      </c>
      <c r="J10" s="368">
        <f>IF(固定資本M!J$40=0,0,固定資本M!J10/固定資本M!J$40)</f>
        <v>1.7702148614207249E-3</v>
      </c>
      <c r="K10" s="368">
        <f>IF(固定資本M!K$40=0,0,固定資本M!K10/固定資本M!K$40)</f>
        <v>8.4952805580658125E-4</v>
      </c>
      <c r="L10" s="368">
        <f>IF(固定資本M!L$40=0,0,固定資本M!L10/固定資本M!L$40)</f>
        <v>6.0801183993991672E-3</v>
      </c>
      <c r="M10" s="368">
        <f>IF(固定資本M!M$40=0,0,固定資本M!M10/固定資本M!M$40)</f>
        <v>1.5537532507603473E-3</v>
      </c>
      <c r="N10" s="368">
        <f>IF(固定資本M!N$40=0,0,固定資本M!N10/固定資本M!N$40)</f>
        <v>2.3334915361493433E-3</v>
      </c>
      <c r="O10" s="368">
        <f>IF(固定資本M!O$40=0,0,固定資本M!O10/固定資本M!O$40)</f>
        <v>1.071305030228872E-2</v>
      </c>
      <c r="P10" s="368">
        <f>IF(固定資本M!P$40=0,0,固定資本M!P10/固定資本M!P$40)</f>
        <v>3.8611309408643399E-3</v>
      </c>
      <c r="Q10" s="368">
        <f>IF(固定資本M!Q$40=0,0,固定資本M!Q10/固定資本M!Q$40)</f>
        <v>1.072071221144469E-3</v>
      </c>
      <c r="R10" s="368">
        <f>IF(固定資本M!R$40=0,0,固定資本M!R10/固定資本M!R$40)</f>
        <v>1.8044403453993108E-3</v>
      </c>
      <c r="S10" s="368">
        <f>IF(固定資本M!S$40=0,0,固定資本M!S10/固定資本M!S$40)</f>
        <v>2.1461028175214867E-3</v>
      </c>
      <c r="T10" s="368">
        <f>IF(固定資本M!T$40=0,0,固定資本M!T10/固定資本M!T$40)</f>
        <v>1.4947969567467086E-3</v>
      </c>
      <c r="U10" s="368">
        <f>IF(固定資本M!U$40=0,0,固定資本M!U10/固定資本M!U$40)</f>
        <v>8.8281591949114883E-3</v>
      </c>
      <c r="V10" s="368">
        <f>IF(固定資本M!V$40=0,0,固定資本M!V10/固定資本M!V$40)</f>
        <v>2.436473389048819E-3</v>
      </c>
      <c r="W10" s="368">
        <f>IF(固定資本M!W$40=0,0,固定資本M!W10/固定資本M!W$40)</f>
        <v>1.1447943889678574E-4</v>
      </c>
      <c r="X10" s="368">
        <f>IF(固定資本M!X$40=0,0,固定資本M!X10/固定資本M!X$40)</f>
        <v>0</v>
      </c>
      <c r="Y10" s="368">
        <f>IF(固定資本M!Y$40=0,0,固定資本M!Y10/固定資本M!Y$40)</f>
        <v>2.2619375536724077E-3</v>
      </c>
      <c r="Z10" s="368">
        <f>IF(固定資本M!Z$40=0,0,固定資本M!Z10/固定資本M!Z$40)</f>
        <v>7.068475036321087E-3</v>
      </c>
      <c r="AA10" s="368">
        <f>IF(固定資本M!AA$40=0,0,固定資本M!AA10/固定資本M!AA$40)</f>
        <v>5.9352012126177179E-3</v>
      </c>
      <c r="AB10" s="368">
        <f>IF(固定資本M!AB$40=0,0,固定資本M!AB10/固定資本M!AB$40)</f>
        <v>4.6516725538742381E-3</v>
      </c>
      <c r="AC10" s="368">
        <f>IF(固定資本M!AC$40=0,0,固定資本M!AC10/固定資本M!AC$40)</f>
        <v>2.168156115158327E-3</v>
      </c>
      <c r="AD10" s="368">
        <f>IF(固定資本M!AD$40=0,0,固定資本M!AD10/固定資本M!AD$40)</f>
        <v>2.3797658781219673E-3</v>
      </c>
      <c r="AE10" s="368">
        <f>IF(固定資本M!AE$40=0,0,固定資本M!AE10/固定資本M!AE$40)</f>
        <v>0</v>
      </c>
      <c r="AF10" s="368">
        <f>IF(固定資本M!AF$40=0,0,固定資本M!AF10/固定資本M!AF$40)</f>
        <v>4.0667810108603441E-3</v>
      </c>
      <c r="AG10" s="368">
        <f>IF(固定資本M!AG$40=0,0,固定資本M!AG10/固定資本M!AG$40)</f>
        <v>4.7639171315976888E-3</v>
      </c>
      <c r="AH10" s="368">
        <f>IF(固定資本M!AH$40=0,0,固定資本M!AH10/固定資本M!AH$40)</f>
        <v>1.0418030932622128E-3</v>
      </c>
      <c r="AI10" s="368">
        <f>IF(固定資本M!AI$40=0,0,固定資本M!AI10/固定資本M!AI$40)</f>
        <v>7.8297714344732188E-3</v>
      </c>
      <c r="AJ10" s="368">
        <f>IF(固定資本M!AJ$40=0,0,固定資本M!AJ10/固定資本M!AJ$40)</f>
        <v>5.8828390897001483E-3</v>
      </c>
      <c r="AK10" s="368">
        <f>IF(固定資本M!AK$40=0,0,固定資本M!AK10/固定資本M!AK$40)</f>
        <v>0</v>
      </c>
      <c r="AL10" s="368">
        <f>IF(固定資本M!AL$40=0,0,固定資本M!AL10/固定資本M!AL$40)</f>
        <v>2.3718598186683294E-2</v>
      </c>
      <c r="AM10" s="369">
        <f>IF(固定資本M!AM$40=0,0,固定資本M!AM10/固定資本M!AM$40)</f>
        <v>4.3182358850614314E-3</v>
      </c>
      <c r="AN10" s="350"/>
    </row>
    <row r="11" spans="1:40" x14ac:dyDescent="0.15">
      <c r="A11" s="346" t="s">
        <v>279</v>
      </c>
      <c r="B11" s="347" t="s">
        <v>355</v>
      </c>
      <c r="C11" s="366">
        <f>IF(固定資本M!C$40=0,0,固定資本M!C11/固定資本M!C$40)</f>
        <v>0</v>
      </c>
      <c r="D11" s="366">
        <f>IF(固定資本M!D$40=0,0,固定資本M!D11/固定資本M!D$40)</f>
        <v>0</v>
      </c>
      <c r="E11" s="366">
        <f>IF(固定資本M!E$40=0,0,固定資本M!E11/固定資本M!E$40)</f>
        <v>0</v>
      </c>
      <c r="F11" s="366">
        <f>IF(固定資本M!F$40=0,0,固定資本M!F11/固定資本M!F$40)</f>
        <v>0</v>
      </c>
      <c r="G11" s="366">
        <f>IF(固定資本M!G$40=0,0,固定資本M!G11/固定資本M!G$40)</f>
        <v>0</v>
      </c>
      <c r="H11" s="366">
        <f>IF(固定資本M!H$40=0,0,固定資本M!H11/固定資本M!H$40)</f>
        <v>0</v>
      </c>
      <c r="I11" s="366">
        <f>IF(固定資本M!I$40=0,0,固定資本M!I11/固定資本M!I$40)</f>
        <v>0</v>
      </c>
      <c r="J11" s="366">
        <f>IF(固定資本M!J$40=0,0,固定資本M!J11/固定資本M!J$40)</f>
        <v>0</v>
      </c>
      <c r="K11" s="366">
        <f>IF(固定資本M!K$40=0,0,固定資本M!K11/固定資本M!K$40)</f>
        <v>0</v>
      </c>
      <c r="L11" s="366">
        <f>IF(固定資本M!L$40=0,0,固定資本M!L11/固定資本M!L$40)</f>
        <v>0</v>
      </c>
      <c r="M11" s="366">
        <f>IF(固定資本M!M$40=0,0,固定資本M!M11/固定資本M!M$40)</f>
        <v>0</v>
      </c>
      <c r="N11" s="366">
        <f>IF(固定資本M!N$40=0,0,固定資本M!N11/固定資本M!N$40)</f>
        <v>0</v>
      </c>
      <c r="O11" s="366">
        <f>IF(固定資本M!O$40=0,0,固定資本M!O11/固定資本M!O$40)</f>
        <v>0</v>
      </c>
      <c r="P11" s="366">
        <f>IF(固定資本M!P$40=0,0,固定資本M!P11/固定資本M!P$40)</f>
        <v>0</v>
      </c>
      <c r="Q11" s="366">
        <f>IF(固定資本M!Q$40=0,0,固定資本M!Q11/固定資本M!Q$40)</f>
        <v>0</v>
      </c>
      <c r="R11" s="366">
        <f>IF(固定資本M!R$40=0,0,固定資本M!R11/固定資本M!R$40)</f>
        <v>0</v>
      </c>
      <c r="S11" s="366">
        <f>IF(固定資本M!S$40=0,0,固定資本M!S11/固定資本M!S$40)</f>
        <v>0</v>
      </c>
      <c r="T11" s="366">
        <f>IF(固定資本M!T$40=0,0,固定資本M!T11/固定資本M!T$40)</f>
        <v>0</v>
      </c>
      <c r="U11" s="366">
        <f>IF(固定資本M!U$40=0,0,固定資本M!U11/固定資本M!U$40)</f>
        <v>0</v>
      </c>
      <c r="V11" s="366">
        <f>IF(固定資本M!V$40=0,0,固定資本M!V11/固定資本M!V$40)</f>
        <v>0</v>
      </c>
      <c r="W11" s="366">
        <f>IF(固定資本M!W$40=0,0,固定資本M!W11/固定資本M!W$40)</f>
        <v>0</v>
      </c>
      <c r="X11" s="366">
        <f>IF(固定資本M!X$40=0,0,固定資本M!X11/固定資本M!X$40)</f>
        <v>0</v>
      </c>
      <c r="Y11" s="366">
        <f>IF(固定資本M!Y$40=0,0,固定資本M!Y11/固定資本M!Y$40)</f>
        <v>0</v>
      </c>
      <c r="Z11" s="366">
        <f>IF(固定資本M!Z$40=0,0,固定資本M!Z11/固定資本M!Z$40)</f>
        <v>0</v>
      </c>
      <c r="AA11" s="366">
        <f>IF(固定資本M!AA$40=0,0,固定資本M!AA11/固定資本M!AA$40)</f>
        <v>0</v>
      </c>
      <c r="AB11" s="366">
        <f>IF(固定資本M!AB$40=0,0,固定資本M!AB11/固定資本M!AB$40)</f>
        <v>0</v>
      </c>
      <c r="AC11" s="366">
        <f>IF(固定資本M!AC$40=0,0,固定資本M!AC11/固定資本M!AC$40)</f>
        <v>0</v>
      </c>
      <c r="AD11" s="366">
        <f>IF(固定資本M!AD$40=0,0,固定資本M!AD11/固定資本M!AD$40)</f>
        <v>0</v>
      </c>
      <c r="AE11" s="366">
        <f>IF(固定資本M!AE$40=0,0,固定資本M!AE11/固定資本M!AE$40)</f>
        <v>0</v>
      </c>
      <c r="AF11" s="366">
        <f>IF(固定資本M!AF$40=0,0,固定資本M!AF11/固定資本M!AF$40)</f>
        <v>0</v>
      </c>
      <c r="AG11" s="366">
        <f>IF(固定資本M!AG$40=0,0,固定資本M!AG11/固定資本M!AG$40)</f>
        <v>0</v>
      </c>
      <c r="AH11" s="366">
        <f>IF(固定資本M!AH$40=0,0,固定資本M!AH11/固定資本M!AH$40)</f>
        <v>0</v>
      </c>
      <c r="AI11" s="366">
        <f>IF(固定資本M!AI$40=0,0,固定資本M!AI11/固定資本M!AI$40)</f>
        <v>0</v>
      </c>
      <c r="AJ11" s="366">
        <f>IF(固定資本M!AJ$40=0,0,固定資本M!AJ11/固定資本M!AJ$40)</f>
        <v>0</v>
      </c>
      <c r="AK11" s="366">
        <f>IF(固定資本M!AK$40=0,0,固定資本M!AK11/固定資本M!AK$40)</f>
        <v>0</v>
      </c>
      <c r="AL11" s="366">
        <f>IF(固定資本M!AL$40=0,0,固定資本M!AL11/固定資本M!AL$40)</f>
        <v>0</v>
      </c>
      <c r="AM11" s="367">
        <f>IF(固定資本M!AM$40=0,0,固定資本M!AM11/固定資本M!AM$40)</f>
        <v>0</v>
      </c>
      <c r="AN11" s="339"/>
    </row>
    <row r="12" spans="1:40" x14ac:dyDescent="0.15">
      <c r="A12" s="346" t="s">
        <v>280</v>
      </c>
      <c r="B12" s="347" t="s">
        <v>356</v>
      </c>
      <c r="C12" s="366">
        <f>IF(固定資本M!C$40=0,0,固定資本M!C12/固定資本M!C$40)</f>
        <v>0</v>
      </c>
      <c r="D12" s="366">
        <f>IF(固定資本M!D$40=0,0,固定資本M!D12/固定資本M!D$40)</f>
        <v>0</v>
      </c>
      <c r="E12" s="366">
        <f>IF(固定資本M!E$40=0,0,固定資本M!E12/固定資本M!E$40)</f>
        <v>0</v>
      </c>
      <c r="F12" s="366">
        <f>IF(固定資本M!F$40=0,0,固定資本M!F12/固定資本M!F$40)</f>
        <v>0</v>
      </c>
      <c r="G12" s="366">
        <f>IF(固定資本M!G$40=0,0,固定資本M!G12/固定資本M!G$40)</f>
        <v>0</v>
      </c>
      <c r="H12" s="366">
        <f>IF(固定資本M!H$40=0,0,固定資本M!H12/固定資本M!H$40)</f>
        <v>0</v>
      </c>
      <c r="I12" s="366">
        <f>IF(固定資本M!I$40=0,0,固定資本M!I12/固定資本M!I$40)</f>
        <v>0</v>
      </c>
      <c r="J12" s="366">
        <f>IF(固定資本M!J$40=0,0,固定資本M!J12/固定資本M!J$40)</f>
        <v>0</v>
      </c>
      <c r="K12" s="366">
        <f>IF(固定資本M!K$40=0,0,固定資本M!K12/固定資本M!K$40)</f>
        <v>0</v>
      </c>
      <c r="L12" s="366">
        <f>IF(固定資本M!L$40=0,0,固定資本M!L12/固定資本M!L$40)</f>
        <v>0</v>
      </c>
      <c r="M12" s="366">
        <f>IF(固定資本M!M$40=0,0,固定資本M!M12/固定資本M!M$40)</f>
        <v>0</v>
      </c>
      <c r="N12" s="366">
        <f>IF(固定資本M!N$40=0,0,固定資本M!N12/固定資本M!N$40)</f>
        <v>0</v>
      </c>
      <c r="O12" s="366">
        <f>IF(固定資本M!O$40=0,0,固定資本M!O12/固定資本M!O$40)</f>
        <v>0</v>
      </c>
      <c r="P12" s="366">
        <f>IF(固定資本M!P$40=0,0,固定資本M!P12/固定資本M!P$40)</f>
        <v>0</v>
      </c>
      <c r="Q12" s="366">
        <f>IF(固定資本M!Q$40=0,0,固定資本M!Q12/固定資本M!Q$40)</f>
        <v>0</v>
      </c>
      <c r="R12" s="366">
        <f>IF(固定資本M!R$40=0,0,固定資本M!R12/固定資本M!R$40)</f>
        <v>0</v>
      </c>
      <c r="S12" s="366">
        <f>IF(固定資本M!S$40=0,0,固定資本M!S12/固定資本M!S$40)</f>
        <v>0</v>
      </c>
      <c r="T12" s="366">
        <f>IF(固定資本M!T$40=0,0,固定資本M!T12/固定資本M!T$40)</f>
        <v>0</v>
      </c>
      <c r="U12" s="366">
        <f>IF(固定資本M!U$40=0,0,固定資本M!U12/固定資本M!U$40)</f>
        <v>0</v>
      </c>
      <c r="V12" s="366">
        <f>IF(固定資本M!V$40=0,0,固定資本M!V12/固定資本M!V$40)</f>
        <v>0</v>
      </c>
      <c r="W12" s="366">
        <f>IF(固定資本M!W$40=0,0,固定資本M!W12/固定資本M!W$40)</f>
        <v>0</v>
      </c>
      <c r="X12" s="366">
        <f>IF(固定資本M!X$40=0,0,固定資本M!X12/固定資本M!X$40)</f>
        <v>0</v>
      </c>
      <c r="Y12" s="366">
        <f>IF(固定資本M!Y$40=0,0,固定資本M!Y12/固定資本M!Y$40)</f>
        <v>0</v>
      </c>
      <c r="Z12" s="366">
        <f>IF(固定資本M!Z$40=0,0,固定資本M!Z12/固定資本M!Z$40)</f>
        <v>0</v>
      </c>
      <c r="AA12" s="366">
        <f>IF(固定資本M!AA$40=0,0,固定資本M!AA12/固定資本M!AA$40)</f>
        <v>0</v>
      </c>
      <c r="AB12" s="366">
        <f>IF(固定資本M!AB$40=0,0,固定資本M!AB12/固定資本M!AB$40)</f>
        <v>0</v>
      </c>
      <c r="AC12" s="366">
        <f>IF(固定資本M!AC$40=0,0,固定資本M!AC12/固定資本M!AC$40)</f>
        <v>0</v>
      </c>
      <c r="AD12" s="366">
        <f>IF(固定資本M!AD$40=0,0,固定資本M!AD12/固定資本M!AD$40)</f>
        <v>0</v>
      </c>
      <c r="AE12" s="366">
        <f>IF(固定資本M!AE$40=0,0,固定資本M!AE12/固定資本M!AE$40)</f>
        <v>0</v>
      </c>
      <c r="AF12" s="366">
        <f>IF(固定資本M!AF$40=0,0,固定資本M!AF12/固定資本M!AF$40)</f>
        <v>0</v>
      </c>
      <c r="AG12" s="366">
        <f>IF(固定資本M!AG$40=0,0,固定資本M!AG12/固定資本M!AG$40)</f>
        <v>0</v>
      </c>
      <c r="AH12" s="366">
        <f>IF(固定資本M!AH$40=0,0,固定資本M!AH12/固定資本M!AH$40)</f>
        <v>0</v>
      </c>
      <c r="AI12" s="366">
        <f>IF(固定資本M!AI$40=0,0,固定資本M!AI12/固定資本M!AI$40)</f>
        <v>0</v>
      </c>
      <c r="AJ12" s="366">
        <f>IF(固定資本M!AJ$40=0,0,固定資本M!AJ12/固定資本M!AJ$40)</f>
        <v>0</v>
      </c>
      <c r="AK12" s="366">
        <f>IF(固定資本M!AK$40=0,0,固定資本M!AK12/固定資本M!AK$40)</f>
        <v>0</v>
      </c>
      <c r="AL12" s="366">
        <f>IF(固定資本M!AL$40=0,0,固定資本M!AL12/固定資本M!AL$40)</f>
        <v>0</v>
      </c>
      <c r="AM12" s="367">
        <f>IF(固定資本M!AM$40=0,0,固定資本M!AM12/固定資本M!AM$40)</f>
        <v>0</v>
      </c>
      <c r="AN12" s="339"/>
    </row>
    <row r="13" spans="1:40" x14ac:dyDescent="0.15">
      <c r="A13" s="346" t="s">
        <v>281</v>
      </c>
      <c r="B13" s="347" t="s">
        <v>357</v>
      </c>
      <c r="C13" s="366">
        <f>IF(固定資本M!C$40=0,0,固定資本M!C13/固定資本M!C$40)</f>
        <v>0</v>
      </c>
      <c r="D13" s="366">
        <f>IF(固定資本M!D$40=0,0,固定資本M!D13/固定資本M!D$40)</f>
        <v>0</v>
      </c>
      <c r="E13" s="366">
        <f>IF(固定資本M!E$40=0,0,固定資本M!E13/固定資本M!E$40)</f>
        <v>0</v>
      </c>
      <c r="F13" s="366">
        <f>IF(固定資本M!F$40=0,0,固定資本M!F13/固定資本M!F$40)</f>
        <v>0</v>
      </c>
      <c r="G13" s="366">
        <f>IF(固定資本M!G$40=0,0,固定資本M!G13/固定資本M!G$40)</f>
        <v>0</v>
      </c>
      <c r="H13" s="366">
        <f>IF(固定資本M!H$40=0,0,固定資本M!H13/固定資本M!H$40)</f>
        <v>0</v>
      </c>
      <c r="I13" s="366">
        <f>IF(固定資本M!I$40=0,0,固定資本M!I13/固定資本M!I$40)</f>
        <v>0</v>
      </c>
      <c r="J13" s="366">
        <f>IF(固定資本M!J$40=0,0,固定資本M!J13/固定資本M!J$40)</f>
        <v>0</v>
      </c>
      <c r="K13" s="366">
        <f>IF(固定資本M!K$40=0,0,固定資本M!K13/固定資本M!K$40)</f>
        <v>0</v>
      </c>
      <c r="L13" s="366">
        <f>IF(固定資本M!L$40=0,0,固定資本M!L13/固定資本M!L$40)</f>
        <v>0</v>
      </c>
      <c r="M13" s="366">
        <f>IF(固定資本M!M$40=0,0,固定資本M!M13/固定資本M!M$40)</f>
        <v>0</v>
      </c>
      <c r="N13" s="366">
        <f>IF(固定資本M!N$40=0,0,固定資本M!N13/固定資本M!N$40)</f>
        <v>0</v>
      </c>
      <c r="O13" s="366">
        <f>IF(固定資本M!O$40=0,0,固定資本M!O13/固定資本M!O$40)</f>
        <v>0</v>
      </c>
      <c r="P13" s="366">
        <f>IF(固定資本M!P$40=0,0,固定資本M!P13/固定資本M!P$40)</f>
        <v>0</v>
      </c>
      <c r="Q13" s="366">
        <f>IF(固定資本M!Q$40=0,0,固定資本M!Q13/固定資本M!Q$40)</f>
        <v>0</v>
      </c>
      <c r="R13" s="366">
        <f>IF(固定資本M!R$40=0,0,固定資本M!R13/固定資本M!R$40)</f>
        <v>0</v>
      </c>
      <c r="S13" s="366">
        <f>IF(固定資本M!S$40=0,0,固定資本M!S13/固定資本M!S$40)</f>
        <v>0</v>
      </c>
      <c r="T13" s="366">
        <f>IF(固定資本M!T$40=0,0,固定資本M!T13/固定資本M!T$40)</f>
        <v>0</v>
      </c>
      <c r="U13" s="366">
        <f>IF(固定資本M!U$40=0,0,固定資本M!U13/固定資本M!U$40)</f>
        <v>0</v>
      </c>
      <c r="V13" s="366">
        <f>IF(固定資本M!V$40=0,0,固定資本M!V13/固定資本M!V$40)</f>
        <v>0</v>
      </c>
      <c r="W13" s="366">
        <f>IF(固定資本M!W$40=0,0,固定資本M!W13/固定資本M!W$40)</f>
        <v>0</v>
      </c>
      <c r="X13" s="366">
        <f>IF(固定資本M!X$40=0,0,固定資本M!X13/固定資本M!X$40)</f>
        <v>0</v>
      </c>
      <c r="Y13" s="366">
        <f>IF(固定資本M!Y$40=0,0,固定資本M!Y13/固定資本M!Y$40)</f>
        <v>0</v>
      </c>
      <c r="Z13" s="366">
        <f>IF(固定資本M!Z$40=0,0,固定資本M!Z13/固定資本M!Z$40)</f>
        <v>0</v>
      </c>
      <c r="AA13" s="366">
        <f>IF(固定資本M!AA$40=0,0,固定資本M!AA13/固定資本M!AA$40)</f>
        <v>0</v>
      </c>
      <c r="AB13" s="366">
        <f>IF(固定資本M!AB$40=0,0,固定資本M!AB13/固定資本M!AB$40)</f>
        <v>0</v>
      </c>
      <c r="AC13" s="366">
        <f>IF(固定資本M!AC$40=0,0,固定資本M!AC13/固定資本M!AC$40)</f>
        <v>0</v>
      </c>
      <c r="AD13" s="366">
        <f>IF(固定資本M!AD$40=0,0,固定資本M!AD13/固定資本M!AD$40)</f>
        <v>0</v>
      </c>
      <c r="AE13" s="366">
        <f>IF(固定資本M!AE$40=0,0,固定資本M!AE13/固定資本M!AE$40)</f>
        <v>0</v>
      </c>
      <c r="AF13" s="366">
        <f>IF(固定資本M!AF$40=0,0,固定資本M!AF13/固定資本M!AF$40)</f>
        <v>0</v>
      </c>
      <c r="AG13" s="366">
        <f>IF(固定資本M!AG$40=0,0,固定資本M!AG13/固定資本M!AG$40)</f>
        <v>0</v>
      </c>
      <c r="AH13" s="366">
        <f>IF(固定資本M!AH$40=0,0,固定資本M!AH13/固定資本M!AH$40)</f>
        <v>0</v>
      </c>
      <c r="AI13" s="366">
        <f>IF(固定資本M!AI$40=0,0,固定資本M!AI13/固定資本M!AI$40)</f>
        <v>0</v>
      </c>
      <c r="AJ13" s="366">
        <f>IF(固定資本M!AJ$40=0,0,固定資本M!AJ13/固定資本M!AJ$40)</f>
        <v>0</v>
      </c>
      <c r="AK13" s="366">
        <f>IF(固定資本M!AK$40=0,0,固定資本M!AK13/固定資本M!AK$40)</f>
        <v>0</v>
      </c>
      <c r="AL13" s="366">
        <f>IF(固定資本M!AL$40=0,0,固定資本M!AL13/固定資本M!AL$40)</f>
        <v>0</v>
      </c>
      <c r="AM13" s="367">
        <f>IF(固定資本M!AM$40=0,0,固定資本M!AM13/固定資本M!AM$40)</f>
        <v>0</v>
      </c>
      <c r="AN13" s="339"/>
    </row>
    <row r="14" spans="1:40" x14ac:dyDescent="0.15">
      <c r="A14" s="346" t="s">
        <v>282</v>
      </c>
      <c r="B14" s="347" t="s">
        <v>358</v>
      </c>
      <c r="C14" s="366">
        <f>IF(固定資本M!C$40=0,0,固定資本M!C14/固定資本M!C$40)</f>
        <v>0</v>
      </c>
      <c r="D14" s="366">
        <f>IF(固定資本M!D$40=0,0,固定資本M!D14/固定資本M!D$40)</f>
        <v>0</v>
      </c>
      <c r="E14" s="366">
        <f>IF(固定資本M!E$40=0,0,固定資本M!E14/固定資本M!E$40)</f>
        <v>0</v>
      </c>
      <c r="F14" s="366">
        <f>IF(固定資本M!F$40=0,0,固定資本M!F14/固定資本M!F$40)</f>
        <v>0</v>
      </c>
      <c r="G14" s="366">
        <f>IF(固定資本M!G$40=0,0,固定資本M!G14/固定資本M!G$40)</f>
        <v>0</v>
      </c>
      <c r="H14" s="366">
        <f>IF(固定資本M!H$40=0,0,固定資本M!H14/固定資本M!H$40)</f>
        <v>0</v>
      </c>
      <c r="I14" s="366">
        <f>IF(固定資本M!I$40=0,0,固定資本M!I14/固定資本M!I$40)</f>
        <v>0</v>
      </c>
      <c r="J14" s="366">
        <f>IF(固定資本M!J$40=0,0,固定資本M!J14/固定資本M!J$40)</f>
        <v>0</v>
      </c>
      <c r="K14" s="366">
        <f>IF(固定資本M!K$40=0,0,固定資本M!K14/固定資本M!K$40)</f>
        <v>0</v>
      </c>
      <c r="L14" s="366">
        <f>IF(固定資本M!L$40=0,0,固定資本M!L14/固定資本M!L$40)</f>
        <v>0</v>
      </c>
      <c r="M14" s="366">
        <f>IF(固定資本M!M$40=0,0,固定資本M!M14/固定資本M!M$40)</f>
        <v>0</v>
      </c>
      <c r="N14" s="366">
        <f>IF(固定資本M!N$40=0,0,固定資本M!N14/固定資本M!N$40)</f>
        <v>0</v>
      </c>
      <c r="O14" s="366">
        <f>IF(固定資本M!O$40=0,0,固定資本M!O14/固定資本M!O$40)</f>
        <v>0</v>
      </c>
      <c r="P14" s="366">
        <f>IF(固定資本M!P$40=0,0,固定資本M!P14/固定資本M!P$40)</f>
        <v>0</v>
      </c>
      <c r="Q14" s="366">
        <f>IF(固定資本M!Q$40=0,0,固定資本M!Q14/固定資本M!Q$40)</f>
        <v>0</v>
      </c>
      <c r="R14" s="366">
        <f>IF(固定資本M!R$40=0,0,固定資本M!R14/固定資本M!R$40)</f>
        <v>0</v>
      </c>
      <c r="S14" s="366">
        <f>IF(固定資本M!S$40=0,0,固定資本M!S14/固定資本M!S$40)</f>
        <v>0</v>
      </c>
      <c r="T14" s="366">
        <f>IF(固定資本M!T$40=0,0,固定資本M!T14/固定資本M!T$40)</f>
        <v>0</v>
      </c>
      <c r="U14" s="366">
        <f>IF(固定資本M!U$40=0,0,固定資本M!U14/固定資本M!U$40)</f>
        <v>0</v>
      </c>
      <c r="V14" s="366">
        <f>IF(固定資本M!V$40=0,0,固定資本M!V14/固定資本M!V$40)</f>
        <v>0</v>
      </c>
      <c r="W14" s="366">
        <f>IF(固定資本M!W$40=0,0,固定資本M!W14/固定資本M!W$40)</f>
        <v>0</v>
      </c>
      <c r="X14" s="366">
        <f>IF(固定資本M!X$40=0,0,固定資本M!X14/固定資本M!X$40)</f>
        <v>0</v>
      </c>
      <c r="Y14" s="366">
        <f>IF(固定資本M!Y$40=0,0,固定資本M!Y14/固定資本M!Y$40)</f>
        <v>0</v>
      </c>
      <c r="Z14" s="366">
        <f>IF(固定資本M!Z$40=0,0,固定資本M!Z14/固定資本M!Z$40)</f>
        <v>0</v>
      </c>
      <c r="AA14" s="366">
        <f>IF(固定資本M!AA$40=0,0,固定資本M!AA14/固定資本M!AA$40)</f>
        <v>0</v>
      </c>
      <c r="AB14" s="366">
        <f>IF(固定資本M!AB$40=0,0,固定資本M!AB14/固定資本M!AB$40)</f>
        <v>0</v>
      </c>
      <c r="AC14" s="366">
        <f>IF(固定資本M!AC$40=0,0,固定資本M!AC14/固定資本M!AC$40)</f>
        <v>0</v>
      </c>
      <c r="AD14" s="366">
        <f>IF(固定資本M!AD$40=0,0,固定資本M!AD14/固定資本M!AD$40)</f>
        <v>0</v>
      </c>
      <c r="AE14" s="366">
        <f>IF(固定資本M!AE$40=0,0,固定資本M!AE14/固定資本M!AE$40)</f>
        <v>0</v>
      </c>
      <c r="AF14" s="366">
        <f>IF(固定資本M!AF$40=0,0,固定資本M!AF14/固定資本M!AF$40)</f>
        <v>0</v>
      </c>
      <c r="AG14" s="366">
        <f>IF(固定資本M!AG$40=0,0,固定資本M!AG14/固定資本M!AG$40)</f>
        <v>0</v>
      </c>
      <c r="AH14" s="366">
        <f>IF(固定資本M!AH$40=0,0,固定資本M!AH14/固定資本M!AH$40)</f>
        <v>0</v>
      </c>
      <c r="AI14" s="366">
        <f>IF(固定資本M!AI$40=0,0,固定資本M!AI14/固定資本M!AI$40)</f>
        <v>0</v>
      </c>
      <c r="AJ14" s="366">
        <f>IF(固定資本M!AJ$40=0,0,固定資本M!AJ14/固定資本M!AJ$40)</f>
        <v>0</v>
      </c>
      <c r="AK14" s="366">
        <f>IF(固定資本M!AK$40=0,0,固定資本M!AK14/固定資本M!AK$40)</f>
        <v>0</v>
      </c>
      <c r="AL14" s="366">
        <f>IF(固定資本M!AL$40=0,0,固定資本M!AL14/固定資本M!AL$40)</f>
        <v>0</v>
      </c>
      <c r="AM14" s="367">
        <f>IF(固定資本M!AM$40=0,0,固定資本M!AM14/固定資本M!AM$40)</f>
        <v>0</v>
      </c>
      <c r="AN14" s="339"/>
    </row>
    <row r="15" spans="1:40" x14ac:dyDescent="0.15">
      <c r="A15" s="346" t="s">
        <v>283</v>
      </c>
      <c r="B15" s="347" t="s">
        <v>359</v>
      </c>
      <c r="C15" s="366">
        <f>IF(固定資本M!C$40=0,0,固定資本M!C15/固定資本M!C$40)</f>
        <v>0</v>
      </c>
      <c r="D15" s="366">
        <f>IF(固定資本M!D$40=0,0,固定資本M!D15/固定資本M!D$40)</f>
        <v>0</v>
      </c>
      <c r="E15" s="366">
        <f>IF(固定資本M!E$40=0,0,固定資本M!E15/固定資本M!E$40)</f>
        <v>0</v>
      </c>
      <c r="F15" s="366">
        <f>IF(固定資本M!F$40=0,0,固定資本M!F15/固定資本M!F$40)</f>
        <v>0</v>
      </c>
      <c r="G15" s="366">
        <f>IF(固定資本M!G$40=0,0,固定資本M!G15/固定資本M!G$40)</f>
        <v>0</v>
      </c>
      <c r="H15" s="366">
        <f>IF(固定資本M!H$40=0,0,固定資本M!H15/固定資本M!H$40)</f>
        <v>0</v>
      </c>
      <c r="I15" s="366">
        <f>IF(固定資本M!I$40=0,0,固定資本M!I15/固定資本M!I$40)</f>
        <v>0</v>
      </c>
      <c r="J15" s="366">
        <f>IF(固定資本M!J$40=0,0,固定資本M!J15/固定資本M!J$40)</f>
        <v>0</v>
      </c>
      <c r="K15" s="366">
        <f>IF(固定資本M!K$40=0,0,固定資本M!K15/固定資本M!K$40)</f>
        <v>0</v>
      </c>
      <c r="L15" s="366">
        <f>IF(固定資本M!L$40=0,0,固定資本M!L15/固定資本M!L$40)</f>
        <v>0</v>
      </c>
      <c r="M15" s="366">
        <f>IF(固定資本M!M$40=0,0,固定資本M!M15/固定資本M!M$40)</f>
        <v>0</v>
      </c>
      <c r="N15" s="366">
        <f>IF(固定資本M!N$40=0,0,固定資本M!N15/固定資本M!N$40)</f>
        <v>0</v>
      </c>
      <c r="O15" s="366">
        <f>IF(固定資本M!O$40=0,0,固定資本M!O15/固定資本M!O$40)</f>
        <v>0</v>
      </c>
      <c r="P15" s="366">
        <f>IF(固定資本M!P$40=0,0,固定資本M!P15/固定資本M!P$40)</f>
        <v>0</v>
      </c>
      <c r="Q15" s="366">
        <f>IF(固定資本M!Q$40=0,0,固定資本M!Q15/固定資本M!Q$40)</f>
        <v>0</v>
      </c>
      <c r="R15" s="366">
        <f>IF(固定資本M!R$40=0,0,固定資本M!R15/固定資本M!R$40)</f>
        <v>0</v>
      </c>
      <c r="S15" s="366">
        <f>IF(固定資本M!S$40=0,0,固定資本M!S15/固定資本M!S$40)</f>
        <v>0</v>
      </c>
      <c r="T15" s="366">
        <f>IF(固定資本M!T$40=0,0,固定資本M!T15/固定資本M!T$40)</f>
        <v>0</v>
      </c>
      <c r="U15" s="366">
        <f>IF(固定資本M!U$40=0,0,固定資本M!U15/固定資本M!U$40)</f>
        <v>0</v>
      </c>
      <c r="V15" s="366">
        <f>IF(固定資本M!V$40=0,0,固定資本M!V15/固定資本M!V$40)</f>
        <v>0</v>
      </c>
      <c r="W15" s="366">
        <f>IF(固定資本M!W$40=0,0,固定資本M!W15/固定資本M!W$40)</f>
        <v>0.11587231345811344</v>
      </c>
      <c r="X15" s="366">
        <f>IF(固定資本M!X$40=0,0,固定資本M!X15/固定資本M!X$40)</f>
        <v>0</v>
      </c>
      <c r="Y15" s="366">
        <f>IF(固定資本M!Y$40=0,0,固定資本M!Y15/固定資本M!Y$40)</f>
        <v>0</v>
      </c>
      <c r="Z15" s="366">
        <f>IF(固定資本M!Z$40=0,0,固定資本M!Z15/固定資本M!Z$40)</f>
        <v>0</v>
      </c>
      <c r="AA15" s="366">
        <f>IF(固定資本M!AA$40=0,0,固定資本M!AA15/固定資本M!AA$40)</f>
        <v>0</v>
      </c>
      <c r="AB15" s="366">
        <f>IF(固定資本M!AB$40=0,0,固定資本M!AB15/固定資本M!AB$40)</f>
        <v>0</v>
      </c>
      <c r="AC15" s="366">
        <f>IF(固定資本M!AC$40=0,0,固定資本M!AC15/固定資本M!AC$40)</f>
        <v>0</v>
      </c>
      <c r="AD15" s="366">
        <f>IF(固定資本M!AD$40=0,0,固定資本M!AD15/固定資本M!AD$40)</f>
        <v>0</v>
      </c>
      <c r="AE15" s="366">
        <f>IF(固定資本M!AE$40=0,0,固定資本M!AE15/固定資本M!AE$40)</f>
        <v>0</v>
      </c>
      <c r="AF15" s="366">
        <f>IF(固定資本M!AF$40=0,0,固定資本M!AF15/固定資本M!AF$40)</f>
        <v>0</v>
      </c>
      <c r="AG15" s="366">
        <f>IF(固定資本M!AG$40=0,0,固定資本M!AG15/固定資本M!AG$40)</f>
        <v>0</v>
      </c>
      <c r="AH15" s="366">
        <f>IF(固定資本M!AH$40=0,0,固定資本M!AH15/固定資本M!AH$40)</f>
        <v>0</v>
      </c>
      <c r="AI15" s="366">
        <f>IF(固定資本M!AI$40=0,0,固定資本M!AI15/固定資本M!AI$40)</f>
        <v>0</v>
      </c>
      <c r="AJ15" s="366">
        <f>IF(固定資本M!AJ$40=0,0,固定資本M!AJ15/固定資本M!AJ$40)</f>
        <v>0</v>
      </c>
      <c r="AK15" s="366">
        <f>IF(固定資本M!AK$40=0,0,固定資本M!AK15/固定資本M!AK$40)</f>
        <v>0</v>
      </c>
      <c r="AL15" s="366">
        <f>IF(固定資本M!AL$40=0,0,固定資本M!AL15/固定資本M!AL$40)</f>
        <v>0</v>
      </c>
      <c r="AM15" s="367">
        <f>IF(固定資本M!AM$40=0,0,固定資本M!AM15/固定資本M!AM$40)</f>
        <v>7.8177060052713378E-3</v>
      </c>
      <c r="AN15" s="339"/>
    </row>
    <row r="16" spans="1:40" x14ac:dyDescent="0.15">
      <c r="A16" s="346" t="s">
        <v>284</v>
      </c>
      <c r="B16" s="347" t="s">
        <v>360</v>
      </c>
      <c r="C16" s="366">
        <f>IF(固定資本M!C$40=0,0,固定資本M!C16/固定資本M!C$40)</f>
        <v>2.0205045127607489E-4</v>
      </c>
      <c r="D16" s="366">
        <f>IF(固定資本M!D$40=0,0,固定資本M!D16/固定資本M!D$40)</f>
        <v>5.9055858566861011E-3</v>
      </c>
      <c r="E16" s="366">
        <f>IF(固定資本M!E$40=0,0,固定資本M!E16/固定資本M!E$40)</f>
        <v>1.8645078590377221E-3</v>
      </c>
      <c r="F16" s="366">
        <f>IF(固定資本M!F$40=0,0,固定資本M!F16/固定資本M!F$40)</f>
        <v>3.5848917140956465E-3</v>
      </c>
      <c r="G16" s="366">
        <f>IF(固定資本M!G$40=0,0,固定資本M!G16/固定資本M!G$40)</f>
        <v>1.2008557553267598E-2</v>
      </c>
      <c r="H16" s="366">
        <f>IF(固定資本M!H$40=0,0,固定資本M!H16/固定資本M!H$40)</f>
        <v>2.3048489443361131E-2</v>
      </c>
      <c r="I16" s="366">
        <f>IF(固定資本M!I$40=0,0,固定資本M!I16/固定資本M!I$40)</f>
        <v>1.2135651535491022E-2</v>
      </c>
      <c r="J16" s="366">
        <f>IF(固定資本M!J$40=0,0,固定資本M!J16/固定資本M!J$40)</f>
        <v>3.8736716092240079E-4</v>
      </c>
      <c r="K16" s="366">
        <f>IF(固定資本M!K$40=0,0,固定資本M!K16/固定資本M!K$40)</f>
        <v>2.9362882465797942E-4</v>
      </c>
      <c r="L16" s="366">
        <f>IF(固定資本M!L$40=0,0,固定資本M!L16/固定資本M!L$40)</f>
        <v>7.2977987872897363E-3</v>
      </c>
      <c r="M16" s="366">
        <f>IF(固定資本M!M$40=0,0,固定資本M!M16/固定資本M!M$40)</f>
        <v>1.1757834883413408E-3</v>
      </c>
      <c r="N16" s="366">
        <f>IF(固定資本M!N$40=0,0,固定資本M!N16/固定資本M!N$40)</f>
        <v>2.3119184248752353E-3</v>
      </c>
      <c r="O16" s="366">
        <f>IF(固定資本M!O$40=0,0,固定資本M!O16/固定資本M!O$40)</f>
        <v>2.4769949076440409E-2</v>
      </c>
      <c r="P16" s="366">
        <f>IF(固定資本M!P$40=0,0,固定資本M!P16/固定資本M!P$40)</f>
        <v>4.1827065278065029E-3</v>
      </c>
      <c r="Q16" s="366">
        <f>IF(固定資本M!Q$40=0,0,固定資本M!Q16/固定資本M!Q$40)</f>
        <v>1.0660551087923677E-3</v>
      </c>
      <c r="R16" s="366">
        <f>IF(固定資本M!R$40=0,0,固定資本M!R16/固定資本M!R$40)</f>
        <v>1.712915864360719E-3</v>
      </c>
      <c r="S16" s="366">
        <f>IF(固定資本M!S$40=0,0,固定資本M!S16/固定資本M!S$40)</f>
        <v>1.6886047343005165E-3</v>
      </c>
      <c r="T16" s="366">
        <f>IF(固定資本M!T$40=0,0,固定資本M!T16/固定資本M!T$40)</f>
        <v>1.3197651763413247E-3</v>
      </c>
      <c r="U16" s="366">
        <f>IF(固定資本M!U$40=0,0,固定資本M!U16/固定資本M!U$40)</f>
        <v>6.6818790949505318E-3</v>
      </c>
      <c r="V16" s="366">
        <f>IF(固定資本M!V$40=0,0,固定資本M!V16/固定資本M!V$40)</f>
        <v>3.2386701331128622E-3</v>
      </c>
      <c r="W16" s="366">
        <f>IF(固定資本M!W$40=0,0,固定資本M!W16/固定資本M!W$40)</f>
        <v>8.7411632302968712E-5</v>
      </c>
      <c r="X16" s="366">
        <f>IF(固定資本M!X$40=0,0,固定資本M!X16/固定資本M!X$40)</f>
        <v>0</v>
      </c>
      <c r="Y16" s="366">
        <f>IF(固定資本M!Y$40=0,0,固定資本M!Y16/固定資本M!Y$40)</f>
        <v>1.5878931250708881E-3</v>
      </c>
      <c r="Z16" s="366">
        <f>IF(固定資本M!Z$40=0,0,固定資本M!Z16/固定資本M!Z$40)</f>
        <v>5.6737819214622027E-3</v>
      </c>
      <c r="AA16" s="366">
        <f>IF(固定資本M!AA$40=0,0,固定資本M!AA16/固定資本M!AA$40)</f>
        <v>4.5156985293423662E-3</v>
      </c>
      <c r="AB16" s="366">
        <f>IF(固定資本M!AB$40=0,0,固定資本M!AB16/固定資本M!AB$40)</f>
        <v>3.7800454207347093E-3</v>
      </c>
      <c r="AC16" s="366">
        <f>IF(固定資本M!AC$40=0,0,固定資本M!AC16/固定資本M!AC$40)</f>
        <v>2.3663049576008984E-3</v>
      </c>
      <c r="AD16" s="366">
        <f>IF(固定資本M!AD$40=0,0,固定資本M!AD16/固定資本M!AD$40)</f>
        <v>2.0217823440710067E-3</v>
      </c>
      <c r="AE16" s="366">
        <f>IF(固定資本M!AE$40=0,0,固定資本M!AE16/固定資本M!AE$40)</f>
        <v>0</v>
      </c>
      <c r="AF16" s="366">
        <f>IF(固定資本M!AF$40=0,0,固定資本M!AF16/固定資本M!AF$40)</f>
        <v>4.0862012805019613E-3</v>
      </c>
      <c r="AG16" s="366">
        <f>IF(固定資本M!AG$40=0,0,固定資本M!AG16/固定資本M!AG$40)</f>
        <v>3.6941708521502168E-3</v>
      </c>
      <c r="AH16" s="366">
        <f>IF(固定資本M!AH$40=0,0,固定資本M!AH16/固定資本M!AH$40)</f>
        <v>8.8702091940611274E-4</v>
      </c>
      <c r="AI16" s="366">
        <f>IF(固定資本M!AI$40=0,0,固定資本M!AI16/固定資本M!AI$40)</f>
        <v>5.4859677555948051E-3</v>
      </c>
      <c r="AJ16" s="366">
        <f>IF(固定資本M!AJ$40=0,0,固定資本M!AJ16/固定資本M!AJ$40)</f>
        <v>1.3374022085194039E-2</v>
      </c>
      <c r="AK16" s="366">
        <f>IF(固定資本M!AK$40=0,0,固定資本M!AK16/固定資本M!AK$40)</f>
        <v>0</v>
      </c>
      <c r="AL16" s="366">
        <f>IF(固定資本M!AL$40=0,0,固定資本M!AL16/固定資本M!AL$40)</f>
        <v>3.1174499259605644E-2</v>
      </c>
      <c r="AM16" s="367">
        <f>IF(固定資本M!AM$40=0,0,固定資本M!AM16/固定資本M!AM$40)</f>
        <v>4.495680649954154E-3</v>
      </c>
      <c r="AN16" s="339"/>
    </row>
    <row r="17" spans="1:40" x14ac:dyDescent="0.15">
      <c r="A17" s="346" t="s">
        <v>285</v>
      </c>
      <c r="B17" s="347" t="s">
        <v>324</v>
      </c>
      <c r="C17" s="366">
        <f>IF(固定資本M!C$40=0,0,固定資本M!C17/固定資本M!C$40)</f>
        <v>0.42157646256564385</v>
      </c>
      <c r="D17" s="366">
        <f>IF(固定資本M!D$40=0,0,固定資本M!D17/固定資本M!D$40)</f>
        <v>0.35832236223434266</v>
      </c>
      <c r="E17" s="366">
        <f>IF(固定資本M!E$40=0,0,固定資本M!E17/固定資本M!E$40)</f>
        <v>0.41274857248617042</v>
      </c>
      <c r="F17" s="366">
        <f>IF(固定資本M!F$40=0,0,固定資本M!F17/固定資本M!F$40)</f>
        <v>0.26332323157661319</v>
      </c>
      <c r="G17" s="366">
        <f>IF(固定資本M!G$40=0,0,固定資本M!G17/固定資本M!G$40)</f>
        <v>0.3613209068690631</v>
      </c>
      <c r="H17" s="366">
        <f>IF(固定資本M!H$40=0,0,固定資本M!H17/固定資本M!H$40)</f>
        <v>0.17228104230030591</v>
      </c>
      <c r="I17" s="366">
        <f>IF(固定資本M!I$40=0,0,固定資本M!I17/固定資本M!I$40)</f>
        <v>0.23034344757592881</v>
      </c>
      <c r="J17" s="366">
        <f>IF(固定資本M!J$40=0,0,固定資本M!J17/固定資本M!J$40)</f>
        <v>0.28567797478080592</v>
      </c>
      <c r="K17" s="366">
        <f>IF(固定資本M!K$40=0,0,固定資本M!K17/固定資本M!K$40)</f>
        <v>0.41376862618770011</v>
      </c>
      <c r="L17" s="366">
        <f>IF(固定資本M!L$40=0,0,固定資本M!L17/固定資本M!L$40)</f>
        <v>0.33127257264664628</v>
      </c>
      <c r="M17" s="366">
        <f>IF(固定資本M!M$40=0,0,固定資本M!M17/固定資本M!M$40)</f>
        <v>0.32293824657292725</v>
      </c>
      <c r="N17" s="366">
        <f>IF(固定資本M!N$40=0,0,固定資本M!N17/固定資本M!N$40)</f>
        <v>0.29899972674059055</v>
      </c>
      <c r="O17" s="366">
        <f>IF(固定資本M!O$40=0,0,固定資本M!O17/固定資本M!O$40)</f>
        <v>0.22588272953032956</v>
      </c>
      <c r="P17" s="366">
        <f>IF(固定資本M!P$40=0,0,固定資本M!P17/固定資本M!P$40)</f>
        <v>0.45821274248823002</v>
      </c>
      <c r="Q17" s="366">
        <f>IF(固定資本M!Q$40=0,0,固定資本M!Q17/固定資本M!Q$40)</f>
        <v>0.53451413575838813</v>
      </c>
      <c r="R17" s="366">
        <f>IF(固定資本M!R$40=0,0,固定資本M!R17/固定資本M!R$40)</f>
        <v>0.20583996592473167</v>
      </c>
      <c r="S17" s="366">
        <f>IF(固定資本M!S$40=0,0,固定資本M!S17/固定資本M!S$40)</f>
        <v>0.22233487250402034</v>
      </c>
      <c r="T17" s="366">
        <f>IF(固定資本M!T$40=0,0,固定資本M!T17/固定資本M!T$40)</f>
        <v>0.58038451628838938</v>
      </c>
      <c r="U17" s="366">
        <f>IF(固定資本M!U$40=0,0,固定資本M!U17/固定資本M!U$40)</f>
        <v>0.34169173004240799</v>
      </c>
      <c r="V17" s="366">
        <f>IF(固定資本M!V$40=0,0,固定資本M!V17/固定資本M!V$40)</f>
        <v>0.23665733648102585</v>
      </c>
      <c r="W17" s="366">
        <f>IF(固定資本M!W$40=0,0,固定資本M!W17/固定資本M!W$40)</f>
        <v>0.1855590023551475</v>
      </c>
      <c r="X17" s="366">
        <f>IF(固定資本M!X$40=0,0,固定資本M!X17/固定資本M!X$40)</f>
        <v>0.17934954215345753</v>
      </c>
      <c r="Y17" s="366">
        <f>IF(固定資本M!Y$40=0,0,固定資本M!Y17/固定資本M!Y$40)</f>
        <v>0.44709237325210233</v>
      </c>
      <c r="Z17" s="366">
        <f>IF(固定資本M!Z$40=0,0,固定資本M!Z17/固定資本M!Z$40)</f>
        <v>0.14390041543173443</v>
      </c>
      <c r="AA17" s="366">
        <f>IF(固定資本M!AA$40=0,0,固定資本M!AA17/固定資本M!AA$40)</f>
        <v>3.0387645041273174E-2</v>
      </c>
      <c r="AB17" s="366">
        <f>IF(固定資本M!AB$40=0,0,固定資本M!AB17/固定資本M!AB$40)</f>
        <v>6.1892039513164465E-3</v>
      </c>
      <c r="AC17" s="366">
        <f>IF(固定資本M!AC$40=0,0,固定資本M!AC17/固定資本M!AC$40)</f>
        <v>3.8582410321317845E-2</v>
      </c>
      <c r="AD17" s="366">
        <f>IF(固定資本M!AD$40=0,0,固定資本M!AD17/固定資本M!AD$40)</f>
        <v>3.8502147739513458E-2</v>
      </c>
      <c r="AE17" s="366">
        <f>IF(固定資本M!AE$40=0,0,固定資本M!AE17/固定資本M!AE$40)</f>
        <v>0</v>
      </c>
      <c r="AF17" s="366">
        <f>IF(固定資本M!AF$40=0,0,固定資本M!AF17/固定資本M!AF$40)</f>
        <v>0.12773417534914555</v>
      </c>
      <c r="AG17" s="366">
        <f>IF(固定資本M!AG$40=0,0,固定資本M!AG17/固定資本M!AG$40)</f>
        <v>0.2138496190486007</v>
      </c>
      <c r="AH17" s="366">
        <f>IF(固定資本M!AH$40=0,0,固定資本M!AH17/固定資本M!AH$40)</f>
        <v>5.4143995046970435E-2</v>
      </c>
      <c r="AI17" s="366">
        <f>IF(固定資本M!AI$40=0,0,固定資本M!AI17/固定資本M!AI$40)</f>
        <v>0.2548249889709765</v>
      </c>
      <c r="AJ17" s="366">
        <f>IF(固定資本M!AJ$40=0,0,固定資本M!AJ17/固定資本M!AJ$40)</f>
        <v>0.39771329145455897</v>
      </c>
      <c r="AK17" s="366">
        <f>IF(固定資本M!AK$40=0,0,固定資本M!AK17/固定資本M!AK$40)</f>
        <v>0</v>
      </c>
      <c r="AL17" s="366">
        <f>IF(固定資本M!AL$40=0,0,固定資本M!AL17/固定資本M!AL$40)</f>
        <v>0.22715818460499312</v>
      </c>
      <c r="AM17" s="367">
        <f>IF(固定資本M!AM$40=0,0,固定資本M!AM17/固定資本M!AM$40)</f>
        <v>0.22738935926858378</v>
      </c>
      <c r="AN17" s="339"/>
    </row>
    <row r="18" spans="1:40" x14ac:dyDescent="0.15">
      <c r="A18" s="346" t="s">
        <v>286</v>
      </c>
      <c r="B18" s="347" t="s">
        <v>361</v>
      </c>
      <c r="C18" s="366">
        <f>IF(固定資本M!C$40=0,0,固定資本M!C18/固定資本M!C$40)</f>
        <v>0</v>
      </c>
      <c r="D18" s="366">
        <f>IF(固定資本M!D$40=0,0,固定資本M!D18/固定資本M!D$40)</f>
        <v>0</v>
      </c>
      <c r="E18" s="366">
        <f>IF(固定資本M!E$40=0,0,固定資本M!E18/固定資本M!E$40)</f>
        <v>0</v>
      </c>
      <c r="F18" s="366">
        <f>IF(固定資本M!F$40=0,0,固定資本M!F18/固定資本M!F$40)</f>
        <v>0</v>
      </c>
      <c r="G18" s="366">
        <f>IF(固定資本M!G$40=0,0,固定資本M!G18/固定資本M!G$40)</f>
        <v>0</v>
      </c>
      <c r="H18" s="366">
        <f>IF(固定資本M!H$40=0,0,固定資本M!H18/固定資本M!H$40)</f>
        <v>0</v>
      </c>
      <c r="I18" s="366">
        <f>IF(固定資本M!I$40=0,0,固定資本M!I18/固定資本M!I$40)</f>
        <v>0</v>
      </c>
      <c r="J18" s="366">
        <f>IF(固定資本M!J$40=0,0,固定資本M!J18/固定資本M!J$40)</f>
        <v>0</v>
      </c>
      <c r="K18" s="366">
        <f>IF(固定資本M!K$40=0,0,固定資本M!K18/固定資本M!K$40)</f>
        <v>0</v>
      </c>
      <c r="L18" s="366">
        <f>IF(固定資本M!L$40=0,0,固定資本M!L18/固定資本M!L$40)</f>
        <v>0</v>
      </c>
      <c r="M18" s="366">
        <f>IF(固定資本M!M$40=0,0,固定資本M!M18/固定資本M!M$40)</f>
        <v>0</v>
      </c>
      <c r="N18" s="366">
        <f>IF(固定資本M!N$40=0,0,固定資本M!N18/固定資本M!N$40)</f>
        <v>0</v>
      </c>
      <c r="O18" s="366">
        <f>IF(固定資本M!O$40=0,0,固定資本M!O18/固定資本M!O$40)</f>
        <v>0</v>
      </c>
      <c r="P18" s="366">
        <f>IF(固定資本M!P$40=0,0,固定資本M!P18/固定資本M!P$40)</f>
        <v>0</v>
      </c>
      <c r="Q18" s="366">
        <f>IF(固定資本M!Q$40=0,0,固定資本M!Q18/固定資本M!Q$40)</f>
        <v>0</v>
      </c>
      <c r="R18" s="366">
        <f>IF(固定資本M!R$40=0,0,固定資本M!R18/固定資本M!R$40)</f>
        <v>0</v>
      </c>
      <c r="S18" s="366">
        <f>IF(固定資本M!S$40=0,0,固定資本M!S18/固定資本M!S$40)</f>
        <v>0</v>
      </c>
      <c r="T18" s="366">
        <f>IF(固定資本M!T$40=0,0,固定資本M!T18/固定資本M!T$40)</f>
        <v>0</v>
      </c>
      <c r="U18" s="366">
        <f>IF(固定資本M!U$40=0,0,固定資本M!U18/固定資本M!U$40)</f>
        <v>0</v>
      </c>
      <c r="V18" s="366">
        <f>IF(固定資本M!V$40=0,0,固定資本M!V18/固定資本M!V$40)</f>
        <v>0</v>
      </c>
      <c r="W18" s="366">
        <f>IF(固定資本M!W$40=0,0,固定資本M!W18/固定資本M!W$40)</f>
        <v>0</v>
      </c>
      <c r="X18" s="366">
        <f>IF(固定資本M!X$40=0,0,固定資本M!X18/固定資本M!X$40)</f>
        <v>0</v>
      </c>
      <c r="Y18" s="366">
        <f>IF(固定資本M!Y$40=0,0,固定資本M!Y18/固定資本M!Y$40)</f>
        <v>0</v>
      </c>
      <c r="Z18" s="366">
        <f>IF(固定資本M!Z$40=0,0,固定資本M!Z18/固定資本M!Z$40)</f>
        <v>0</v>
      </c>
      <c r="AA18" s="366">
        <f>IF(固定資本M!AA$40=0,0,固定資本M!AA18/固定資本M!AA$40)</f>
        <v>0</v>
      </c>
      <c r="AB18" s="366">
        <f>IF(固定資本M!AB$40=0,0,固定資本M!AB18/固定資本M!AB$40)</f>
        <v>0</v>
      </c>
      <c r="AC18" s="366">
        <f>IF(固定資本M!AC$40=0,0,固定資本M!AC18/固定資本M!AC$40)</f>
        <v>0</v>
      </c>
      <c r="AD18" s="366">
        <f>IF(固定資本M!AD$40=0,0,固定資本M!AD18/固定資本M!AD$40)</f>
        <v>0</v>
      </c>
      <c r="AE18" s="366">
        <f>IF(固定資本M!AE$40=0,0,固定資本M!AE18/固定資本M!AE$40)</f>
        <v>0</v>
      </c>
      <c r="AF18" s="366">
        <f>IF(固定資本M!AF$40=0,0,固定資本M!AF18/固定資本M!AF$40)</f>
        <v>0</v>
      </c>
      <c r="AG18" s="366">
        <f>IF(固定資本M!AG$40=0,0,固定資本M!AG18/固定資本M!AG$40)</f>
        <v>0</v>
      </c>
      <c r="AH18" s="366">
        <f>IF(固定資本M!AH$40=0,0,固定資本M!AH18/固定資本M!AH$40)</f>
        <v>0</v>
      </c>
      <c r="AI18" s="366">
        <f>IF(固定資本M!AI$40=0,0,固定資本M!AI18/固定資本M!AI$40)</f>
        <v>0</v>
      </c>
      <c r="AJ18" s="366">
        <f>IF(固定資本M!AJ$40=0,0,固定資本M!AJ18/固定資本M!AJ$40)</f>
        <v>0</v>
      </c>
      <c r="AK18" s="366">
        <f>IF(固定資本M!AK$40=0,0,固定資本M!AK18/固定資本M!AK$40)</f>
        <v>0</v>
      </c>
      <c r="AL18" s="366">
        <f>IF(固定資本M!AL$40=0,0,固定資本M!AL18/固定資本M!AL$40)</f>
        <v>0</v>
      </c>
      <c r="AM18" s="367">
        <f>IF(固定資本M!AM$40=0,0,固定資本M!AM18/固定資本M!AM$40)</f>
        <v>0</v>
      </c>
      <c r="AN18" s="339"/>
    </row>
    <row r="19" spans="1:40" x14ac:dyDescent="0.15">
      <c r="A19" s="346" t="s">
        <v>287</v>
      </c>
      <c r="B19" s="347" t="s">
        <v>362</v>
      </c>
      <c r="C19" s="366">
        <f>IF(固定資本M!C$40=0,0,固定資本M!C19/固定資本M!C$40)</f>
        <v>5.2866861380762272E-3</v>
      </c>
      <c r="D19" s="366">
        <f>IF(固定資本M!D$40=0,0,固定資本M!D19/固定資本M!D$40)</f>
        <v>1.0607485424111341E-2</v>
      </c>
      <c r="E19" s="366">
        <f>IF(固定資本M!E$40=0,0,固定資本M!E19/固定資本M!E$40)</f>
        <v>4.8052206220053056E-3</v>
      </c>
      <c r="F19" s="366">
        <f>IF(固定資本M!F$40=0,0,固定資本M!F19/固定資本M!F$40)</f>
        <v>2.4669229063493236E-2</v>
      </c>
      <c r="G19" s="366">
        <f>IF(固定資本M!G$40=0,0,固定資本M!G19/固定資本M!G$40)</f>
        <v>5.7299628777529803E-2</v>
      </c>
      <c r="H19" s="366">
        <f>IF(固定資本M!H$40=0,0,固定資本M!H19/固定資本M!H$40)</f>
        <v>9.222935798761582E-2</v>
      </c>
      <c r="I19" s="366">
        <f>IF(固定資本M!I$40=0,0,固定資本M!I19/固定資本M!I$40)</f>
        <v>0.14060908590328189</v>
      </c>
      <c r="J19" s="366">
        <f>IF(固定資本M!J$40=0,0,固定資本M!J19/固定資本M!J$40)</f>
        <v>0.11676838150040568</v>
      </c>
      <c r="K19" s="366">
        <f>IF(固定資本M!K$40=0,0,固定資本M!K19/固定資本M!K$40)</f>
        <v>0.11127107071893449</v>
      </c>
      <c r="L19" s="366">
        <f>IF(固定資本M!L$40=0,0,固定資本M!L19/固定資本M!L$40)</f>
        <v>9.133431263184634E-2</v>
      </c>
      <c r="M19" s="366">
        <f>IF(固定資本M!M$40=0,0,固定資本M!M19/固定資本M!M$40)</f>
        <v>0.23925265570591087</v>
      </c>
      <c r="N19" s="366">
        <f>IF(固定資本M!N$40=0,0,固定資本M!N19/固定資本M!N$40)</f>
        <v>0.10075002516862983</v>
      </c>
      <c r="O19" s="366">
        <f>IF(固定資本M!O$40=0,0,固定資本M!O19/固定資本M!O$40)</f>
        <v>4.7853345655492395E-2</v>
      </c>
      <c r="P19" s="366">
        <f>IF(固定資本M!P$40=0,0,固定資本M!P19/固定資本M!P$40)</f>
        <v>0.17207184968231623</v>
      </c>
      <c r="Q19" s="366">
        <f>IF(固定資本M!Q$40=0,0,固定資本M!Q19/固定資本M!Q$40)</f>
        <v>4.8004966902357893E-2</v>
      </c>
      <c r="R19" s="366">
        <f>IF(固定資本M!R$40=0,0,固定資本M!R19/固定資本M!R$40)</f>
        <v>0.21917367474311542</v>
      </c>
      <c r="S19" s="366">
        <f>IF(固定資本M!S$40=0,0,固定資本M!S19/固定資本M!S$40)</f>
        <v>0.10703386060562171</v>
      </c>
      <c r="T19" s="366">
        <f>IF(固定資本M!T$40=0,0,固定資本M!T19/固定資本M!T$40)</f>
        <v>0.11288911034028989</v>
      </c>
      <c r="U19" s="366">
        <f>IF(固定資本M!U$40=0,0,固定資本M!U19/固定資本M!U$40)</f>
        <v>9.250945432164609E-2</v>
      </c>
      <c r="V19" s="366">
        <f>IF(固定資本M!V$40=0,0,固定資本M!V19/固定資本M!V$40)</f>
        <v>3.5214312039923895E-2</v>
      </c>
      <c r="W19" s="366">
        <f>IF(固定資本M!W$40=0,0,固定資本M!W19/固定資本M!W$40)</f>
        <v>0.16429512948344691</v>
      </c>
      <c r="X19" s="366">
        <f>IF(固定資本M!X$40=0,0,固定資本M!X19/固定資本M!X$40)</f>
        <v>0.63056520366277236</v>
      </c>
      <c r="Y19" s="366">
        <f>IF(固定資本M!Y$40=0,0,固定資本M!Y19/固定資本M!Y$40)</f>
        <v>4.2519889171541064E-2</v>
      </c>
      <c r="Z19" s="366">
        <f>IF(固定資本M!Z$40=0,0,固定資本M!Z19/固定資本M!Z$40)</f>
        <v>5.0568156582919452E-2</v>
      </c>
      <c r="AA19" s="366">
        <f>IF(固定資本M!AA$40=0,0,固定資本M!AA19/固定資本M!AA$40)</f>
        <v>1.9759307463903669E-2</v>
      </c>
      <c r="AB19" s="366">
        <f>IF(固定資本M!AB$40=0,0,固定資本M!AB19/固定資本M!AB$40)</f>
        <v>1.4855616683495816E-2</v>
      </c>
      <c r="AC19" s="366">
        <f>IF(固定資本M!AC$40=0,0,固定資本M!AC19/固定資本M!AC$40)</f>
        <v>4.9028278868465197E-2</v>
      </c>
      <c r="AD19" s="366">
        <f>IF(固定資本M!AD$40=0,0,固定資本M!AD19/固定資本M!AD$40)</f>
        <v>3.0401436332127229E-2</v>
      </c>
      <c r="AE19" s="366">
        <f>IF(固定資本M!AE$40=0,0,固定資本M!AE19/固定資本M!AE$40)</f>
        <v>0</v>
      </c>
      <c r="AF19" s="366">
        <f>IF(固定資本M!AF$40=0,0,固定資本M!AF19/固定資本M!AF$40)</f>
        <v>5.3915964962302609E-2</v>
      </c>
      <c r="AG19" s="366">
        <f>IF(固定資本M!AG$40=0,0,固定資本M!AG19/固定資本M!AG$40)</f>
        <v>8.5162994582798954E-2</v>
      </c>
      <c r="AH19" s="366">
        <f>IF(固定資本M!AH$40=0,0,固定資本M!AH19/固定資本M!AH$40)</f>
        <v>4.9947016871256947E-3</v>
      </c>
      <c r="AI19" s="366">
        <f>IF(固定資本M!AI$40=0,0,固定資本M!AI19/固定資本M!AI$40)</f>
        <v>4.8623431151366137E-2</v>
      </c>
      <c r="AJ19" s="366">
        <f>IF(固定資本M!AJ$40=0,0,固定資本M!AJ19/固定資本M!AJ$40)</f>
        <v>2.0873236437176267E-2</v>
      </c>
      <c r="AK19" s="366">
        <f>IF(固定資本M!AK$40=0,0,固定資本M!AK19/固定資本M!AK$40)</f>
        <v>0</v>
      </c>
      <c r="AL19" s="366">
        <f>IF(固定資本M!AL$40=0,0,固定資本M!AL19/固定資本M!AL$40)</f>
        <v>0.20676486633933441</v>
      </c>
      <c r="AM19" s="367">
        <f>IF(固定資本M!AM$40=0,0,固定資本M!AM19/固定資本M!AM$40)</f>
        <v>7.2129395316125028E-2</v>
      </c>
      <c r="AN19" s="339"/>
    </row>
    <row r="20" spans="1:40" x14ac:dyDescent="0.15">
      <c r="A20" s="346" t="s">
        <v>288</v>
      </c>
      <c r="B20" s="347" t="s">
        <v>363</v>
      </c>
      <c r="C20" s="366">
        <f>IF(固定資本M!C$40=0,0,固定資本M!C20/固定資本M!C$40)</f>
        <v>5.0178868770035922E-3</v>
      </c>
      <c r="D20" s="366">
        <f>IF(固定資本M!D$40=0,0,固定資本M!D20/固定資本M!D$40)</f>
        <v>4.664284370885838E-3</v>
      </c>
      <c r="E20" s="366">
        <f>IF(固定資本M!E$40=0,0,固定資本M!E20/固定資本M!E$40)</f>
        <v>6.0116668837355966E-3</v>
      </c>
      <c r="F20" s="366">
        <f>IF(固定資本M!F$40=0,0,固定資本M!F20/固定資本M!F$40)</f>
        <v>1.2630275704043167E-2</v>
      </c>
      <c r="G20" s="366">
        <f>IF(固定資本M!G$40=0,0,固定資本M!G20/固定資本M!G$40)</f>
        <v>3.0023116972986087E-2</v>
      </c>
      <c r="H20" s="366">
        <f>IF(固定資本M!H$40=0,0,固定資本M!H20/固定資本M!H$40)</f>
        <v>6.2717379440145618E-2</v>
      </c>
      <c r="I20" s="366">
        <f>IF(固定資本M!I$40=0,0,固定資本M!I20/固定資本M!I$40)</f>
        <v>5.0941304762487448E-2</v>
      </c>
      <c r="J20" s="366">
        <f>IF(固定資本M!J$40=0,0,固定資本M!J20/固定資本M!J$40)</f>
        <v>2.0494376012527349E-2</v>
      </c>
      <c r="K20" s="366">
        <f>IF(固定資本M!K$40=0,0,固定資本M!K20/固定資本M!K$40)</f>
        <v>1.0935535644543777E-2</v>
      </c>
      <c r="L20" s="366">
        <f>IF(固定資本M!L$40=0,0,固定資本M!L20/固定資本M!L$40)</f>
        <v>2.7970753581250483E-2</v>
      </c>
      <c r="M20" s="366">
        <f>IF(固定資本M!M$40=0,0,固定資本M!M20/固定資本M!M$40)</f>
        <v>2.0142592674218716E-2</v>
      </c>
      <c r="N20" s="366">
        <f>IF(固定資本M!N$40=0,0,固定資本M!N20/固定資本M!N$40)</f>
        <v>3.1399663459464121E-2</v>
      </c>
      <c r="O20" s="366">
        <f>IF(固定資本M!O$40=0,0,固定資本M!O20/固定資本M!O$40)</f>
        <v>3.589086972758735E-2</v>
      </c>
      <c r="P20" s="366">
        <f>IF(固定資本M!P$40=0,0,固定資本M!P20/固定資本M!P$40)</f>
        <v>2.7128436755689284E-2</v>
      </c>
      <c r="Q20" s="366">
        <f>IF(固定資本M!Q$40=0,0,固定資本M!Q20/固定資本M!Q$40)</f>
        <v>2.1603859456396118E-2</v>
      </c>
      <c r="R20" s="366">
        <f>IF(固定資本M!R$40=0,0,固定資本M!R20/固定資本M!R$40)</f>
        <v>4.3541011767936157E-2</v>
      </c>
      <c r="S20" s="366">
        <f>IF(固定資本M!S$40=0,0,固定資本M!S20/固定資本M!S$40)</f>
        <v>9.2496226790306099E-2</v>
      </c>
      <c r="T20" s="366">
        <f>IF(固定資本M!T$40=0,0,固定資本M!T20/固定資本M!T$40)</f>
        <v>2.3621198861228758E-2</v>
      </c>
      <c r="U20" s="366">
        <f>IF(固定資本M!U$40=0,0,固定資本M!U20/固定資本M!U$40)</f>
        <v>3.5899980534392806E-2</v>
      </c>
      <c r="V20" s="366">
        <f>IF(固定資本M!V$40=0,0,固定資本M!V20/固定資本M!V$40)</f>
        <v>2.9484714765267803E-2</v>
      </c>
      <c r="W20" s="366">
        <f>IF(固定資本M!W$40=0,0,固定資本M!W20/固定資本M!W$40)</f>
        <v>8.0604948094376745E-3</v>
      </c>
      <c r="X20" s="366">
        <f>IF(固定資本M!X$40=0,0,固定資本M!X20/固定資本M!X$40)</f>
        <v>0</v>
      </c>
      <c r="Y20" s="366">
        <f>IF(固定資本M!Y$40=0,0,固定資本M!Y20/固定資本M!Y$40)</f>
        <v>5.7715054199005134E-3</v>
      </c>
      <c r="Z20" s="366">
        <f>IF(固定資本M!Z$40=0,0,固定資本M!Z20/固定資本M!Z$40)</f>
        <v>4.0950909641193904E-2</v>
      </c>
      <c r="AA20" s="366">
        <f>IF(固定資本M!AA$40=0,0,固定資本M!AA20/固定資本M!AA$40)</f>
        <v>0.11224925108020001</v>
      </c>
      <c r="AB20" s="366">
        <f>IF(固定資本M!AB$40=0,0,固定資本M!AB20/固定資本M!AB$40)</f>
        <v>1.1579098197184921E-2</v>
      </c>
      <c r="AC20" s="366">
        <f>IF(固定資本M!AC$40=0,0,固定資本M!AC20/固定資本M!AC$40)</f>
        <v>5.6477368868421647E-2</v>
      </c>
      <c r="AD20" s="366">
        <f>IF(固定資本M!AD$40=0,0,固定資本M!AD20/固定資本M!AD$40)</f>
        <v>0.34220832830744286</v>
      </c>
      <c r="AE20" s="366">
        <f>IF(固定資本M!AE$40=0,0,固定資本M!AE20/固定資本M!AE$40)</f>
        <v>0</v>
      </c>
      <c r="AF20" s="366">
        <f>IF(固定資本M!AF$40=0,0,固定資本M!AF20/固定資本M!AF$40)</f>
        <v>4.6077237943322823E-2</v>
      </c>
      <c r="AG20" s="366">
        <f>IF(固定資本M!AG$40=0,0,固定資本M!AG20/固定資本M!AG$40)</f>
        <v>1.3897376017166986E-2</v>
      </c>
      <c r="AH20" s="366">
        <f>IF(固定資本M!AH$40=0,0,固定資本M!AH20/固定資本M!AH$40)</f>
        <v>1.5266880186691114E-2</v>
      </c>
      <c r="AI20" s="366">
        <f>IF(固定資本M!AI$40=0,0,固定資本M!AI20/固定資本M!AI$40)</f>
        <v>0.23034208203269296</v>
      </c>
      <c r="AJ20" s="366">
        <f>IF(固定資本M!AJ$40=0,0,固定資本M!AJ20/固定資本M!AJ$40)</f>
        <v>2.7853780605621277E-2</v>
      </c>
      <c r="AK20" s="366">
        <f>IF(固定資本M!AK$40=0,0,固定資本M!AK20/固定資本M!AK$40)</f>
        <v>0</v>
      </c>
      <c r="AL20" s="366">
        <f>IF(固定資本M!AL$40=0,0,固定資本M!AL20/固定資本M!AL$40)</f>
        <v>0.12108695087418492</v>
      </c>
      <c r="AM20" s="367">
        <f>IF(固定資本M!AM$40=0,0,固定資本M!AM20/固定資本M!AM$40)</f>
        <v>7.1411791999618543E-2</v>
      </c>
      <c r="AN20" s="339"/>
    </row>
    <row r="21" spans="1:40" x14ac:dyDescent="0.15">
      <c r="A21" s="346" t="s">
        <v>289</v>
      </c>
      <c r="B21" s="347" t="s">
        <v>364</v>
      </c>
      <c r="C21" s="366">
        <f>IF(固定資本M!C$40=0,0,固定資本M!C21/固定資本M!C$40)</f>
        <v>6.3243595271297831E-2</v>
      </c>
      <c r="D21" s="366">
        <f>IF(固定資本M!D$40=0,0,固定資本M!D21/固定資本M!D$40)</f>
        <v>0.18991912732744029</v>
      </c>
      <c r="E21" s="366">
        <f>IF(固定資本M!E$40=0,0,固定資本M!E21/固定資本M!E$40)</f>
        <v>0.18267378652755975</v>
      </c>
      <c r="F21" s="366">
        <f>IF(固定資本M!F$40=0,0,固定資本M!F21/固定資本M!F$40)</f>
        <v>5.6887057432182718E-2</v>
      </c>
      <c r="G21" s="366">
        <f>IF(固定資本M!G$40=0,0,固定資本M!G21/固定資本M!G$40)</f>
        <v>5.8164619865709269E-2</v>
      </c>
      <c r="H21" s="366">
        <f>IF(固定資本M!H$40=0,0,固定資本M!H21/固定資本M!H$40)</f>
        <v>6.6180700393237382E-2</v>
      </c>
      <c r="I21" s="366">
        <f>IF(固定資本M!I$40=0,0,固定資本M!I21/固定資本M!I$40)</f>
        <v>8.1516164673449479E-2</v>
      </c>
      <c r="J21" s="366">
        <f>IF(固定資本M!J$40=0,0,固定資本M!J21/固定資本M!J$40)</f>
        <v>3.0218883671519016E-2</v>
      </c>
      <c r="K21" s="366">
        <f>IF(固定資本M!K$40=0,0,固定資本M!K21/固定資本M!K$40)</f>
        <v>1.0619100697582266E-2</v>
      </c>
      <c r="L21" s="366">
        <f>IF(固定資本M!L$40=0,0,固定資本M!L21/固定資本M!L$40)</f>
        <v>0.10859721010370992</v>
      </c>
      <c r="M21" s="366">
        <f>IF(固定資本M!M$40=0,0,固定資本M!M21/固定資本M!M$40)</f>
        <v>2.9218274782915325E-2</v>
      </c>
      <c r="N21" s="366">
        <f>IF(固定資本M!N$40=0,0,固定資本M!N21/固定資本M!N$40)</f>
        <v>4.8920625332585468E-2</v>
      </c>
      <c r="O21" s="366">
        <f>IF(固定資本M!O$40=0,0,固定資本M!O21/固定資本M!O$40)</f>
        <v>9.7071422056320522E-2</v>
      </c>
      <c r="P21" s="366">
        <f>IF(固定資本M!P$40=0,0,固定資本M!P21/固定資本M!P$40)</f>
        <v>3.9643197875733054E-2</v>
      </c>
      <c r="Q21" s="366">
        <f>IF(固定資本M!Q$40=0,0,固定資本M!Q21/固定資本M!Q$40)</f>
        <v>4.5650260527745406E-3</v>
      </c>
      <c r="R21" s="366">
        <f>IF(固定資本M!R$40=0,0,固定資本M!R21/固定資本M!R$40)</f>
        <v>1.7074243954984036E-2</v>
      </c>
      <c r="S21" s="366">
        <f>IF(固定資本M!S$40=0,0,固定資本M!S21/固定資本M!S$40)</f>
        <v>6.7682128492589791E-3</v>
      </c>
      <c r="T21" s="366">
        <f>IF(固定資本M!T$40=0,0,固定資本M!T21/固定資本M!T$40)</f>
        <v>2.158512357626978E-2</v>
      </c>
      <c r="U21" s="366">
        <f>IF(固定資本M!U$40=0,0,固定資本M!U21/固定資本M!U$40)</f>
        <v>5.0808610324423034E-2</v>
      </c>
      <c r="V21" s="366">
        <f>IF(固定資本M!V$40=0,0,固定資本M!V21/固定資本M!V$40)</f>
        <v>0.36899655679625998</v>
      </c>
      <c r="W21" s="366">
        <f>IF(固定資本M!W$40=0,0,固定資本M!W21/固定資本M!W$40)</f>
        <v>3.0685952851357513E-3</v>
      </c>
      <c r="X21" s="366">
        <f>IF(固定資本M!X$40=0,0,固定資本M!X21/固定資本M!X$40)</f>
        <v>0</v>
      </c>
      <c r="Y21" s="366">
        <f>IF(固定資本M!Y$40=0,0,固定資本M!Y21/固定資本M!Y$40)</f>
        <v>0.16097347570361489</v>
      </c>
      <c r="Z21" s="366">
        <f>IF(固定資本M!Z$40=0,0,固定資本M!Z21/固定資本M!Z$40)</f>
        <v>0.19939876180921826</v>
      </c>
      <c r="AA21" s="366">
        <f>IF(固定資本M!AA$40=0,0,固定資本M!AA21/固定資本M!AA$40)</f>
        <v>3.2753325543686519E-2</v>
      </c>
      <c r="AB21" s="366">
        <f>IF(固定資本M!AB$40=0,0,固定資本M!AB21/固定資本M!AB$40)</f>
        <v>1.5625505323640702E-2</v>
      </c>
      <c r="AC21" s="366">
        <f>IF(固定資本M!AC$40=0,0,固定資本M!AC21/固定資本M!AC$40)</f>
        <v>0.24198566122921961</v>
      </c>
      <c r="AD21" s="366">
        <f>IF(固定資本M!AD$40=0,0,固定資本M!AD21/固定資本M!AD$40)</f>
        <v>1.429120715475528E-2</v>
      </c>
      <c r="AE21" s="366">
        <f>IF(固定資本M!AE$40=0,0,固定資本M!AE21/固定資本M!AE$40)</f>
        <v>0</v>
      </c>
      <c r="AF21" s="366">
        <f>IF(固定資本M!AF$40=0,0,固定資本M!AF21/固定資本M!AF$40)</f>
        <v>7.4023888697138246E-2</v>
      </c>
      <c r="AG21" s="366">
        <f>IF(固定資本M!AG$40=0,0,固定資本M!AG21/固定資本M!AG$40)</f>
        <v>4.0579680268813326E-2</v>
      </c>
      <c r="AH21" s="366">
        <f>IF(固定資本M!AH$40=0,0,固定資本M!AH21/固定資本M!AH$40)</f>
        <v>2.3699532081582111E-2</v>
      </c>
      <c r="AI21" s="366">
        <f>IF(固定資本M!AI$40=0,0,固定資本M!AI21/固定資本M!AI$40)</f>
        <v>0.10493064534567945</v>
      </c>
      <c r="AJ21" s="366">
        <f>IF(固定資本M!AJ$40=0,0,固定資本M!AJ21/固定資本M!AJ$40)</f>
        <v>0.13402080017700074</v>
      </c>
      <c r="AK21" s="366">
        <f>IF(固定資本M!AK$40=0,0,固定資本M!AK21/固定資本M!AK$40)</f>
        <v>0</v>
      </c>
      <c r="AL21" s="366">
        <f>IF(固定資本M!AL$40=0,0,固定資本M!AL21/固定資本M!AL$40)</f>
        <v>8.0715974332995613E-2</v>
      </c>
      <c r="AM21" s="367">
        <f>IF(固定資本M!AM$40=0,0,固定資本M!AM21/固定資本M!AM$40)</f>
        <v>8.5760239401486901E-2</v>
      </c>
      <c r="AN21" s="339"/>
    </row>
    <row r="22" spans="1:40" x14ac:dyDescent="0.15">
      <c r="A22" s="346" t="s">
        <v>290</v>
      </c>
      <c r="B22" s="347" t="s">
        <v>329</v>
      </c>
      <c r="C22" s="366">
        <f>IF(固定資本M!C$40=0,0,固定資本M!C22/固定資本M!C$40)</f>
        <v>5.655608613843703E-4</v>
      </c>
      <c r="D22" s="366">
        <f>IF(固定資本M!D$40=0,0,固定資本M!D22/固定資本M!D$40)</f>
        <v>2.0462666917434643E-2</v>
      </c>
      <c r="E22" s="366">
        <f>IF(固定資本M!E$40=0,0,固定資本M!E22/固定資本M!E$40)</f>
        <v>6.416100573747455E-3</v>
      </c>
      <c r="F22" s="366">
        <f>IF(固定資本M!F$40=0,0,固定資本M!F22/固定資本M!F$40)</f>
        <v>1.258407864587183E-2</v>
      </c>
      <c r="G22" s="366">
        <f>IF(固定資本M!G$40=0,0,固定資本M!G22/固定資本M!G$40)</f>
        <v>1.6570610152996591E-2</v>
      </c>
      <c r="H22" s="366">
        <f>IF(固定資本M!H$40=0,0,固定資本M!H22/固定資本M!H$40)</f>
        <v>9.0087645030252433E-2</v>
      </c>
      <c r="I22" s="366">
        <f>IF(固定資本M!I$40=0,0,固定資本M!I22/固定資本M!I$40)</f>
        <v>4.2663725126772932E-2</v>
      </c>
      <c r="J22" s="366">
        <f>IF(固定資本M!J$40=0,0,固定資本M!J22/固定資本M!J$40)</f>
        <v>1.3138645074573486E-3</v>
      </c>
      <c r="K22" s="366">
        <f>IF(固定資本M!K$40=0,0,固定資本M!K22/固定資本M!K$40)</f>
        <v>1.0177232077951326E-3</v>
      </c>
      <c r="L22" s="366">
        <f>IF(固定資本M!L$40=0,0,固定資本M!L22/固定資本M!L$40)</f>
        <v>2.5684496526435539E-2</v>
      </c>
      <c r="M22" s="366">
        <f>IF(固定資本M!M$40=0,0,固定資本M!M22/固定資本M!M$40)</f>
        <v>4.3119407590249924E-3</v>
      </c>
      <c r="N22" s="366">
        <f>IF(固定資本M!N$40=0,0,固定資本M!N22/固定資本M!N$40)</f>
        <v>8.0647480979706889E-3</v>
      </c>
      <c r="O22" s="366">
        <f>IF(固定資本M!O$40=0,0,固定資本M!O22/固定資本M!O$40)</f>
        <v>4.8412661534728355E-2</v>
      </c>
      <c r="P22" s="366">
        <f>IF(固定資本M!P$40=0,0,固定資本M!P22/固定資本M!P$40)</f>
        <v>1.4706634553585923E-2</v>
      </c>
      <c r="Q22" s="366">
        <f>IF(固定資本M!Q$40=0,0,固定資本M!Q22/固定資本M!Q$40)</f>
        <v>3.7582653863577433E-3</v>
      </c>
      <c r="R22" s="366">
        <f>IF(固定資本M!R$40=0,0,固定資本M!R22/固定資本M!R$40)</f>
        <v>7.3374472414169398E-3</v>
      </c>
      <c r="S22" s="366">
        <f>IF(固定資本M!S$40=0,0,固定資本M!S22/固定資本M!S$40)</f>
        <v>8.0556446412375898E-3</v>
      </c>
      <c r="T22" s="366">
        <f>IF(固定資本M!T$40=0,0,固定資本M!T22/固定資本M!T$40)</f>
        <v>4.0419139363199463E-3</v>
      </c>
      <c r="U22" s="366">
        <f>IF(固定資本M!U$40=0,0,固定資本M!U22/固定資本M!U$40)</f>
        <v>2.3898252258516765E-2</v>
      </c>
      <c r="V22" s="366">
        <f>IF(固定資本M!V$40=0,0,固定資本M!V22/固定資本M!V$40)</f>
        <v>1.9161744246662216E-2</v>
      </c>
      <c r="W22" s="366">
        <f>IF(固定資本M!W$40=0,0,固定資本M!W22/固定資本M!W$40)</f>
        <v>2.7191970844247371E-4</v>
      </c>
      <c r="X22" s="366">
        <f>IF(固定資本M!X$40=0,0,固定資本M!X22/固定資本M!X$40)</f>
        <v>0</v>
      </c>
      <c r="Y22" s="366">
        <f>IF(固定資本M!Y$40=0,0,固定資本M!Y22/固定資本M!Y$40)</f>
        <v>9.0153442325453283E-3</v>
      </c>
      <c r="Z22" s="366">
        <f>IF(固定資本M!Z$40=0,0,固定資本M!Z22/固定資本M!Z$40)</f>
        <v>1.243044277156566E-2</v>
      </c>
      <c r="AA22" s="366">
        <f>IF(固定資本M!AA$40=0,0,固定資本M!AA22/固定資本M!AA$40)</f>
        <v>1.3119074001015548E-2</v>
      </c>
      <c r="AB22" s="366">
        <f>IF(固定資本M!AB$40=0,0,固定資本M!AB22/固定資本M!AB$40)</f>
        <v>1.9127510447847006E-2</v>
      </c>
      <c r="AC22" s="366">
        <f>IF(固定資本M!AC$40=0,0,固定資本M!AC22/固定資本M!AC$40)</f>
        <v>9.0291340163166957E-3</v>
      </c>
      <c r="AD22" s="366">
        <f>IF(固定資本M!AD$40=0,0,固定資本M!AD22/固定資本M!AD$40)</f>
        <v>7.4630027089684411E-3</v>
      </c>
      <c r="AE22" s="366">
        <f>IF(固定資本M!AE$40=0,0,固定資本M!AE22/固定資本M!AE$40)</f>
        <v>0</v>
      </c>
      <c r="AF22" s="366">
        <f>IF(固定資本M!AF$40=0,0,固定資本M!AF22/固定資本M!AF$40)</f>
        <v>4.7025300197645378E-2</v>
      </c>
      <c r="AG22" s="366">
        <f>IF(固定資本M!AG$40=0,0,固定資本M!AG22/固定資本M!AG$40)</f>
        <v>1.151787156074976E-2</v>
      </c>
      <c r="AH22" s="366">
        <f>IF(固定資本M!AH$40=0,0,固定資本M!AH22/固定資本M!AH$40)</f>
        <v>2.2205288787817451E-3</v>
      </c>
      <c r="AI22" s="366">
        <f>IF(固定資本M!AI$40=0,0,固定資本M!AI22/固定資本M!AI$40)</f>
        <v>2.7778031986419739E-2</v>
      </c>
      <c r="AJ22" s="366">
        <f>IF(固定資本M!AJ$40=0,0,固定資本M!AJ22/固定資本M!AJ$40)</f>
        <v>2.6254504360378884E-2</v>
      </c>
      <c r="AK22" s="366">
        <f>IF(固定資本M!AK$40=0,0,固定資本M!AK22/固定資本M!AK$40)</f>
        <v>0</v>
      </c>
      <c r="AL22" s="366">
        <f>IF(固定資本M!AL$40=0,0,固定資本M!AL22/固定資本M!AL$40)</f>
        <v>8.6353362949107629E-2</v>
      </c>
      <c r="AM22" s="367">
        <f>IF(固定資本M!AM$40=0,0,固定資本M!AM22/固定資本M!AM$40)</f>
        <v>1.5119396401635963E-2</v>
      </c>
      <c r="AN22" s="339"/>
    </row>
    <row r="23" spans="1:40" x14ac:dyDescent="0.15">
      <c r="A23" s="346" t="s">
        <v>291</v>
      </c>
      <c r="B23" s="347" t="s">
        <v>365</v>
      </c>
      <c r="C23" s="366">
        <f>IF(固定資本M!C$40=0,0,固定資本M!C23/固定資本M!C$40)</f>
        <v>0.11644239667915651</v>
      </c>
      <c r="D23" s="366">
        <f>IF(固定資本M!D$40=0,0,固定資本M!D23/固定資本M!D$40)</f>
        <v>0.24604100056422795</v>
      </c>
      <c r="E23" s="366">
        <f>IF(固定資本M!E$40=0,0,固定資本M!E23/固定資本M!E$40)</f>
        <v>0.10833339045673587</v>
      </c>
      <c r="F23" s="366">
        <f>IF(固定資本M!F$40=0,0,固定資本M!F23/固定資本M!F$40)</f>
        <v>0.47256818685786089</v>
      </c>
      <c r="G23" s="366">
        <f>IF(固定資本M!G$40=0,0,固定資本M!G23/固定資本M!G$40)</f>
        <v>0.11193880687747178</v>
      </c>
      <c r="H23" s="366">
        <f>IF(固定資本M!H$40=0,0,固定資本M!H23/固定資本M!H$40)</f>
        <v>0.13546481956215836</v>
      </c>
      <c r="I23" s="366">
        <f>IF(固定資本M!I$40=0,0,固定資本M!I23/固定資本M!I$40)</f>
        <v>0.11582313331581845</v>
      </c>
      <c r="J23" s="366">
        <f>IF(固定資本M!J$40=0,0,固定資本M!J23/固定資本M!J$40)</f>
        <v>0.10550873247627907</v>
      </c>
      <c r="K23" s="366">
        <f>IF(固定資本M!K$40=0,0,固定資本M!K23/固定資本M!K$40)</f>
        <v>0.1018236345546962</v>
      </c>
      <c r="L23" s="366">
        <f>IF(固定資本M!L$40=0,0,固定資本M!L23/固定資本M!L$40)</f>
        <v>0.12145602544703504</v>
      </c>
      <c r="M23" s="366">
        <f>IF(固定資本M!M$40=0,0,固定資本M!M23/固定資本M!M$40)</f>
        <v>8.9773879314144669E-2</v>
      </c>
      <c r="N23" s="366">
        <f>IF(固定資本M!N$40=0,0,固定資本M!N23/固定資本M!N$40)</f>
        <v>0.28635069249687189</v>
      </c>
      <c r="O23" s="366">
        <f>IF(固定資本M!O$40=0,0,固定資本M!O23/固定資本M!O$40)</f>
        <v>0.24446922644032443</v>
      </c>
      <c r="P23" s="366">
        <f>IF(固定資本M!P$40=0,0,固定資本M!P23/固定資本M!P$40)</f>
        <v>5.0586997760535157E-2</v>
      </c>
      <c r="Q23" s="366">
        <f>IF(固定資本M!Q$40=0,0,固定資本M!Q23/固定資本M!Q$40)</f>
        <v>2.8948931027076717E-2</v>
      </c>
      <c r="R23" s="366">
        <f>IF(固定資本M!R$40=0,0,固定資本M!R23/固定資本M!R$40)</f>
        <v>0.16357888882239674</v>
      </c>
      <c r="S23" s="366">
        <f>IF(固定資本M!S$40=0,0,固定資本M!S23/固定資本M!S$40)</f>
        <v>5.9895465136462024E-2</v>
      </c>
      <c r="T23" s="366">
        <f>IF(固定資本M!T$40=0,0,固定資本M!T23/固定資本M!T$40)</f>
        <v>4.415187307427778E-2</v>
      </c>
      <c r="U23" s="366">
        <f>IF(固定資本M!U$40=0,0,固定資本M!U23/固定資本M!U$40)</f>
        <v>0.12730450848216646</v>
      </c>
      <c r="V23" s="366">
        <f>IF(固定資本M!V$40=0,0,固定資本M!V23/固定資本M!V$40)</f>
        <v>9.8567268646259795E-2</v>
      </c>
      <c r="W23" s="366">
        <f>IF(固定資本M!W$40=0,0,固定資本M!W23/固定資本M!W$40)</f>
        <v>0.28573546458785914</v>
      </c>
      <c r="X23" s="366">
        <f>IF(固定資本M!X$40=0,0,固定資本M!X23/固定資本M!X$40)</f>
        <v>7.988632775497316E-2</v>
      </c>
      <c r="Y23" s="366">
        <f>IF(固定資本M!Y$40=0,0,固定資本M!Y23/固定資本M!Y$40)</f>
        <v>5.1389406484437024E-2</v>
      </c>
      <c r="Z23" s="366">
        <f>IF(固定資本M!Z$40=0,0,固定資本M!Z23/固定資本M!Z$40)</f>
        <v>0.21354990606654875</v>
      </c>
      <c r="AA23" s="366">
        <f>IF(固定資本M!AA$40=0,0,固定資本M!AA23/固定資本M!AA$40)</f>
        <v>5.8616305782019505E-2</v>
      </c>
      <c r="AB23" s="366">
        <f>IF(固定資本M!AB$40=0,0,固定資本M!AB23/固定資本M!AB$40)</f>
        <v>0.86102836280530537</v>
      </c>
      <c r="AC23" s="366">
        <f>IF(固定資本M!AC$40=0,0,固定資本M!AC23/固定資本M!AC$40)</f>
        <v>0.42198300076923717</v>
      </c>
      <c r="AD23" s="366">
        <f>IF(固定資本M!AD$40=0,0,固定資本M!AD23/固定資本M!AD$40)</f>
        <v>0.23967692875351557</v>
      </c>
      <c r="AE23" s="366">
        <f>IF(固定資本M!AE$40=0,0,固定資本M!AE23/固定資本M!AE$40)</f>
        <v>0</v>
      </c>
      <c r="AF23" s="366">
        <f>IF(固定資本M!AF$40=0,0,固定資本M!AF23/固定資本M!AF$40)</f>
        <v>0.4948805521006111</v>
      </c>
      <c r="AG23" s="366">
        <f>IF(固定資本M!AG$40=0,0,固定資本M!AG23/固定資本M!AG$40)</f>
        <v>0.49579218405427705</v>
      </c>
      <c r="AH23" s="366">
        <f>IF(固定資本M!AH$40=0,0,固定資本M!AH23/固定資本M!AH$40)</f>
        <v>0.87654335686816132</v>
      </c>
      <c r="AI23" s="366">
        <f>IF(固定資本M!AI$40=0,0,固定資本M!AI23/固定資本M!AI$40)</f>
        <v>4.7438092569423287E-2</v>
      </c>
      <c r="AJ23" s="366">
        <f>IF(固定資本M!AJ$40=0,0,固定資本M!AJ23/固定資本M!AJ$40)</f>
        <v>0.16448658517344233</v>
      </c>
      <c r="AK23" s="366">
        <f>IF(固定資本M!AK$40=0,0,固定資本M!AK23/固定資本M!AK$40)</f>
        <v>0</v>
      </c>
      <c r="AL23" s="366">
        <f>IF(固定資本M!AL$40=0,0,固定資本M!AL23/固定資本M!AL$40)</f>
        <v>0</v>
      </c>
      <c r="AM23" s="367">
        <f>IF(固定資本M!AM$40=0,0,固定資本M!AM23/固定資本M!AM$40)</f>
        <v>0.24711679063925335</v>
      </c>
      <c r="AN23" s="339"/>
    </row>
    <row r="24" spans="1:40" x14ac:dyDescent="0.15">
      <c r="A24" s="346" t="s">
        <v>292</v>
      </c>
      <c r="B24" s="347" t="s">
        <v>366</v>
      </c>
      <c r="C24" s="366">
        <f>IF(固定資本M!C$40=0,0,固定資本M!C24/固定資本M!C$40)</f>
        <v>0</v>
      </c>
      <c r="D24" s="366">
        <f>IF(固定資本M!D$40=0,0,固定資本M!D24/固定資本M!D$40)</f>
        <v>0</v>
      </c>
      <c r="E24" s="366">
        <f>IF(固定資本M!E$40=0,0,固定資本M!E24/固定資本M!E$40)</f>
        <v>0</v>
      </c>
      <c r="F24" s="366">
        <f>IF(固定資本M!F$40=0,0,固定資本M!F24/固定資本M!F$40)</f>
        <v>0</v>
      </c>
      <c r="G24" s="366">
        <f>IF(固定資本M!G$40=0,0,固定資本M!G24/固定資本M!G$40)</f>
        <v>0</v>
      </c>
      <c r="H24" s="366">
        <f>IF(固定資本M!H$40=0,0,固定資本M!H24/固定資本M!H$40)</f>
        <v>0</v>
      </c>
      <c r="I24" s="366">
        <f>IF(固定資本M!I$40=0,0,固定資本M!I24/固定資本M!I$40)</f>
        <v>0</v>
      </c>
      <c r="J24" s="366">
        <f>IF(固定資本M!J$40=0,0,固定資本M!J24/固定資本M!J$40)</f>
        <v>0</v>
      </c>
      <c r="K24" s="366">
        <f>IF(固定資本M!K$40=0,0,固定資本M!K24/固定資本M!K$40)</f>
        <v>0</v>
      </c>
      <c r="L24" s="366">
        <f>IF(固定資本M!L$40=0,0,固定資本M!L24/固定資本M!L$40)</f>
        <v>0</v>
      </c>
      <c r="M24" s="366">
        <f>IF(固定資本M!M$40=0,0,固定資本M!M24/固定資本M!M$40)</f>
        <v>0</v>
      </c>
      <c r="N24" s="366">
        <f>IF(固定資本M!N$40=0,0,固定資本M!N24/固定資本M!N$40)</f>
        <v>0</v>
      </c>
      <c r="O24" s="366">
        <f>IF(固定資本M!O$40=0,0,固定資本M!O24/固定資本M!O$40)</f>
        <v>0</v>
      </c>
      <c r="P24" s="366">
        <f>IF(固定資本M!P$40=0,0,固定資本M!P24/固定資本M!P$40)</f>
        <v>0</v>
      </c>
      <c r="Q24" s="366">
        <f>IF(固定資本M!Q$40=0,0,固定資本M!Q24/固定資本M!Q$40)</f>
        <v>0</v>
      </c>
      <c r="R24" s="366">
        <f>IF(固定資本M!R$40=0,0,固定資本M!R24/固定資本M!R$40)</f>
        <v>0</v>
      </c>
      <c r="S24" s="366">
        <f>IF(固定資本M!S$40=0,0,固定資本M!S24/固定資本M!S$40)</f>
        <v>0</v>
      </c>
      <c r="T24" s="366">
        <f>IF(固定資本M!T$40=0,0,固定資本M!T24/固定資本M!T$40)</f>
        <v>0</v>
      </c>
      <c r="U24" s="366">
        <f>IF(固定資本M!U$40=0,0,固定資本M!U24/固定資本M!U$40)</f>
        <v>0</v>
      </c>
      <c r="V24" s="366">
        <f>IF(固定資本M!V$40=0,0,固定資本M!V24/固定資本M!V$40)</f>
        <v>0</v>
      </c>
      <c r="W24" s="366">
        <f>IF(固定資本M!W$40=0,0,固定資本M!W24/固定資本M!W$40)</f>
        <v>0</v>
      </c>
      <c r="X24" s="366">
        <f>IF(固定資本M!X$40=0,0,固定資本M!X24/固定資本M!X$40)</f>
        <v>0</v>
      </c>
      <c r="Y24" s="366">
        <f>IF(固定資本M!Y$40=0,0,固定資本M!Y24/固定資本M!Y$40)</f>
        <v>0</v>
      </c>
      <c r="Z24" s="366">
        <f>IF(固定資本M!Z$40=0,0,固定資本M!Z24/固定資本M!Z$40)</f>
        <v>0</v>
      </c>
      <c r="AA24" s="366">
        <f>IF(固定資本M!AA$40=0,0,固定資本M!AA24/固定資本M!AA$40)</f>
        <v>0</v>
      </c>
      <c r="AB24" s="366">
        <f>IF(固定資本M!AB$40=0,0,固定資本M!AB24/固定資本M!AB$40)</f>
        <v>0</v>
      </c>
      <c r="AC24" s="366">
        <f>IF(固定資本M!AC$40=0,0,固定資本M!AC24/固定資本M!AC$40)</f>
        <v>0</v>
      </c>
      <c r="AD24" s="366">
        <f>IF(固定資本M!AD$40=0,0,固定資本M!AD24/固定資本M!AD$40)</f>
        <v>0</v>
      </c>
      <c r="AE24" s="366">
        <f>IF(固定資本M!AE$40=0,0,固定資本M!AE24/固定資本M!AE$40)</f>
        <v>0</v>
      </c>
      <c r="AF24" s="366">
        <f>IF(固定資本M!AF$40=0,0,固定資本M!AF24/固定資本M!AF$40)</f>
        <v>0</v>
      </c>
      <c r="AG24" s="366">
        <f>IF(固定資本M!AG$40=0,0,固定資本M!AG24/固定資本M!AG$40)</f>
        <v>0</v>
      </c>
      <c r="AH24" s="366">
        <f>IF(固定資本M!AH$40=0,0,固定資本M!AH24/固定資本M!AH$40)</f>
        <v>0</v>
      </c>
      <c r="AI24" s="366">
        <f>IF(固定資本M!AI$40=0,0,固定資本M!AI24/固定資本M!AI$40)</f>
        <v>0</v>
      </c>
      <c r="AJ24" s="366">
        <f>IF(固定資本M!AJ$40=0,0,固定資本M!AJ24/固定資本M!AJ$40)</f>
        <v>0</v>
      </c>
      <c r="AK24" s="366">
        <f>IF(固定資本M!AK$40=0,0,固定資本M!AK24/固定資本M!AK$40)</f>
        <v>0</v>
      </c>
      <c r="AL24" s="366">
        <f>IF(固定資本M!AL$40=0,0,固定資本M!AL24/固定資本M!AL$40)</f>
        <v>0</v>
      </c>
      <c r="AM24" s="367">
        <f>IF(固定資本M!AM$40=0,0,固定資本M!AM24/固定資本M!AM$40)</f>
        <v>0</v>
      </c>
      <c r="AN24" s="339"/>
    </row>
    <row r="25" spans="1:40" x14ac:dyDescent="0.15">
      <c r="A25" s="346" t="s">
        <v>293</v>
      </c>
      <c r="B25" s="347" t="s">
        <v>367</v>
      </c>
      <c r="C25" s="366">
        <f>IF(固定資本M!C$40=0,0,固定資本M!C25/固定資本M!C$40)</f>
        <v>0</v>
      </c>
      <c r="D25" s="366">
        <f>IF(固定資本M!D$40=0,0,固定資本M!D25/固定資本M!D$40)</f>
        <v>0</v>
      </c>
      <c r="E25" s="366">
        <f>IF(固定資本M!E$40=0,0,固定資本M!E25/固定資本M!E$40)</f>
        <v>0</v>
      </c>
      <c r="F25" s="366">
        <f>IF(固定資本M!F$40=0,0,固定資本M!F25/固定資本M!F$40)</f>
        <v>0</v>
      </c>
      <c r="G25" s="366">
        <f>IF(固定資本M!G$40=0,0,固定資本M!G25/固定資本M!G$40)</f>
        <v>0</v>
      </c>
      <c r="H25" s="366">
        <f>IF(固定資本M!H$40=0,0,固定資本M!H25/固定資本M!H$40)</f>
        <v>0</v>
      </c>
      <c r="I25" s="366">
        <f>IF(固定資本M!I$40=0,0,固定資本M!I25/固定資本M!I$40)</f>
        <v>0</v>
      </c>
      <c r="J25" s="366">
        <f>IF(固定資本M!J$40=0,0,固定資本M!J25/固定資本M!J$40)</f>
        <v>0</v>
      </c>
      <c r="K25" s="366">
        <f>IF(固定資本M!K$40=0,0,固定資本M!K25/固定資本M!K$40)</f>
        <v>0</v>
      </c>
      <c r="L25" s="366">
        <f>IF(固定資本M!L$40=0,0,固定資本M!L25/固定資本M!L$40)</f>
        <v>0</v>
      </c>
      <c r="M25" s="366">
        <f>IF(固定資本M!M$40=0,0,固定資本M!M25/固定資本M!M$40)</f>
        <v>0</v>
      </c>
      <c r="N25" s="366">
        <f>IF(固定資本M!N$40=0,0,固定資本M!N25/固定資本M!N$40)</f>
        <v>0</v>
      </c>
      <c r="O25" s="366">
        <f>IF(固定資本M!O$40=0,0,固定資本M!O25/固定資本M!O$40)</f>
        <v>0</v>
      </c>
      <c r="P25" s="366">
        <f>IF(固定資本M!P$40=0,0,固定資本M!P25/固定資本M!P$40)</f>
        <v>0</v>
      </c>
      <c r="Q25" s="366">
        <f>IF(固定資本M!Q$40=0,0,固定資本M!Q25/固定資本M!Q$40)</f>
        <v>0</v>
      </c>
      <c r="R25" s="366">
        <f>IF(固定資本M!R$40=0,0,固定資本M!R25/固定資本M!R$40)</f>
        <v>0</v>
      </c>
      <c r="S25" s="366">
        <f>IF(固定資本M!S$40=0,0,固定資本M!S25/固定資本M!S$40)</f>
        <v>0</v>
      </c>
      <c r="T25" s="366">
        <f>IF(固定資本M!T$40=0,0,固定資本M!T25/固定資本M!T$40)</f>
        <v>0</v>
      </c>
      <c r="U25" s="366">
        <f>IF(固定資本M!U$40=0,0,固定資本M!U25/固定資本M!U$40)</f>
        <v>0</v>
      </c>
      <c r="V25" s="366">
        <f>IF(固定資本M!V$40=0,0,固定資本M!V25/固定資本M!V$40)</f>
        <v>0</v>
      </c>
      <c r="W25" s="366">
        <f>IF(固定資本M!W$40=0,0,固定資本M!W25/固定資本M!W$40)</f>
        <v>0</v>
      </c>
      <c r="X25" s="366">
        <f>IF(固定資本M!X$40=0,0,固定資本M!X25/固定資本M!X$40)</f>
        <v>0</v>
      </c>
      <c r="Y25" s="366">
        <f>IF(固定資本M!Y$40=0,0,固定資本M!Y25/固定資本M!Y$40)</f>
        <v>0</v>
      </c>
      <c r="Z25" s="366">
        <f>IF(固定資本M!Z$40=0,0,固定資本M!Z25/固定資本M!Z$40)</f>
        <v>0</v>
      </c>
      <c r="AA25" s="366">
        <f>IF(固定資本M!AA$40=0,0,固定資本M!AA25/固定資本M!AA$40)</f>
        <v>0</v>
      </c>
      <c r="AB25" s="366">
        <f>IF(固定資本M!AB$40=0,0,固定資本M!AB25/固定資本M!AB$40)</f>
        <v>0</v>
      </c>
      <c r="AC25" s="366">
        <f>IF(固定資本M!AC$40=0,0,固定資本M!AC25/固定資本M!AC$40)</f>
        <v>0</v>
      </c>
      <c r="AD25" s="366">
        <f>IF(固定資本M!AD$40=0,0,固定資本M!AD25/固定資本M!AD$40)</f>
        <v>0</v>
      </c>
      <c r="AE25" s="366">
        <f>IF(固定資本M!AE$40=0,0,固定資本M!AE25/固定資本M!AE$40)</f>
        <v>0</v>
      </c>
      <c r="AF25" s="366">
        <f>IF(固定資本M!AF$40=0,0,固定資本M!AF25/固定資本M!AF$40)</f>
        <v>0</v>
      </c>
      <c r="AG25" s="366">
        <f>IF(固定資本M!AG$40=0,0,固定資本M!AG25/固定資本M!AG$40)</f>
        <v>0</v>
      </c>
      <c r="AH25" s="366">
        <f>IF(固定資本M!AH$40=0,0,固定資本M!AH25/固定資本M!AH$40)</f>
        <v>0</v>
      </c>
      <c r="AI25" s="366">
        <f>IF(固定資本M!AI$40=0,0,固定資本M!AI25/固定資本M!AI$40)</f>
        <v>0</v>
      </c>
      <c r="AJ25" s="366">
        <f>IF(固定資本M!AJ$40=0,0,固定資本M!AJ25/固定資本M!AJ$40)</f>
        <v>0</v>
      </c>
      <c r="AK25" s="366">
        <f>IF(固定資本M!AK$40=0,0,固定資本M!AK25/固定資本M!AK$40)</f>
        <v>0</v>
      </c>
      <c r="AL25" s="366">
        <f>IF(固定資本M!AL$40=0,0,固定資本M!AL25/固定資本M!AL$40)</f>
        <v>0</v>
      </c>
      <c r="AM25" s="367">
        <f>IF(固定資本M!AM$40=0,0,固定資本M!AM25/固定資本M!AM$40)</f>
        <v>0</v>
      </c>
      <c r="AN25" s="339"/>
    </row>
    <row r="26" spans="1:40" x14ac:dyDescent="0.15">
      <c r="A26" s="346" t="s">
        <v>294</v>
      </c>
      <c r="B26" s="347" t="s">
        <v>368</v>
      </c>
      <c r="C26" s="366">
        <f>IF(固定資本M!C$40=0,0,固定資本M!C26/固定資本M!C$40)</f>
        <v>0</v>
      </c>
      <c r="D26" s="366">
        <f>IF(固定資本M!D$40=0,0,固定資本M!D26/固定資本M!D$40)</f>
        <v>0</v>
      </c>
      <c r="E26" s="366">
        <f>IF(固定資本M!E$40=0,0,固定資本M!E26/固定資本M!E$40)</f>
        <v>0</v>
      </c>
      <c r="F26" s="366">
        <f>IF(固定資本M!F$40=0,0,固定資本M!F26/固定資本M!F$40)</f>
        <v>0</v>
      </c>
      <c r="G26" s="366">
        <f>IF(固定資本M!G$40=0,0,固定資本M!G26/固定資本M!G$40)</f>
        <v>0</v>
      </c>
      <c r="H26" s="366">
        <f>IF(固定資本M!H$40=0,0,固定資本M!H26/固定資本M!H$40)</f>
        <v>0</v>
      </c>
      <c r="I26" s="366">
        <f>IF(固定資本M!I$40=0,0,固定資本M!I26/固定資本M!I$40)</f>
        <v>0</v>
      </c>
      <c r="J26" s="366">
        <f>IF(固定資本M!J$40=0,0,固定資本M!J26/固定資本M!J$40)</f>
        <v>0</v>
      </c>
      <c r="K26" s="366">
        <f>IF(固定資本M!K$40=0,0,固定資本M!K26/固定資本M!K$40)</f>
        <v>0</v>
      </c>
      <c r="L26" s="366">
        <f>IF(固定資本M!L$40=0,0,固定資本M!L26/固定資本M!L$40)</f>
        <v>0</v>
      </c>
      <c r="M26" s="366">
        <f>IF(固定資本M!M$40=0,0,固定資本M!M26/固定資本M!M$40)</f>
        <v>0</v>
      </c>
      <c r="N26" s="366">
        <f>IF(固定資本M!N$40=0,0,固定資本M!N26/固定資本M!N$40)</f>
        <v>0</v>
      </c>
      <c r="O26" s="366">
        <f>IF(固定資本M!O$40=0,0,固定資本M!O26/固定資本M!O$40)</f>
        <v>0</v>
      </c>
      <c r="P26" s="366">
        <f>IF(固定資本M!P$40=0,0,固定資本M!P26/固定資本M!P$40)</f>
        <v>0</v>
      </c>
      <c r="Q26" s="366">
        <f>IF(固定資本M!Q$40=0,0,固定資本M!Q26/固定資本M!Q$40)</f>
        <v>0</v>
      </c>
      <c r="R26" s="366">
        <f>IF(固定資本M!R$40=0,0,固定資本M!R26/固定資本M!R$40)</f>
        <v>0</v>
      </c>
      <c r="S26" s="366">
        <f>IF(固定資本M!S$40=0,0,固定資本M!S26/固定資本M!S$40)</f>
        <v>0</v>
      </c>
      <c r="T26" s="366">
        <f>IF(固定資本M!T$40=0,0,固定資本M!T26/固定資本M!T$40)</f>
        <v>0</v>
      </c>
      <c r="U26" s="366">
        <f>IF(固定資本M!U$40=0,0,固定資本M!U26/固定資本M!U$40)</f>
        <v>0</v>
      </c>
      <c r="V26" s="366">
        <f>IF(固定資本M!V$40=0,0,固定資本M!V26/固定資本M!V$40)</f>
        <v>0</v>
      </c>
      <c r="W26" s="366">
        <f>IF(固定資本M!W$40=0,0,固定資本M!W26/固定資本M!W$40)</f>
        <v>0</v>
      </c>
      <c r="X26" s="366">
        <f>IF(固定資本M!X$40=0,0,固定資本M!X26/固定資本M!X$40)</f>
        <v>0</v>
      </c>
      <c r="Y26" s="366">
        <f>IF(固定資本M!Y$40=0,0,固定資本M!Y26/固定資本M!Y$40)</f>
        <v>0</v>
      </c>
      <c r="Z26" s="366">
        <f>IF(固定資本M!Z$40=0,0,固定資本M!Z26/固定資本M!Z$40)</f>
        <v>0</v>
      </c>
      <c r="AA26" s="366">
        <f>IF(固定資本M!AA$40=0,0,固定資本M!AA26/固定資本M!AA$40)</f>
        <v>0</v>
      </c>
      <c r="AB26" s="366">
        <f>IF(固定資本M!AB$40=0,0,固定資本M!AB26/固定資本M!AB$40)</f>
        <v>0</v>
      </c>
      <c r="AC26" s="366">
        <f>IF(固定資本M!AC$40=0,0,固定資本M!AC26/固定資本M!AC$40)</f>
        <v>0</v>
      </c>
      <c r="AD26" s="366">
        <f>IF(固定資本M!AD$40=0,0,固定資本M!AD26/固定資本M!AD$40)</f>
        <v>0</v>
      </c>
      <c r="AE26" s="366">
        <f>IF(固定資本M!AE$40=0,0,固定資本M!AE26/固定資本M!AE$40)</f>
        <v>0</v>
      </c>
      <c r="AF26" s="366">
        <f>IF(固定資本M!AF$40=0,0,固定資本M!AF26/固定資本M!AF$40)</f>
        <v>0</v>
      </c>
      <c r="AG26" s="366">
        <f>IF(固定資本M!AG$40=0,0,固定資本M!AG26/固定資本M!AG$40)</f>
        <v>0</v>
      </c>
      <c r="AH26" s="366">
        <f>IF(固定資本M!AH$40=0,0,固定資本M!AH26/固定資本M!AH$40)</f>
        <v>0</v>
      </c>
      <c r="AI26" s="366">
        <f>IF(固定資本M!AI$40=0,0,固定資本M!AI26/固定資本M!AI$40)</f>
        <v>0</v>
      </c>
      <c r="AJ26" s="366">
        <f>IF(固定資本M!AJ$40=0,0,固定資本M!AJ26/固定資本M!AJ$40)</f>
        <v>0</v>
      </c>
      <c r="AK26" s="366">
        <f>IF(固定資本M!AK$40=0,0,固定資本M!AK26/固定資本M!AK$40)</f>
        <v>0</v>
      </c>
      <c r="AL26" s="366">
        <f>IF(固定資本M!AL$40=0,0,固定資本M!AL26/固定資本M!AL$40)</f>
        <v>0</v>
      </c>
      <c r="AM26" s="367">
        <f>IF(固定資本M!AM$40=0,0,固定資本M!AM26/固定資本M!AM$40)</f>
        <v>0</v>
      </c>
      <c r="AN26" s="339"/>
    </row>
    <row r="27" spans="1:40" x14ac:dyDescent="0.15">
      <c r="A27" s="346" t="s">
        <v>295</v>
      </c>
      <c r="B27" s="347" t="s">
        <v>369</v>
      </c>
      <c r="C27" s="366">
        <f>IF(固定資本M!C$40=0,0,固定資本M!C27/固定資本M!C$40)</f>
        <v>0.25195961877409495</v>
      </c>
      <c r="D27" s="366">
        <f>IF(固定資本M!D$40=0,0,固定資本M!D27/固定資本M!D$40)</f>
        <v>0.1411698326123754</v>
      </c>
      <c r="E27" s="366">
        <f>IF(固定資本M!E$40=0,0,固定資本M!E27/固定資本M!E$40)</f>
        <v>0.14478726102424547</v>
      </c>
      <c r="F27" s="366">
        <f>IF(固定資本M!F$40=0,0,固定資本M!F27/固定資本M!F$40)</f>
        <v>0.10786089141843447</v>
      </c>
      <c r="G27" s="366">
        <f>IF(固定資本M!G$40=0,0,固定資本M!G27/固定資本M!G$40)</f>
        <v>8.4366612860315313E-2</v>
      </c>
      <c r="H27" s="366">
        <f>IF(固定資本M!H$40=0,0,固定資本M!H27/固定資本M!H$40)</f>
        <v>0.17795687663910367</v>
      </c>
      <c r="I27" s="366">
        <f>IF(固定資本M!I$40=0,0,固定資本M!I27/固定資本M!I$40)</f>
        <v>0.10843269428019248</v>
      </c>
      <c r="J27" s="366">
        <f>IF(固定資本M!J$40=0,0,固定資本M!J27/固定資本M!J$40)</f>
        <v>7.4674837106802436E-2</v>
      </c>
      <c r="K27" s="366">
        <f>IF(固定資本M!K$40=0,0,固定資本M!K27/固定資本M!K$40)</f>
        <v>6.9832346493416159E-2</v>
      </c>
      <c r="L27" s="366">
        <f>IF(固定資本M!L$40=0,0,固定資本M!L27/固定資本M!L$40)</f>
        <v>0.12584354049546614</v>
      </c>
      <c r="M27" s="366">
        <f>IF(固定資本M!M$40=0,0,固定資本M!M27/固定資本M!M$40)</f>
        <v>8.0630978093181122E-2</v>
      </c>
      <c r="N27" s="366">
        <f>IF(固定資本M!N$40=0,0,固定資本M!N27/固定資本M!N$40)</f>
        <v>7.4980943751707871E-2</v>
      </c>
      <c r="O27" s="366">
        <f>IF(固定資本M!O$40=0,0,固定資本M!O27/固定資本M!O$40)</f>
        <v>0.11078412644325009</v>
      </c>
      <c r="P27" s="366">
        <f>IF(固定資本M!P$40=0,0,固定資本M!P27/固定資本M!P$40)</f>
        <v>0.12263816519555844</v>
      </c>
      <c r="Q27" s="366">
        <f>IF(固定資本M!Q$40=0,0,固定資本M!Q27/固定資本M!Q$40)</f>
        <v>9.7107874308974301E-2</v>
      </c>
      <c r="R27" s="366">
        <f>IF(固定資本M!R$40=0,0,固定資本M!R27/固定資本M!R$40)</f>
        <v>7.4010919574622372E-2</v>
      </c>
      <c r="S27" s="366">
        <f>IF(固定資本M!S$40=0,0,固定資本M!S27/固定資本M!S$40)</f>
        <v>7.1050142019819559E-2</v>
      </c>
      <c r="T27" s="366">
        <f>IF(固定資本M!T$40=0,0,固定資本M!T27/固定資本M!T$40)</f>
        <v>0.10208441131190792</v>
      </c>
      <c r="U27" s="366">
        <f>IF(固定資本M!U$40=0,0,固定資本M!U27/固定資本M!U$40)</f>
        <v>9.8754201139356873E-2</v>
      </c>
      <c r="V27" s="366">
        <f>IF(固定資本M!V$40=0,0,固定資本M!V27/固定資本M!V$40)</f>
        <v>0.13896863264635276</v>
      </c>
      <c r="W27" s="366">
        <f>IF(固定資本M!W$40=0,0,固定資本M!W27/固定資本M!W$40)</f>
        <v>4.2804632021860856E-2</v>
      </c>
      <c r="X27" s="366">
        <f>IF(固定資本M!X$40=0,0,固定資本M!X27/固定資本M!X$40)</f>
        <v>0.1012524997368698</v>
      </c>
      <c r="Y27" s="366">
        <f>IF(固定資本M!Y$40=0,0,固定資本M!Y27/固定資本M!Y$40)</f>
        <v>0.19044023526743037</v>
      </c>
      <c r="Z27" s="366">
        <f>IF(固定資本M!Z$40=0,0,固定資本M!Z27/固定資本M!Z$40)</f>
        <v>7.485440658463649E-2</v>
      </c>
      <c r="AA27" s="366">
        <f>IF(固定資本M!AA$40=0,0,固定資本M!AA27/固定資本M!AA$40)</f>
        <v>4.5772826716852628E-2</v>
      </c>
      <c r="AB27" s="366">
        <f>IF(固定資本M!AB$40=0,0,固定資本M!AB27/固定資本M!AB$40)</f>
        <v>2.6866148975697751E-2</v>
      </c>
      <c r="AC27" s="366">
        <f>IF(固定資本M!AC$40=0,0,固定資本M!AC27/固定資本M!AC$40)</f>
        <v>5.9991393095235358E-2</v>
      </c>
      <c r="AD27" s="366">
        <f>IF(固定資本M!AD$40=0,0,固定資本M!AD27/固定資本M!AD$40)</f>
        <v>7.747190540697424E-2</v>
      </c>
      <c r="AE27" s="366">
        <f>IF(固定資本M!AE$40=0,0,固定資本M!AE27/固定資本M!AE$40)</f>
        <v>0</v>
      </c>
      <c r="AF27" s="366">
        <f>IF(固定資本M!AF$40=0,0,固定資本M!AF27/固定資本M!AF$40)</f>
        <v>7.5724045030308856E-2</v>
      </c>
      <c r="AG27" s="366">
        <f>IF(固定資本M!AG$40=0,0,固定資本M!AG27/固定資本M!AG$40)</f>
        <v>0.10164602024443911</v>
      </c>
      <c r="AH27" s="366">
        <f>IF(固定資本M!AH$40=0,0,固定資本M!AH27/固定資本M!AH$40)</f>
        <v>1.6386074366881376E-2</v>
      </c>
      <c r="AI27" s="366">
        <f>IF(固定資本M!AI$40=0,0,固定資本M!AI27/固定資本M!AI$40)</f>
        <v>0.1864270307166839</v>
      </c>
      <c r="AJ27" s="366">
        <f>IF(固定資本M!AJ$40=0,0,固定資本M!AJ27/固定資本M!AJ$40)</f>
        <v>0.11802907402863981</v>
      </c>
      <c r="AK27" s="366">
        <f>IF(固定資本M!AK$40=0,0,固定資本M!AK27/固定資本M!AK$40)</f>
        <v>0</v>
      </c>
      <c r="AL27" s="366">
        <f>IF(固定資本M!AL$40=0,0,固定資本M!AL27/固定資本M!AL$40)</f>
        <v>0.1922167666848518</v>
      </c>
      <c r="AM27" s="367">
        <f>IF(固定資本M!AM$40=0,0,固定資本M!AM27/固定資本M!AM$40)</f>
        <v>9.5948477452376377E-2</v>
      </c>
      <c r="AN27" s="339"/>
    </row>
    <row r="28" spans="1:40" x14ac:dyDescent="0.15">
      <c r="A28" s="346" t="s">
        <v>296</v>
      </c>
      <c r="B28" s="347" t="s">
        <v>370</v>
      </c>
      <c r="C28" s="366">
        <f>IF(固定資本M!C$40=0,0,固定資本M!C28/固定資本M!C$40)</f>
        <v>0</v>
      </c>
      <c r="D28" s="366">
        <f>IF(固定資本M!D$40=0,0,固定資本M!D28/固定資本M!D$40)</f>
        <v>0</v>
      </c>
      <c r="E28" s="366">
        <f>IF(固定資本M!E$40=0,0,固定資本M!E28/固定資本M!E$40)</f>
        <v>0</v>
      </c>
      <c r="F28" s="366">
        <f>IF(固定資本M!F$40=0,0,固定資本M!F28/固定資本M!F$40)</f>
        <v>0</v>
      </c>
      <c r="G28" s="366">
        <f>IF(固定資本M!G$40=0,0,固定資本M!G28/固定資本M!G$40)</f>
        <v>0</v>
      </c>
      <c r="H28" s="366">
        <f>IF(固定資本M!H$40=0,0,固定資本M!H28/固定資本M!H$40)</f>
        <v>0</v>
      </c>
      <c r="I28" s="366">
        <f>IF(固定資本M!I$40=0,0,固定資本M!I28/固定資本M!I$40)</f>
        <v>0</v>
      </c>
      <c r="J28" s="366">
        <f>IF(固定資本M!J$40=0,0,固定資本M!J28/固定資本M!J$40)</f>
        <v>0</v>
      </c>
      <c r="K28" s="366">
        <f>IF(固定資本M!K$40=0,0,固定資本M!K28/固定資本M!K$40)</f>
        <v>0</v>
      </c>
      <c r="L28" s="366">
        <f>IF(固定資本M!L$40=0,0,固定資本M!L28/固定資本M!L$40)</f>
        <v>0</v>
      </c>
      <c r="M28" s="366">
        <f>IF(固定資本M!M$40=0,0,固定資本M!M28/固定資本M!M$40)</f>
        <v>0</v>
      </c>
      <c r="N28" s="366">
        <f>IF(固定資本M!N$40=0,0,固定資本M!N28/固定資本M!N$40)</f>
        <v>0</v>
      </c>
      <c r="O28" s="366">
        <f>IF(固定資本M!O$40=0,0,固定資本M!O28/固定資本M!O$40)</f>
        <v>0</v>
      </c>
      <c r="P28" s="366">
        <f>IF(固定資本M!P$40=0,0,固定資本M!P28/固定資本M!P$40)</f>
        <v>0</v>
      </c>
      <c r="Q28" s="366">
        <f>IF(固定資本M!Q$40=0,0,固定資本M!Q28/固定資本M!Q$40)</f>
        <v>0</v>
      </c>
      <c r="R28" s="366">
        <f>IF(固定資本M!R$40=0,0,固定資本M!R28/固定資本M!R$40)</f>
        <v>0</v>
      </c>
      <c r="S28" s="366">
        <f>IF(固定資本M!S$40=0,0,固定資本M!S28/固定資本M!S$40)</f>
        <v>0</v>
      </c>
      <c r="T28" s="366">
        <f>IF(固定資本M!T$40=0,0,固定資本M!T28/固定資本M!T$40)</f>
        <v>0</v>
      </c>
      <c r="U28" s="366">
        <f>IF(固定資本M!U$40=0,0,固定資本M!U28/固定資本M!U$40)</f>
        <v>0</v>
      </c>
      <c r="V28" s="366">
        <f>IF(固定資本M!V$40=0,0,固定資本M!V28/固定資本M!V$40)</f>
        <v>0</v>
      </c>
      <c r="W28" s="366">
        <f>IF(固定資本M!W$40=0,0,固定資本M!W28/固定資本M!W$40)</f>
        <v>0</v>
      </c>
      <c r="X28" s="366">
        <f>IF(固定資本M!X$40=0,0,固定資本M!X28/固定資本M!X$40)</f>
        <v>0</v>
      </c>
      <c r="Y28" s="366">
        <f>IF(固定資本M!Y$40=0,0,固定資本M!Y28/固定資本M!Y$40)</f>
        <v>0</v>
      </c>
      <c r="Z28" s="366">
        <f>IF(固定資本M!Z$40=0,0,固定資本M!Z28/固定資本M!Z$40)</f>
        <v>0</v>
      </c>
      <c r="AA28" s="366">
        <f>IF(固定資本M!AA$40=0,0,固定資本M!AA28/固定資本M!AA$40)</f>
        <v>0</v>
      </c>
      <c r="AB28" s="366">
        <f>IF(固定資本M!AB$40=0,0,固定資本M!AB28/固定資本M!AB$40)</f>
        <v>0</v>
      </c>
      <c r="AC28" s="366">
        <f>IF(固定資本M!AC$40=0,0,固定資本M!AC28/固定資本M!AC$40)</f>
        <v>0</v>
      </c>
      <c r="AD28" s="366">
        <f>IF(固定資本M!AD$40=0,0,固定資本M!AD28/固定資本M!AD$40)</f>
        <v>0</v>
      </c>
      <c r="AE28" s="366">
        <f>IF(固定資本M!AE$40=0,0,固定資本M!AE28/固定資本M!AE$40)</f>
        <v>0</v>
      </c>
      <c r="AF28" s="366">
        <f>IF(固定資本M!AF$40=0,0,固定資本M!AF28/固定資本M!AF$40)</f>
        <v>0</v>
      </c>
      <c r="AG28" s="366">
        <f>IF(固定資本M!AG$40=0,0,固定資本M!AG28/固定資本M!AG$40)</f>
        <v>0</v>
      </c>
      <c r="AH28" s="366">
        <f>IF(固定資本M!AH$40=0,0,固定資本M!AH28/固定資本M!AH$40)</f>
        <v>0</v>
      </c>
      <c r="AI28" s="366">
        <f>IF(固定資本M!AI$40=0,0,固定資本M!AI28/固定資本M!AI$40)</f>
        <v>0</v>
      </c>
      <c r="AJ28" s="366">
        <f>IF(固定資本M!AJ$40=0,0,固定資本M!AJ28/固定資本M!AJ$40)</f>
        <v>0</v>
      </c>
      <c r="AK28" s="366">
        <f>IF(固定資本M!AK$40=0,0,固定資本M!AK28/固定資本M!AK$40)</f>
        <v>0</v>
      </c>
      <c r="AL28" s="366">
        <f>IF(固定資本M!AL$40=0,0,固定資本M!AL28/固定資本M!AL$40)</f>
        <v>0</v>
      </c>
      <c r="AM28" s="367">
        <f>IF(固定資本M!AM$40=0,0,固定資本M!AM28/固定資本M!AM$40)</f>
        <v>0</v>
      </c>
      <c r="AN28" s="339"/>
    </row>
    <row r="29" spans="1:40" x14ac:dyDescent="0.15">
      <c r="A29" s="346" t="s">
        <v>297</v>
      </c>
      <c r="B29" s="347" t="s">
        <v>371</v>
      </c>
      <c r="C29" s="366">
        <f>IF(固定資本M!C$40=0,0,固定資本M!C29/固定資本M!C$40)</f>
        <v>0</v>
      </c>
      <c r="D29" s="366">
        <f>IF(固定資本M!D$40=0,0,固定資本M!D29/固定資本M!D$40)</f>
        <v>0</v>
      </c>
      <c r="E29" s="366">
        <f>IF(固定資本M!E$40=0,0,固定資本M!E29/固定資本M!E$40)</f>
        <v>0</v>
      </c>
      <c r="F29" s="366">
        <f>IF(固定資本M!F$40=0,0,固定資本M!F29/固定資本M!F$40)</f>
        <v>0</v>
      </c>
      <c r="G29" s="366">
        <f>IF(固定資本M!G$40=0,0,固定資本M!G29/固定資本M!G$40)</f>
        <v>0</v>
      </c>
      <c r="H29" s="366">
        <f>IF(固定資本M!H$40=0,0,固定資本M!H29/固定資本M!H$40)</f>
        <v>0</v>
      </c>
      <c r="I29" s="366">
        <f>IF(固定資本M!I$40=0,0,固定資本M!I29/固定資本M!I$40)</f>
        <v>0</v>
      </c>
      <c r="J29" s="366">
        <f>IF(固定資本M!J$40=0,0,固定資本M!J29/固定資本M!J$40)</f>
        <v>0</v>
      </c>
      <c r="K29" s="366">
        <f>IF(固定資本M!K$40=0,0,固定資本M!K29/固定資本M!K$40)</f>
        <v>0</v>
      </c>
      <c r="L29" s="366">
        <f>IF(固定資本M!L$40=0,0,固定資本M!L29/固定資本M!L$40)</f>
        <v>0</v>
      </c>
      <c r="M29" s="366">
        <f>IF(固定資本M!M$40=0,0,固定資本M!M29/固定資本M!M$40)</f>
        <v>0</v>
      </c>
      <c r="N29" s="366">
        <f>IF(固定資本M!N$40=0,0,固定資本M!N29/固定資本M!N$40)</f>
        <v>0</v>
      </c>
      <c r="O29" s="366">
        <f>IF(固定資本M!O$40=0,0,固定資本M!O29/固定資本M!O$40)</f>
        <v>0</v>
      </c>
      <c r="P29" s="366">
        <f>IF(固定資本M!P$40=0,0,固定資本M!P29/固定資本M!P$40)</f>
        <v>0</v>
      </c>
      <c r="Q29" s="366">
        <f>IF(固定資本M!Q$40=0,0,固定資本M!Q29/固定資本M!Q$40)</f>
        <v>0</v>
      </c>
      <c r="R29" s="366">
        <f>IF(固定資本M!R$40=0,0,固定資本M!R29/固定資本M!R$40)</f>
        <v>0</v>
      </c>
      <c r="S29" s="366">
        <f>IF(固定資本M!S$40=0,0,固定資本M!S29/固定資本M!S$40)</f>
        <v>0</v>
      </c>
      <c r="T29" s="366">
        <f>IF(固定資本M!T$40=0,0,固定資本M!T29/固定資本M!T$40)</f>
        <v>0</v>
      </c>
      <c r="U29" s="366">
        <f>IF(固定資本M!U$40=0,0,固定資本M!U29/固定資本M!U$40)</f>
        <v>0</v>
      </c>
      <c r="V29" s="366">
        <f>IF(固定資本M!V$40=0,0,固定資本M!V29/固定資本M!V$40)</f>
        <v>0</v>
      </c>
      <c r="W29" s="366">
        <f>IF(固定資本M!W$40=0,0,固定資本M!W29/固定資本M!W$40)</f>
        <v>0</v>
      </c>
      <c r="X29" s="366">
        <f>IF(固定資本M!X$40=0,0,固定資本M!X29/固定資本M!X$40)</f>
        <v>0</v>
      </c>
      <c r="Y29" s="366">
        <f>IF(固定資本M!Y$40=0,0,固定資本M!Y29/固定資本M!Y$40)</f>
        <v>0</v>
      </c>
      <c r="Z29" s="366">
        <f>IF(固定資本M!Z$40=0,0,固定資本M!Z29/固定資本M!Z$40)</f>
        <v>0</v>
      </c>
      <c r="AA29" s="366">
        <f>IF(固定資本M!AA$40=0,0,固定資本M!AA29/固定資本M!AA$40)</f>
        <v>0</v>
      </c>
      <c r="AB29" s="366">
        <f>IF(固定資本M!AB$40=0,0,固定資本M!AB29/固定資本M!AB$40)</f>
        <v>0</v>
      </c>
      <c r="AC29" s="366">
        <f>IF(固定資本M!AC$40=0,0,固定資本M!AC29/固定資本M!AC$40)</f>
        <v>0</v>
      </c>
      <c r="AD29" s="366">
        <f>IF(固定資本M!AD$40=0,0,固定資本M!AD29/固定資本M!AD$40)</f>
        <v>0</v>
      </c>
      <c r="AE29" s="366">
        <f>IF(固定資本M!AE$40=0,0,固定資本M!AE29/固定資本M!AE$40)</f>
        <v>0</v>
      </c>
      <c r="AF29" s="366">
        <f>IF(固定資本M!AF$40=0,0,固定資本M!AF29/固定資本M!AF$40)</f>
        <v>0</v>
      </c>
      <c r="AG29" s="366">
        <f>IF(固定資本M!AG$40=0,0,固定資本M!AG29/固定資本M!AG$40)</f>
        <v>0</v>
      </c>
      <c r="AH29" s="366">
        <f>IF(固定資本M!AH$40=0,0,固定資本M!AH29/固定資本M!AH$40)</f>
        <v>0</v>
      </c>
      <c r="AI29" s="366">
        <f>IF(固定資本M!AI$40=0,0,固定資本M!AI29/固定資本M!AI$40)</f>
        <v>0</v>
      </c>
      <c r="AJ29" s="366">
        <f>IF(固定資本M!AJ$40=0,0,固定資本M!AJ29/固定資本M!AJ$40)</f>
        <v>0</v>
      </c>
      <c r="AK29" s="366">
        <f>IF(固定資本M!AK$40=0,0,固定資本M!AK29/固定資本M!AK$40)</f>
        <v>0</v>
      </c>
      <c r="AL29" s="366">
        <f>IF(固定資本M!AL$40=0,0,固定資本M!AL29/固定資本M!AL$40)</f>
        <v>0</v>
      </c>
      <c r="AM29" s="367">
        <f>IF(固定資本M!AM$40=0,0,固定資本M!AM29/固定資本M!AM$40)</f>
        <v>0</v>
      </c>
      <c r="AN29" s="339"/>
    </row>
    <row r="30" spans="1:40" x14ac:dyDescent="0.15">
      <c r="A30" s="346" t="s">
        <v>298</v>
      </c>
      <c r="B30" s="347" t="s">
        <v>372</v>
      </c>
      <c r="C30" s="366">
        <f>IF(固定資本M!C$40=0,0,固定資本M!C30/固定資本M!C$40)</f>
        <v>8.4482344939808812E-3</v>
      </c>
      <c r="D30" s="366">
        <f>IF(固定資本M!D$40=0,0,固定資本M!D30/固定資本M!D$40)</f>
        <v>1.3014858002633065E-2</v>
      </c>
      <c r="E30" s="366">
        <f>IF(固定資本M!E$40=0,0,固定資本M!E30/固定資本M!E$40)</f>
        <v>1.02890672662339E-2</v>
      </c>
      <c r="F30" s="366">
        <f>IF(固定資本M!F$40=0,0,固定資本M!F30/固定資本M!F$40)</f>
        <v>7.7703451844186562E-3</v>
      </c>
      <c r="G30" s="366">
        <f>IF(固定資本M!G$40=0,0,固定資本M!G30/固定資本M!G$40)</f>
        <v>1.0798259265743182E-2</v>
      </c>
      <c r="H30" s="366">
        <f>IF(固定資本M!H$40=0,0,固定資本M!H30/固定資本M!H$40)</f>
        <v>1.9962770774763189E-2</v>
      </c>
      <c r="I30" s="366">
        <f>IF(固定資本M!I$40=0,0,固定資本M!I30/固定資本M!I$40)</f>
        <v>1.3846951151483307E-2</v>
      </c>
      <c r="J30" s="366">
        <f>IF(固定資本M!J$40=0,0,固定資本M!J30/固定資本M!J$40)</f>
        <v>7.3483019787032961E-3</v>
      </c>
      <c r="K30" s="366">
        <f>IF(固定資本M!K$40=0,0,固定資本M!K30/固定資本M!K$40)</f>
        <v>8.3669961201084438E-3</v>
      </c>
      <c r="L30" s="366">
        <f>IF(固定資本M!L$40=0,0,固定資本M!L30/固定資本M!L$40)</f>
        <v>1.2751129322627317E-2</v>
      </c>
      <c r="M30" s="366">
        <f>IF(固定資本M!M$40=0,0,固定資本M!M30/固定資本M!M$40)</f>
        <v>1.0180940626790673E-2</v>
      </c>
      <c r="N30" s="366">
        <f>IF(固定資本M!N$40=0,0,固定資本M!N30/固定資本M!N$40)</f>
        <v>8.4099178783564165E-3</v>
      </c>
      <c r="O30" s="366">
        <f>IF(固定資本M!O$40=0,0,固定資本M!O30/固定資本M!O$40)</f>
        <v>1.4717751997618175E-2</v>
      </c>
      <c r="P30" s="366">
        <f>IF(固定資本M!P$40=0,0,固定資本M!P30/固定資本M!P$40)</f>
        <v>1.325176077089185E-2</v>
      </c>
      <c r="Q30" s="366">
        <f>IF(固定資本M!Q$40=0,0,固定資本M!Q30/固定資本M!Q$40)</f>
        <v>1.0057135019007906E-2</v>
      </c>
      <c r="R30" s="366">
        <f>IF(固定資本M!R$40=0,0,固定資本M!R30/固定資本M!R$40)</f>
        <v>7.6591909939910654E-3</v>
      </c>
      <c r="S30" s="366">
        <f>IF(固定資本M!S$40=0,0,固定資本M!S30/固定資本M!S$40)</f>
        <v>6.8613217556431471E-3</v>
      </c>
      <c r="T30" s="366">
        <f>IF(固定資本M!T$40=0,0,固定資本M!T30/固定資本M!T$40)</f>
        <v>1.189236610175266E-2</v>
      </c>
      <c r="U30" s="366">
        <f>IF(固定資本M!U$40=0,0,固定資本M!U30/固定資本M!U$40)</f>
        <v>1.1287801815364778E-2</v>
      </c>
      <c r="V30" s="366">
        <f>IF(固定資本M!V$40=0,0,固定資本M!V30/固定資本M!V$40)</f>
        <v>1.4947555059716509E-2</v>
      </c>
      <c r="W30" s="366">
        <f>IF(固定資本M!W$40=0,0,固定資本M!W30/固定資本M!W$40)</f>
        <v>2.4588743169724585E-2</v>
      </c>
      <c r="X30" s="366">
        <f>IF(固定資本M!X$40=0,0,固定資本M!X30/固定資本M!X$40)</f>
        <v>8.9464266919271652E-3</v>
      </c>
      <c r="Y30" s="366">
        <f>IF(固定資本M!Y$40=0,0,固定資本M!Y30/固定資本M!Y$40)</f>
        <v>1.2547596286274446E-2</v>
      </c>
      <c r="Z30" s="366">
        <f>IF(固定資本M!Z$40=0,0,固定資本M!Z30/固定資本M!Z$40)</f>
        <v>9.5091879873241345E-3</v>
      </c>
      <c r="AA30" s="366">
        <f>IF(固定資本M!AA$40=0,0,固定資本M!AA30/固定資本M!AA$40)</f>
        <v>4.628956722156889E-3</v>
      </c>
      <c r="AB30" s="366">
        <f>IF(固定資本M!AB$40=0,0,固定資本M!AB30/固定資本M!AB$40)</f>
        <v>3.5172771275697391E-3</v>
      </c>
      <c r="AC30" s="366">
        <f>IF(固定資本M!AC$40=0,0,固定資本M!AC30/固定資本M!AC$40)</f>
        <v>7.2360948406475526E-3</v>
      </c>
      <c r="AD30" s="366">
        <f>IF(固定資本M!AD$40=0,0,固定資本M!AD30/固定資本M!AD$40)</f>
        <v>5.8266913428457138E-3</v>
      </c>
      <c r="AE30" s="366">
        <f>IF(固定資本M!AE$40=0,0,固定資本M!AE30/固定資本M!AE$40)</f>
        <v>0</v>
      </c>
      <c r="AF30" s="366">
        <f>IF(固定資本M!AF$40=0,0,固定資本M!AF30/固定資本M!AF$40)</f>
        <v>7.7036678710176313E-3</v>
      </c>
      <c r="AG30" s="366">
        <f>IF(固定資本M!AG$40=0,0,固定資本M!AG30/固定資本M!AG$40)</f>
        <v>7.240604319527005E-3</v>
      </c>
      <c r="AH30" s="366">
        <f>IF(固定資本M!AH$40=0,0,固定資本M!AH30/固定資本M!AH$40)</f>
        <v>1.9318005929347892E-3</v>
      </c>
      <c r="AI30" s="366">
        <f>IF(固定資本M!AI$40=0,0,固定資本M!AI30/固定資本M!AI$40)</f>
        <v>1.3373117712110602E-2</v>
      </c>
      <c r="AJ30" s="366">
        <f>IF(固定資本M!AJ$40=0,0,固定資本M!AJ30/固定資本M!AJ$40)</f>
        <v>1.3689317596365267E-2</v>
      </c>
      <c r="AK30" s="366">
        <f>IF(固定資本M!AK$40=0,0,固定資本M!AK30/固定資本M!AK$40)</f>
        <v>0</v>
      </c>
      <c r="AL30" s="366">
        <f>IF(固定資本M!AL$40=0,0,固定資本M!AL30/固定資本M!AL$40)</f>
        <v>2.2367703218767049E-2</v>
      </c>
      <c r="AM30" s="367">
        <f>IF(固定資本M!AM$40=0,0,固定資本M!AM30/固定資本M!AM$40)</f>
        <v>1.0501024031040754E-2</v>
      </c>
      <c r="AN30" s="339"/>
    </row>
    <row r="31" spans="1:40" x14ac:dyDescent="0.15">
      <c r="A31" s="346" t="s">
        <v>299</v>
      </c>
      <c r="B31" s="347" t="s">
        <v>373</v>
      </c>
      <c r="C31" s="366">
        <f>IF(固定資本M!C$40=0,0,固定資本M!C31/固定資本M!C$40)</f>
        <v>4.3386726367764293E-3</v>
      </c>
      <c r="D31" s="366">
        <f>IF(固定資本M!D$40=0,0,固定資本M!D31/固定資本M!D$40)</f>
        <v>9.328568741771676E-3</v>
      </c>
      <c r="E31" s="366">
        <f>IF(固定資本M!E$40=0,0,固定資本M!E31/固定資本M!E$40)</f>
        <v>3.9182084273013305E-2</v>
      </c>
      <c r="F31" s="366">
        <f>IF(固定資本M!F$40=0,0,固定資本M!F31/固定資本M!F$40)</f>
        <v>2.8503584891714097E-2</v>
      </c>
      <c r="G31" s="366">
        <f>IF(固定資本M!G$40=0,0,固定資本M!G31/固定資本M!G$40)</f>
        <v>0.10114606149914328</v>
      </c>
      <c r="H31" s="366">
        <f>IF(固定資本M!H$40=0,0,固定資本M!H31/固定資本M!H$40)</f>
        <v>0.13286880385626332</v>
      </c>
      <c r="I31" s="366">
        <f>IF(固定資本M!I$40=0,0,固定資本M!I31/固定資本M!I$40)</f>
        <v>4.6080925937255948E-2</v>
      </c>
      <c r="J31" s="366">
        <f>IF(固定資本M!J$40=0,0,固定資本M!J31/固定資本M!J$40)</f>
        <v>0.20153652102899575</v>
      </c>
      <c r="K31" s="366">
        <f>IF(固定資本M!K$40=0,0,固定資本M!K31/固定資本M!K$40)</f>
        <v>0.21057747952437833</v>
      </c>
      <c r="L31" s="366">
        <f>IF(固定資本M!L$40=0,0,固定資本M!L31/固定資本M!L$40)</f>
        <v>5.1432500193282604E-2</v>
      </c>
      <c r="M31" s="366">
        <f>IF(固定資本M!M$40=0,0,固定資本M!M31/固定資本M!M$40)</f>
        <v>3.302221536562789E-2</v>
      </c>
      <c r="N31" s="366">
        <f>IF(固定資本M!N$40=0,0,固定資本M!N31/固定資本M!N$40)</f>
        <v>0.10546734550056809</v>
      </c>
      <c r="O31" s="366">
        <f>IF(固定資本M!O$40=0,0,固定資本M!O31/固定資本M!O$40)</f>
        <v>0.10105030917260832</v>
      </c>
      <c r="P31" s="366">
        <f>IF(固定資本M!P$40=0,0,固定資本M!P31/固定資本M!P$40)</f>
        <v>5.7577597345555877E-2</v>
      </c>
      <c r="Q31" s="366">
        <f>IF(固定資本M!Q$40=0,0,固定資本M!Q31/固定資本M!Q$40)</f>
        <v>0.22708838812106583</v>
      </c>
      <c r="R31" s="366">
        <f>IF(固定資本M!R$40=0,0,固定資本M!R31/固定資本M!R$40)</f>
        <v>0.2291801166585116</v>
      </c>
      <c r="S31" s="366">
        <f>IF(固定資本M!S$40=0,0,固定資本M!S31/固定資本M!S$40)</f>
        <v>0.37444723771163596</v>
      </c>
      <c r="T31" s="366">
        <f>IF(固定資本M!T$40=0,0,固定資本M!T31/固定資本M!T$40)</f>
        <v>5.2252735670071479E-2</v>
      </c>
      <c r="U31" s="366">
        <f>IF(固定資本M!U$40=0,0,固定資本M!U31/固定資本M!U$40)</f>
        <v>0.17428807073329081</v>
      </c>
      <c r="V31" s="366">
        <f>IF(固定資本M!V$40=0,0,固定資本M!V31/固定資本M!V$40)</f>
        <v>4.9610688873172562E-2</v>
      </c>
      <c r="W31" s="366">
        <f>IF(固定資本M!W$40=0,0,固定資本M!W31/固定資本M!W$40)</f>
        <v>1.7273233862869029E-2</v>
      </c>
      <c r="X31" s="366">
        <f>IF(固定資本M!X$40=0,0,固定資本M!X31/固定資本M!X$40)</f>
        <v>0</v>
      </c>
      <c r="Y31" s="366">
        <f>IF(固定資本M!Y$40=0,0,固定資本M!Y31/固定資本M!Y$40)</f>
        <v>7.5658246512306168E-2</v>
      </c>
      <c r="Z31" s="366">
        <f>IF(固定資本M!Z$40=0,0,固定資本M!Z31/固定資本M!Z$40)</f>
        <v>0.23186841716067771</v>
      </c>
      <c r="AA31" s="366">
        <f>IF(固定資本M!AA$40=0,0,固定資本M!AA31/固定資本M!AA$40)</f>
        <v>0.67101184869460495</v>
      </c>
      <c r="AB31" s="366">
        <f>IF(固定資本M!AB$40=0,0,固定資本M!AB31/固定資本M!AB$40)</f>
        <v>3.1276613711743631E-2</v>
      </c>
      <c r="AC31" s="366">
        <f>IF(固定資本M!AC$40=0,0,固定資本M!AC31/固定資本M!AC$40)</f>
        <v>9.2040830142694874E-2</v>
      </c>
      <c r="AD31" s="366">
        <f>IF(固定資本M!AD$40=0,0,固定資本M!AD31/固定資本M!AD$40)</f>
        <v>0.21446091786719426</v>
      </c>
      <c r="AE31" s="366">
        <f>IF(固定資本M!AE$40=0,0,固定資本M!AE31/固定資本M!AE$40)</f>
        <v>0</v>
      </c>
      <c r="AF31" s="366">
        <f>IF(固定資本M!AF$40=0,0,固定資本M!AF31/固定資本M!AF$40)</f>
        <v>6.4107192826505496E-2</v>
      </c>
      <c r="AG31" s="366">
        <f>IF(固定資本M!AG$40=0,0,固定資本M!AG31/固定資本M!AG$40)</f>
        <v>1.9433601371159993E-2</v>
      </c>
      <c r="AH31" s="366">
        <f>IF(固定資本M!AH$40=0,0,固定資本M!AH31/固定資本M!AH$40)</f>
        <v>2.6521330174189479E-3</v>
      </c>
      <c r="AI31" s="366">
        <f>IF(固定資本M!AI$40=0,0,固定資本M!AI31/固定資本M!AI$40)</f>
        <v>4.9366446696297223E-2</v>
      </c>
      <c r="AJ31" s="366">
        <f>IF(固定資本M!AJ$40=0,0,固定資本M!AJ31/固定資本M!AJ$40)</f>
        <v>6.4225721533180777E-2</v>
      </c>
      <c r="AK31" s="366">
        <f>IF(固定資本M!AK$40=0,0,固定資本M!AK31/固定資本M!AK$40)</f>
        <v>0</v>
      </c>
      <c r="AL31" s="366">
        <f>IF(固定資本M!AL$40=0,0,固定資本M!AL31/固定資本M!AL$40)</f>
        <v>0</v>
      </c>
      <c r="AM31" s="367">
        <f>IF(固定資本M!AM$40=0,0,固定資本M!AM31/固定資本M!AM$40)</f>
        <v>0.11765594845667705</v>
      </c>
      <c r="AN31" s="339"/>
    </row>
    <row r="32" spans="1:40" x14ac:dyDescent="0.15">
      <c r="A32" s="346" t="s">
        <v>300</v>
      </c>
      <c r="B32" s="347" t="s">
        <v>374</v>
      </c>
      <c r="C32" s="366">
        <f>IF(固定資本M!C$40=0,0,固定資本M!C32/固定資本M!C$40)</f>
        <v>0</v>
      </c>
      <c r="D32" s="366">
        <f>IF(固定資本M!D$40=0,0,固定資本M!D32/固定資本M!D$40)</f>
        <v>0</v>
      </c>
      <c r="E32" s="366">
        <f>IF(固定資本M!E$40=0,0,固定資本M!E32/固定資本M!E$40)</f>
        <v>0</v>
      </c>
      <c r="F32" s="366">
        <f>IF(固定資本M!F$40=0,0,固定資本M!F32/固定資本M!F$40)</f>
        <v>0</v>
      </c>
      <c r="G32" s="366">
        <f>IF(固定資本M!G$40=0,0,固定資本M!G32/固定資本M!G$40)</f>
        <v>0</v>
      </c>
      <c r="H32" s="366">
        <f>IF(固定資本M!H$40=0,0,固定資本M!H32/固定資本M!H$40)</f>
        <v>0</v>
      </c>
      <c r="I32" s="366">
        <f>IF(固定資本M!I$40=0,0,固定資本M!I32/固定資本M!I$40)</f>
        <v>0</v>
      </c>
      <c r="J32" s="366">
        <f>IF(固定資本M!J$40=0,0,固定資本M!J32/固定資本M!J$40)</f>
        <v>0</v>
      </c>
      <c r="K32" s="366">
        <f>IF(固定資本M!K$40=0,0,固定資本M!K32/固定資本M!K$40)</f>
        <v>0</v>
      </c>
      <c r="L32" s="366">
        <f>IF(固定資本M!L$40=0,0,固定資本M!L32/固定資本M!L$40)</f>
        <v>0</v>
      </c>
      <c r="M32" s="366">
        <f>IF(固定資本M!M$40=0,0,固定資本M!M32/固定資本M!M$40)</f>
        <v>0</v>
      </c>
      <c r="N32" s="366">
        <f>IF(固定資本M!N$40=0,0,固定資本M!N32/固定資本M!N$40)</f>
        <v>0</v>
      </c>
      <c r="O32" s="366">
        <f>IF(固定資本M!O$40=0,0,固定資本M!O32/固定資本M!O$40)</f>
        <v>0</v>
      </c>
      <c r="P32" s="366">
        <f>IF(固定資本M!P$40=0,0,固定資本M!P32/固定資本M!P$40)</f>
        <v>0</v>
      </c>
      <c r="Q32" s="366">
        <f>IF(固定資本M!Q$40=0,0,固定資本M!Q32/固定資本M!Q$40)</f>
        <v>0</v>
      </c>
      <c r="R32" s="366">
        <f>IF(固定資本M!R$40=0,0,固定資本M!R32/固定資本M!R$40)</f>
        <v>0</v>
      </c>
      <c r="S32" s="366">
        <f>IF(固定資本M!S$40=0,0,固定資本M!S32/固定資本M!S$40)</f>
        <v>0</v>
      </c>
      <c r="T32" s="366">
        <f>IF(固定資本M!T$40=0,0,固定資本M!T32/固定資本M!T$40)</f>
        <v>0</v>
      </c>
      <c r="U32" s="366">
        <f>IF(固定資本M!U$40=0,0,固定資本M!U32/固定資本M!U$40)</f>
        <v>0</v>
      </c>
      <c r="V32" s="366">
        <f>IF(固定資本M!V$40=0,0,固定資本M!V32/固定資本M!V$40)</f>
        <v>0</v>
      </c>
      <c r="W32" s="366">
        <f>IF(固定資本M!W$40=0,0,固定資本M!W32/固定資本M!W$40)</f>
        <v>0</v>
      </c>
      <c r="X32" s="366">
        <f>IF(固定資本M!X$40=0,0,固定資本M!X32/固定資本M!X$40)</f>
        <v>0</v>
      </c>
      <c r="Y32" s="366">
        <f>IF(固定資本M!Y$40=0,0,固定資本M!Y32/固定資本M!Y$40)</f>
        <v>0</v>
      </c>
      <c r="Z32" s="366">
        <f>IF(固定資本M!Z$40=0,0,固定資本M!Z32/固定資本M!Z$40)</f>
        <v>0</v>
      </c>
      <c r="AA32" s="366">
        <f>IF(固定資本M!AA$40=0,0,固定資本M!AA32/固定資本M!AA$40)</f>
        <v>0</v>
      </c>
      <c r="AB32" s="366">
        <f>IF(固定資本M!AB$40=0,0,固定資本M!AB32/固定資本M!AB$40)</f>
        <v>0</v>
      </c>
      <c r="AC32" s="366">
        <f>IF(固定資本M!AC$40=0,0,固定資本M!AC32/固定資本M!AC$40)</f>
        <v>0</v>
      </c>
      <c r="AD32" s="366">
        <f>IF(固定資本M!AD$40=0,0,固定資本M!AD32/固定資本M!AD$40)</f>
        <v>0</v>
      </c>
      <c r="AE32" s="366">
        <f>IF(固定資本M!AE$40=0,0,固定資本M!AE32/固定資本M!AE$40)</f>
        <v>0</v>
      </c>
      <c r="AF32" s="366">
        <f>IF(固定資本M!AF$40=0,0,固定資本M!AF32/固定資本M!AF$40)</f>
        <v>0</v>
      </c>
      <c r="AG32" s="366">
        <f>IF(固定資本M!AG$40=0,0,固定資本M!AG32/固定資本M!AG$40)</f>
        <v>0</v>
      </c>
      <c r="AH32" s="366">
        <f>IF(固定資本M!AH$40=0,0,固定資本M!AH32/固定資本M!AH$40)</f>
        <v>0</v>
      </c>
      <c r="AI32" s="366">
        <f>IF(固定資本M!AI$40=0,0,固定資本M!AI32/固定資本M!AI$40)</f>
        <v>0</v>
      </c>
      <c r="AJ32" s="366">
        <f>IF(固定資本M!AJ$40=0,0,固定資本M!AJ32/固定資本M!AJ$40)</f>
        <v>0</v>
      </c>
      <c r="AK32" s="366">
        <f>IF(固定資本M!AK$40=0,0,固定資本M!AK32/固定資本M!AK$40)</f>
        <v>0</v>
      </c>
      <c r="AL32" s="366">
        <f>IF(固定資本M!AL$40=0,0,固定資本M!AL32/固定資本M!AL$40)</f>
        <v>0</v>
      </c>
      <c r="AM32" s="367">
        <f>IF(固定資本M!AM$40=0,0,固定資本M!AM32/固定資本M!AM$40)</f>
        <v>0</v>
      </c>
      <c r="AN32" s="339"/>
    </row>
    <row r="33" spans="1:86" x14ac:dyDescent="0.15">
      <c r="A33" s="346" t="s">
        <v>375</v>
      </c>
      <c r="B33" s="347" t="s">
        <v>376</v>
      </c>
      <c r="C33" s="366">
        <f>IF(固定資本M!C$40=0,0,固定資本M!C33/固定資本M!C$40)</f>
        <v>0</v>
      </c>
      <c r="D33" s="366">
        <f>IF(固定資本M!D$40=0,0,固定資本M!D33/固定資本M!D$40)</f>
        <v>0</v>
      </c>
      <c r="E33" s="366">
        <f>IF(固定資本M!E$40=0,0,固定資本M!E33/固定資本M!E$40)</f>
        <v>0</v>
      </c>
      <c r="F33" s="366">
        <f>IF(固定資本M!F$40=0,0,固定資本M!F33/固定資本M!F$40)</f>
        <v>0</v>
      </c>
      <c r="G33" s="366">
        <f>IF(固定資本M!G$40=0,0,固定資本M!G33/固定資本M!G$40)</f>
        <v>0</v>
      </c>
      <c r="H33" s="366">
        <f>IF(固定資本M!H$40=0,0,固定資本M!H33/固定資本M!H$40)</f>
        <v>0</v>
      </c>
      <c r="I33" s="366">
        <f>IF(固定資本M!I$40=0,0,固定資本M!I33/固定資本M!I$40)</f>
        <v>0</v>
      </c>
      <c r="J33" s="366">
        <f>IF(固定資本M!J$40=0,0,固定資本M!J33/固定資本M!J$40)</f>
        <v>0</v>
      </c>
      <c r="K33" s="366">
        <f>IF(固定資本M!K$40=0,0,固定資本M!K33/固定資本M!K$40)</f>
        <v>0</v>
      </c>
      <c r="L33" s="366">
        <f>IF(固定資本M!L$40=0,0,固定資本M!L33/固定資本M!L$40)</f>
        <v>0</v>
      </c>
      <c r="M33" s="366">
        <f>IF(固定資本M!M$40=0,0,固定資本M!M33/固定資本M!M$40)</f>
        <v>0</v>
      </c>
      <c r="N33" s="366">
        <f>IF(固定資本M!N$40=0,0,固定資本M!N33/固定資本M!N$40)</f>
        <v>0</v>
      </c>
      <c r="O33" s="366">
        <f>IF(固定資本M!O$40=0,0,固定資本M!O33/固定資本M!O$40)</f>
        <v>0</v>
      </c>
      <c r="P33" s="366">
        <f>IF(固定資本M!P$40=0,0,固定資本M!P33/固定資本M!P$40)</f>
        <v>0</v>
      </c>
      <c r="Q33" s="366">
        <f>IF(固定資本M!Q$40=0,0,固定資本M!Q33/固定資本M!Q$40)</f>
        <v>0</v>
      </c>
      <c r="R33" s="366">
        <f>IF(固定資本M!R$40=0,0,固定資本M!R33/固定資本M!R$40)</f>
        <v>0</v>
      </c>
      <c r="S33" s="366">
        <f>IF(固定資本M!S$40=0,0,固定資本M!S33/固定資本M!S$40)</f>
        <v>0</v>
      </c>
      <c r="T33" s="366">
        <f>IF(固定資本M!T$40=0,0,固定資本M!T33/固定資本M!T$40)</f>
        <v>0</v>
      </c>
      <c r="U33" s="366">
        <f>IF(固定資本M!U$40=0,0,固定資本M!U33/固定資本M!U$40)</f>
        <v>0</v>
      </c>
      <c r="V33" s="366">
        <f>IF(固定資本M!V$40=0,0,固定資本M!V33/固定資本M!V$40)</f>
        <v>0</v>
      </c>
      <c r="W33" s="366">
        <f>IF(固定資本M!W$40=0,0,固定資本M!W33/固定資本M!W$40)</f>
        <v>0</v>
      </c>
      <c r="X33" s="366">
        <f>IF(固定資本M!X$40=0,0,固定資本M!X33/固定資本M!X$40)</f>
        <v>0</v>
      </c>
      <c r="Y33" s="366">
        <f>IF(固定資本M!Y$40=0,0,固定資本M!Y33/固定資本M!Y$40)</f>
        <v>0</v>
      </c>
      <c r="Z33" s="366">
        <f>IF(固定資本M!Z$40=0,0,固定資本M!Z33/固定資本M!Z$40)</f>
        <v>0</v>
      </c>
      <c r="AA33" s="366">
        <f>IF(固定資本M!AA$40=0,0,固定資本M!AA33/固定資本M!AA$40)</f>
        <v>0</v>
      </c>
      <c r="AB33" s="366">
        <f>IF(固定資本M!AB$40=0,0,固定資本M!AB33/固定資本M!AB$40)</f>
        <v>0</v>
      </c>
      <c r="AC33" s="366">
        <f>IF(固定資本M!AC$40=0,0,固定資本M!AC33/固定資本M!AC$40)</f>
        <v>0</v>
      </c>
      <c r="AD33" s="366">
        <f>IF(固定資本M!AD$40=0,0,固定資本M!AD33/固定資本M!AD$40)</f>
        <v>0</v>
      </c>
      <c r="AE33" s="366">
        <f>IF(固定資本M!AE$40=0,0,固定資本M!AE33/固定資本M!AE$40)</f>
        <v>0</v>
      </c>
      <c r="AF33" s="366">
        <f>IF(固定資本M!AF$40=0,0,固定資本M!AF33/固定資本M!AF$40)</f>
        <v>0</v>
      </c>
      <c r="AG33" s="366">
        <f>IF(固定資本M!AG$40=0,0,固定資本M!AG33/固定資本M!AG$40)</f>
        <v>0</v>
      </c>
      <c r="AH33" s="366">
        <f>IF(固定資本M!AH$40=0,0,固定資本M!AH33/固定資本M!AH$40)</f>
        <v>0</v>
      </c>
      <c r="AI33" s="366">
        <f>IF(固定資本M!AI$40=0,0,固定資本M!AI33/固定資本M!AI$40)</f>
        <v>0</v>
      </c>
      <c r="AJ33" s="366">
        <f>IF(固定資本M!AJ$40=0,0,固定資本M!AJ33/固定資本M!AJ$40)</f>
        <v>0</v>
      </c>
      <c r="AK33" s="366">
        <f>IF(固定資本M!AK$40=0,0,固定資本M!AK33/固定資本M!AK$40)</f>
        <v>0</v>
      </c>
      <c r="AL33" s="366">
        <f>IF(固定資本M!AL$40=0,0,固定資本M!AL33/固定資本M!AL$40)</f>
        <v>0</v>
      </c>
      <c r="AM33" s="367">
        <f>IF(固定資本M!AM$40=0,0,固定資本M!AM33/固定資本M!AM$40)</f>
        <v>0</v>
      </c>
      <c r="AN33" s="339"/>
    </row>
    <row r="34" spans="1:86" x14ac:dyDescent="0.15">
      <c r="A34" s="346" t="s">
        <v>377</v>
      </c>
      <c r="B34" s="347" t="s">
        <v>378</v>
      </c>
      <c r="C34" s="366">
        <f>IF(固定資本M!C$40=0,0,固定資本M!C34/固定資本M!C$40)</f>
        <v>0</v>
      </c>
      <c r="D34" s="366">
        <f>IF(固定資本M!D$40=0,0,固定資本M!D34/固定資本M!D$40)</f>
        <v>0</v>
      </c>
      <c r="E34" s="366">
        <f>IF(固定資本M!E$40=0,0,固定資本M!E34/固定資本M!E$40)</f>
        <v>0</v>
      </c>
      <c r="F34" s="366">
        <f>IF(固定資本M!F$40=0,0,固定資本M!F34/固定資本M!F$40)</f>
        <v>0</v>
      </c>
      <c r="G34" s="366">
        <f>IF(固定資本M!G$40=0,0,固定資本M!G34/固定資本M!G$40)</f>
        <v>0</v>
      </c>
      <c r="H34" s="366">
        <f>IF(固定資本M!H$40=0,0,固定資本M!H34/固定資本M!H$40)</f>
        <v>0</v>
      </c>
      <c r="I34" s="366">
        <f>IF(固定資本M!I$40=0,0,固定資本M!I34/固定資本M!I$40)</f>
        <v>0</v>
      </c>
      <c r="J34" s="366">
        <f>IF(固定資本M!J$40=0,0,固定資本M!J34/固定資本M!J$40)</f>
        <v>0</v>
      </c>
      <c r="K34" s="366">
        <f>IF(固定資本M!K$40=0,0,固定資本M!K34/固定資本M!K$40)</f>
        <v>0</v>
      </c>
      <c r="L34" s="366">
        <f>IF(固定資本M!L$40=0,0,固定資本M!L34/固定資本M!L$40)</f>
        <v>0</v>
      </c>
      <c r="M34" s="366">
        <f>IF(固定資本M!M$40=0,0,固定資本M!M34/固定資本M!M$40)</f>
        <v>0</v>
      </c>
      <c r="N34" s="366">
        <f>IF(固定資本M!N$40=0,0,固定資本M!N34/固定資本M!N$40)</f>
        <v>0</v>
      </c>
      <c r="O34" s="366">
        <f>IF(固定資本M!O$40=0,0,固定資本M!O34/固定資本M!O$40)</f>
        <v>0</v>
      </c>
      <c r="P34" s="366">
        <f>IF(固定資本M!P$40=0,0,固定資本M!P34/固定資本M!P$40)</f>
        <v>0</v>
      </c>
      <c r="Q34" s="366">
        <f>IF(固定資本M!Q$40=0,0,固定資本M!Q34/固定資本M!Q$40)</f>
        <v>0</v>
      </c>
      <c r="R34" s="366">
        <f>IF(固定資本M!R$40=0,0,固定資本M!R34/固定資本M!R$40)</f>
        <v>0</v>
      </c>
      <c r="S34" s="366">
        <f>IF(固定資本M!S$40=0,0,固定資本M!S34/固定資本M!S$40)</f>
        <v>0</v>
      </c>
      <c r="T34" s="366">
        <f>IF(固定資本M!T$40=0,0,固定資本M!T34/固定資本M!T$40)</f>
        <v>0</v>
      </c>
      <c r="U34" s="366">
        <f>IF(固定資本M!U$40=0,0,固定資本M!U34/固定資本M!U$40)</f>
        <v>0</v>
      </c>
      <c r="V34" s="366">
        <f>IF(固定資本M!V$40=0,0,固定資本M!V34/固定資本M!V$40)</f>
        <v>0</v>
      </c>
      <c r="W34" s="366">
        <f>IF(固定資本M!W$40=0,0,固定資本M!W34/固定資本M!W$40)</f>
        <v>0</v>
      </c>
      <c r="X34" s="366">
        <f>IF(固定資本M!X$40=0,0,固定資本M!X34/固定資本M!X$40)</f>
        <v>0</v>
      </c>
      <c r="Y34" s="366">
        <f>IF(固定資本M!Y$40=0,0,固定資本M!Y34/固定資本M!Y$40)</f>
        <v>0</v>
      </c>
      <c r="Z34" s="366">
        <f>IF(固定資本M!Z$40=0,0,固定資本M!Z34/固定資本M!Z$40)</f>
        <v>0</v>
      </c>
      <c r="AA34" s="366">
        <f>IF(固定資本M!AA$40=0,0,固定資本M!AA34/固定資本M!AA$40)</f>
        <v>0</v>
      </c>
      <c r="AB34" s="366">
        <f>IF(固定資本M!AB$40=0,0,固定資本M!AB34/固定資本M!AB$40)</f>
        <v>0</v>
      </c>
      <c r="AC34" s="366">
        <f>IF(固定資本M!AC$40=0,0,固定資本M!AC34/固定資本M!AC$40)</f>
        <v>0</v>
      </c>
      <c r="AD34" s="366">
        <f>IF(固定資本M!AD$40=0,0,固定資本M!AD34/固定資本M!AD$40)</f>
        <v>0</v>
      </c>
      <c r="AE34" s="366">
        <f>IF(固定資本M!AE$40=0,0,固定資本M!AE34/固定資本M!AE$40)</f>
        <v>0</v>
      </c>
      <c r="AF34" s="366">
        <f>IF(固定資本M!AF$40=0,0,固定資本M!AF34/固定資本M!AF$40)</f>
        <v>0</v>
      </c>
      <c r="AG34" s="366">
        <f>IF(固定資本M!AG$40=0,0,固定資本M!AG34/固定資本M!AG$40)</f>
        <v>0</v>
      </c>
      <c r="AH34" s="366">
        <f>IF(固定資本M!AH$40=0,0,固定資本M!AH34/固定資本M!AH$40)</f>
        <v>0</v>
      </c>
      <c r="AI34" s="366">
        <f>IF(固定資本M!AI$40=0,0,固定資本M!AI34/固定資本M!AI$40)</f>
        <v>0</v>
      </c>
      <c r="AJ34" s="366">
        <f>IF(固定資本M!AJ$40=0,0,固定資本M!AJ34/固定資本M!AJ$40)</f>
        <v>0</v>
      </c>
      <c r="AK34" s="366">
        <f>IF(固定資本M!AK$40=0,0,固定資本M!AK34/固定資本M!AK$40)</f>
        <v>0</v>
      </c>
      <c r="AL34" s="366">
        <f>IF(固定資本M!AL$40=0,0,固定資本M!AL34/固定資本M!AL$40)</f>
        <v>0</v>
      </c>
      <c r="AM34" s="367">
        <f>IF(固定資本M!AM$40=0,0,固定資本M!AM34/固定資本M!AM$40)</f>
        <v>0</v>
      </c>
      <c r="AN34" s="339"/>
    </row>
    <row r="35" spans="1:86" x14ac:dyDescent="0.15">
      <c r="A35" s="346" t="s">
        <v>379</v>
      </c>
      <c r="B35" s="347" t="s">
        <v>380</v>
      </c>
      <c r="C35" s="366">
        <f>IF(固定資本M!C$40=0,0,固定資本M!C35/固定資本M!C$40)</f>
        <v>0</v>
      </c>
      <c r="D35" s="366">
        <f>IF(固定資本M!D$40=0,0,固定資本M!D35/固定資本M!D$40)</f>
        <v>0</v>
      </c>
      <c r="E35" s="366">
        <f>IF(固定資本M!E$40=0,0,固定資本M!E35/固定資本M!E$40)</f>
        <v>0</v>
      </c>
      <c r="F35" s="366">
        <f>IF(固定資本M!F$40=0,0,固定資本M!F35/固定資本M!F$40)</f>
        <v>0</v>
      </c>
      <c r="G35" s="366">
        <f>IF(固定資本M!G$40=0,0,固定資本M!G35/固定資本M!G$40)</f>
        <v>0</v>
      </c>
      <c r="H35" s="366">
        <f>IF(固定資本M!H$40=0,0,固定資本M!H35/固定資本M!H$40)</f>
        <v>0</v>
      </c>
      <c r="I35" s="366">
        <f>IF(固定資本M!I$40=0,0,固定資本M!I35/固定資本M!I$40)</f>
        <v>0</v>
      </c>
      <c r="J35" s="366">
        <f>IF(固定資本M!J$40=0,0,固定資本M!J35/固定資本M!J$40)</f>
        <v>0</v>
      </c>
      <c r="K35" s="366">
        <f>IF(固定資本M!K$40=0,0,固定資本M!K35/固定資本M!K$40)</f>
        <v>0</v>
      </c>
      <c r="L35" s="366">
        <f>IF(固定資本M!L$40=0,0,固定資本M!L35/固定資本M!L$40)</f>
        <v>0</v>
      </c>
      <c r="M35" s="366">
        <f>IF(固定資本M!M$40=0,0,固定資本M!M35/固定資本M!M$40)</f>
        <v>0</v>
      </c>
      <c r="N35" s="366">
        <f>IF(固定資本M!N$40=0,0,固定資本M!N35/固定資本M!N$40)</f>
        <v>0</v>
      </c>
      <c r="O35" s="366">
        <f>IF(固定資本M!O$40=0,0,固定資本M!O35/固定資本M!O$40)</f>
        <v>0</v>
      </c>
      <c r="P35" s="366">
        <f>IF(固定資本M!P$40=0,0,固定資本M!P35/固定資本M!P$40)</f>
        <v>0</v>
      </c>
      <c r="Q35" s="366">
        <f>IF(固定資本M!Q$40=0,0,固定資本M!Q35/固定資本M!Q$40)</f>
        <v>0</v>
      </c>
      <c r="R35" s="366">
        <f>IF(固定資本M!R$40=0,0,固定資本M!R35/固定資本M!R$40)</f>
        <v>0</v>
      </c>
      <c r="S35" s="366">
        <f>IF(固定資本M!S$40=0,0,固定資本M!S35/固定資本M!S$40)</f>
        <v>0</v>
      </c>
      <c r="T35" s="366">
        <f>IF(固定資本M!T$40=0,0,固定資本M!T35/固定資本M!T$40)</f>
        <v>0</v>
      </c>
      <c r="U35" s="366">
        <f>IF(固定資本M!U$40=0,0,固定資本M!U35/固定資本M!U$40)</f>
        <v>0</v>
      </c>
      <c r="V35" s="366">
        <f>IF(固定資本M!V$40=0,0,固定資本M!V35/固定資本M!V$40)</f>
        <v>0</v>
      </c>
      <c r="W35" s="366">
        <f>IF(固定資本M!W$40=0,0,固定資本M!W35/固定資本M!W$40)</f>
        <v>0</v>
      </c>
      <c r="X35" s="366">
        <f>IF(固定資本M!X$40=0,0,固定資本M!X35/固定資本M!X$40)</f>
        <v>0</v>
      </c>
      <c r="Y35" s="366">
        <f>IF(固定資本M!Y$40=0,0,固定資本M!Y35/固定資本M!Y$40)</f>
        <v>0</v>
      </c>
      <c r="Z35" s="366">
        <f>IF(固定資本M!Z$40=0,0,固定資本M!Z35/固定資本M!Z$40)</f>
        <v>0</v>
      </c>
      <c r="AA35" s="366">
        <f>IF(固定資本M!AA$40=0,0,固定資本M!AA35/固定資本M!AA$40)</f>
        <v>0</v>
      </c>
      <c r="AB35" s="366">
        <f>IF(固定資本M!AB$40=0,0,固定資本M!AB35/固定資本M!AB$40)</f>
        <v>0</v>
      </c>
      <c r="AC35" s="366">
        <f>IF(固定資本M!AC$40=0,0,固定資本M!AC35/固定資本M!AC$40)</f>
        <v>0</v>
      </c>
      <c r="AD35" s="366">
        <f>IF(固定資本M!AD$40=0,0,固定資本M!AD35/固定資本M!AD$40)</f>
        <v>0</v>
      </c>
      <c r="AE35" s="366">
        <f>IF(固定資本M!AE$40=0,0,固定資本M!AE35/固定資本M!AE$40)</f>
        <v>0</v>
      </c>
      <c r="AF35" s="366">
        <f>IF(固定資本M!AF$40=0,0,固定資本M!AF35/固定資本M!AF$40)</f>
        <v>0</v>
      </c>
      <c r="AG35" s="366">
        <f>IF(固定資本M!AG$40=0,0,固定資本M!AG35/固定資本M!AG$40)</f>
        <v>0</v>
      </c>
      <c r="AH35" s="366">
        <f>IF(固定資本M!AH$40=0,0,固定資本M!AH35/固定資本M!AH$40)</f>
        <v>0</v>
      </c>
      <c r="AI35" s="366">
        <f>IF(固定資本M!AI$40=0,0,固定資本M!AI35/固定資本M!AI$40)</f>
        <v>0</v>
      </c>
      <c r="AJ35" s="366">
        <f>IF(固定資本M!AJ$40=0,0,固定資本M!AJ35/固定資本M!AJ$40)</f>
        <v>0</v>
      </c>
      <c r="AK35" s="366">
        <f>IF(固定資本M!AK$40=0,0,固定資本M!AK35/固定資本M!AK$40)</f>
        <v>0</v>
      </c>
      <c r="AL35" s="366">
        <f>IF(固定資本M!AL$40=0,0,固定資本M!AL35/固定資本M!AL$40)</f>
        <v>0</v>
      </c>
      <c r="AM35" s="367">
        <f>IF(固定資本M!AM$40=0,0,固定資本M!AM35/固定資本M!AM$40)</f>
        <v>0</v>
      </c>
      <c r="AN35" s="339"/>
    </row>
    <row r="36" spans="1:86" x14ac:dyDescent="0.15">
      <c r="A36" s="346" t="s">
        <v>381</v>
      </c>
      <c r="B36" s="347" t="s">
        <v>382</v>
      </c>
      <c r="C36" s="366">
        <f>IF(固定資本M!C$40=0,0,固定資本M!C36/固定資本M!C$40)</f>
        <v>0</v>
      </c>
      <c r="D36" s="366">
        <f>IF(固定資本M!D$40=0,0,固定資本M!D36/固定資本M!D$40)</f>
        <v>0</v>
      </c>
      <c r="E36" s="366">
        <f>IF(固定資本M!E$40=0,0,固定資本M!E36/固定資本M!E$40)</f>
        <v>0</v>
      </c>
      <c r="F36" s="366">
        <f>IF(固定資本M!F$40=0,0,固定資本M!F36/固定資本M!F$40)</f>
        <v>5.7099563899770866E-3</v>
      </c>
      <c r="G36" s="366">
        <f>IF(固定資本M!G$40=0,0,固定資本M!G36/固定資本M!G$40)</f>
        <v>0.15043125491942141</v>
      </c>
      <c r="H36" s="366">
        <f>IF(固定資本M!H$40=0,0,固定資本M!H36/固定資本M!H$40)</f>
        <v>0</v>
      </c>
      <c r="I36" s="366">
        <f>IF(固定資本M!I$40=0,0,固定資本M!I36/固定資本M!I$40)</f>
        <v>0.14407667198111274</v>
      </c>
      <c r="J36" s="366">
        <f>IF(固定資本M!J$40=0,0,固定資本M!J36/固定資本M!J$40)</f>
        <v>0.15419813140449251</v>
      </c>
      <c r="K36" s="366">
        <f>IF(固定資本M!K$40=0,0,固定資本M!K36/固定資本M!K$40)</f>
        <v>6.0567359307606129E-2</v>
      </c>
      <c r="L36" s="366">
        <f>IF(固定資本M!L$40=0,0,固定資本M!L36/固定資本M!L$40)</f>
        <v>8.8258358091914166E-2</v>
      </c>
      <c r="M36" s="366">
        <f>IF(固定資本M!M$40=0,0,固定資本M!M36/固定資本M!M$40)</f>
        <v>0.16749460043196543</v>
      </c>
      <c r="N36" s="366">
        <f>IF(固定資本M!N$40=0,0,固定資本M!N36/固定資本M!N$40)</f>
        <v>3.1381685866735703E-2</v>
      </c>
      <c r="O36" s="366">
        <f>IF(固定資本M!O$40=0,0,固定資本M!O36/固定資本M!O$40)</f>
        <v>3.4684468400373793E-2</v>
      </c>
      <c r="P36" s="366">
        <f>IF(固定資本M!P$40=0,0,固定資本M!P36/固定資本M!P$40)</f>
        <v>3.4983687711409264E-2</v>
      </c>
      <c r="Q36" s="366">
        <f>IF(固定資本M!Q$40=0,0,固定資本M!Q36/固定資本M!Q$40)</f>
        <v>2.1917900521175811E-2</v>
      </c>
      <c r="R36" s="366">
        <f>IF(固定資本M!R$40=0,0,固定資本M!R36/固定資本M!R$40)</f>
        <v>2.8619001186298083E-2</v>
      </c>
      <c r="S36" s="366">
        <f>IF(固定資本M!S$40=0,0,固定資本M!S36/固定資本M!S$40)</f>
        <v>4.6759062887594557E-2</v>
      </c>
      <c r="T36" s="366">
        <f>IF(固定資本M!T$40=0,0,固定資本M!T36/固定資本M!T$40)</f>
        <v>4.3965342855743578E-2</v>
      </c>
      <c r="U36" s="366">
        <f>IF(固定資本M!U$40=0,0,固定資本M!U36/固定資本M!U$40)</f>
        <v>2.6208245991266355E-2</v>
      </c>
      <c r="V36" s="366">
        <f>IF(固定資本M!V$40=0,0,固定資本M!V36/固定資本M!V$40)</f>
        <v>0</v>
      </c>
      <c r="W36" s="366">
        <f>IF(固定資本M!W$40=0,0,固定資本M!W36/固定資本M!W$40)</f>
        <v>0.15224697560718803</v>
      </c>
      <c r="X36" s="366">
        <f>IF(固定資本M!X$40=0,0,固定資本M!X36/固定資本M!X$40)</f>
        <v>0</v>
      </c>
      <c r="Y36" s="366">
        <f>IF(固定資本M!Y$40=0,0,固定資本M!Y36/固定資本M!Y$40)</f>
        <v>0</v>
      </c>
      <c r="Z36" s="366">
        <f>IF(固定資本M!Z$40=0,0,固定資本M!Z36/固定資本M!Z$40)</f>
        <v>9.66646871120924E-3</v>
      </c>
      <c r="AA36" s="366">
        <f>IF(固定資本M!AA$40=0,0,固定資本M!AA36/固定資本M!AA$40)</f>
        <v>0</v>
      </c>
      <c r="AB36" s="366">
        <f>IF(固定資本M!AB$40=0,0,固定資本M!AB36/固定資本M!AB$40)</f>
        <v>0</v>
      </c>
      <c r="AC36" s="366">
        <f>IF(固定資本M!AC$40=0,0,固定資本M!AC36/固定資本M!AC$40)</f>
        <v>1.8464067360312985E-2</v>
      </c>
      <c r="AD36" s="366">
        <f>IF(固定資本M!AD$40=0,0,固定資本M!AD36/固定資本M!AD$40)</f>
        <v>2.4681784329634603E-2</v>
      </c>
      <c r="AE36" s="366">
        <f>IF(固定資本M!AE$40=0,0,固定資本M!AE36/固定資本M!AE$40)</f>
        <v>0</v>
      </c>
      <c r="AF36" s="366">
        <f>IF(固定資本M!AF$40=0,0,固定資本M!AF36/固定資本M!AF$40)</f>
        <v>0</v>
      </c>
      <c r="AG36" s="366">
        <f>IF(固定資本M!AG$40=0,0,固定資本M!AG36/固定資本M!AG$40)</f>
        <v>0</v>
      </c>
      <c r="AH36" s="366">
        <f>IF(固定資本M!AH$40=0,0,固定資本M!AH36/固定資本M!AH$40)</f>
        <v>0</v>
      </c>
      <c r="AI36" s="366">
        <f>IF(固定資本M!AI$40=0,0,固定資本M!AI36/固定資本M!AI$40)</f>
        <v>0</v>
      </c>
      <c r="AJ36" s="366">
        <f>IF(固定資本M!AJ$40=0,0,固定資本M!AJ36/固定資本M!AJ$40)</f>
        <v>0</v>
      </c>
      <c r="AK36" s="366">
        <f>IF(固定資本M!AK$40=0,0,固定資本M!AK36/固定資本M!AK$40)</f>
        <v>0</v>
      </c>
      <c r="AL36" s="366">
        <f>IF(固定資本M!AL$40=0,0,固定資本M!AL36/固定資本M!AL$40)</f>
        <v>0</v>
      </c>
      <c r="AM36" s="367">
        <f>IF(固定資本M!AM$40=0,0,固定資本M!AM36/固定資本M!AM$40)</f>
        <v>3.3420919774408746E-2</v>
      </c>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row>
    <row r="37" spans="1:86" x14ac:dyDescent="0.15">
      <c r="A37" s="346" t="s">
        <v>383</v>
      </c>
      <c r="B37" s="347" t="s">
        <v>384</v>
      </c>
      <c r="C37" s="366">
        <f>IF(固定資本M!C$40=0,0,固定資本M!C37/固定資本M!C$40)</f>
        <v>0</v>
      </c>
      <c r="D37" s="366">
        <f>IF(固定資本M!D$40=0,0,固定資本M!D37/固定資本M!D$40)</f>
        <v>0</v>
      </c>
      <c r="E37" s="366">
        <f>IF(固定資本M!E$40=0,0,固定資本M!E37/固定資本M!E$40)</f>
        <v>0</v>
      </c>
      <c r="F37" s="366">
        <f>IF(固定資本M!F$40=0,0,固定資本M!F37/固定資本M!F$40)</f>
        <v>0</v>
      </c>
      <c r="G37" s="366">
        <f>IF(固定資本M!G$40=0,0,固定資本M!G37/固定資本M!G$40)</f>
        <v>0</v>
      </c>
      <c r="H37" s="366">
        <f>IF(固定資本M!H$40=0,0,固定資本M!H37/固定資本M!H$40)</f>
        <v>0</v>
      </c>
      <c r="I37" s="366">
        <f>IF(固定資本M!I$40=0,0,固定資本M!I37/固定資本M!I$40)</f>
        <v>0</v>
      </c>
      <c r="J37" s="366">
        <f>IF(固定資本M!J$40=0,0,固定資本M!J37/固定資本M!J$40)</f>
        <v>0</v>
      </c>
      <c r="K37" s="366">
        <f>IF(固定資本M!K$40=0,0,固定資本M!K37/固定資本M!K$40)</f>
        <v>0</v>
      </c>
      <c r="L37" s="366">
        <f>IF(固定資本M!L$40=0,0,固定資本M!L37/固定資本M!L$40)</f>
        <v>0</v>
      </c>
      <c r="M37" s="366">
        <f>IF(固定資本M!M$40=0,0,固定資本M!M37/固定資本M!M$40)</f>
        <v>0</v>
      </c>
      <c r="N37" s="366">
        <f>IF(固定資本M!N$40=0,0,固定資本M!N37/固定資本M!N$40)</f>
        <v>0</v>
      </c>
      <c r="O37" s="366">
        <f>IF(固定資本M!O$40=0,0,固定資本M!O37/固定資本M!O$40)</f>
        <v>0</v>
      </c>
      <c r="P37" s="366">
        <f>IF(固定資本M!P$40=0,0,固定資本M!P37/固定資本M!P$40)</f>
        <v>0</v>
      </c>
      <c r="Q37" s="366">
        <f>IF(固定資本M!Q$40=0,0,固定資本M!Q37/固定資本M!Q$40)</f>
        <v>0</v>
      </c>
      <c r="R37" s="366">
        <f>IF(固定資本M!R$40=0,0,固定資本M!R37/固定資本M!R$40)</f>
        <v>0</v>
      </c>
      <c r="S37" s="366">
        <f>IF(固定資本M!S$40=0,0,固定資本M!S37/固定資本M!S$40)</f>
        <v>0</v>
      </c>
      <c r="T37" s="366">
        <f>IF(固定資本M!T$40=0,0,固定資本M!T37/固定資本M!T$40)</f>
        <v>0</v>
      </c>
      <c r="U37" s="366">
        <f>IF(固定資本M!U$40=0,0,固定資本M!U37/固定資本M!U$40)</f>
        <v>0</v>
      </c>
      <c r="V37" s="366">
        <f>IF(固定資本M!V$40=0,0,固定資本M!V37/固定資本M!V$40)</f>
        <v>0</v>
      </c>
      <c r="W37" s="366">
        <f>IF(固定資本M!W$40=0,0,固定資本M!W37/固定資本M!W$40)</f>
        <v>0</v>
      </c>
      <c r="X37" s="366">
        <f>IF(固定資本M!X$40=0,0,固定資本M!X37/固定資本M!X$40)</f>
        <v>0</v>
      </c>
      <c r="Y37" s="366">
        <f>IF(固定資本M!Y$40=0,0,固定資本M!Y37/固定資本M!Y$40)</f>
        <v>0</v>
      </c>
      <c r="Z37" s="366">
        <f>IF(固定資本M!Z$40=0,0,固定資本M!Z37/固定資本M!Z$40)</f>
        <v>0</v>
      </c>
      <c r="AA37" s="366">
        <f>IF(固定資本M!AA$40=0,0,固定資本M!AA37/固定資本M!AA$40)</f>
        <v>0</v>
      </c>
      <c r="AB37" s="366">
        <f>IF(固定資本M!AB$40=0,0,固定資本M!AB37/固定資本M!AB$40)</f>
        <v>0</v>
      </c>
      <c r="AC37" s="366">
        <f>IF(固定資本M!AC$40=0,0,固定資本M!AC37/固定資本M!AC$40)</f>
        <v>0</v>
      </c>
      <c r="AD37" s="366">
        <f>IF(固定資本M!AD$40=0,0,固定資本M!AD37/固定資本M!AD$40)</f>
        <v>0</v>
      </c>
      <c r="AE37" s="366">
        <f>IF(固定資本M!AE$40=0,0,固定資本M!AE37/固定資本M!AE$40)</f>
        <v>0</v>
      </c>
      <c r="AF37" s="366">
        <f>IF(固定資本M!AF$40=0,0,固定資本M!AF37/固定資本M!AF$40)</f>
        <v>0</v>
      </c>
      <c r="AG37" s="366">
        <f>IF(固定資本M!AG$40=0,0,固定資本M!AG37/固定資本M!AG$40)</f>
        <v>0</v>
      </c>
      <c r="AH37" s="366">
        <f>IF(固定資本M!AH$40=0,0,固定資本M!AH37/固定資本M!AH$40)</f>
        <v>0</v>
      </c>
      <c r="AI37" s="366">
        <f>IF(固定資本M!AI$40=0,0,固定資本M!AI37/固定資本M!AI$40)</f>
        <v>0</v>
      </c>
      <c r="AJ37" s="366">
        <f>IF(固定資本M!AJ$40=0,0,固定資本M!AJ37/固定資本M!AJ$40)</f>
        <v>0</v>
      </c>
      <c r="AK37" s="366">
        <f>IF(固定資本M!AK$40=0,0,固定資本M!AK37/固定資本M!AK$40)</f>
        <v>0</v>
      </c>
      <c r="AL37" s="366">
        <f>IF(固定資本M!AL$40=0,0,固定資本M!AL37/固定資本M!AL$40)</f>
        <v>0</v>
      </c>
      <c r="AM37" s="367">
        <f>IF(固定資本M!AM$40=0,0,固定資本M!AM37/固定資本M!AM$40)</f>
        <v>0</v>
      </c>
      <c r="AN37" s="339"/>
    </row>
    <row r="38" spans="1:86" x14ac:dyDescent="0.15">
      <c r="A38" s="346" t="s">
        <v>385</v>
      </c>
      <c r="B38" s="347" t="s">
        <v>345</v>
      </c>
      <c r="C38" s="366">
        <f>IF(固定資本M!C$40=0,0,固定資本M!C38/固定資本M!C$40)</f>
        <v>0</v>
      </c>
      <c r="D38" s="366">
        <f>IF(固定資本M!D$40=0,0,固定資本M!D38/固定資本M!D$40)</f>
        <v>0</v>
      </c>
      <c r="E38" s="366">
        <f>IF(固定資本M!E$40=0,0,固定資本M!E38/固定資本M!E$40)</f>
        <v>0</v>
      </c>
      <c r="F38" s="366">
        <f>IF(固定資本M!F$40=0,0,固定資本M!F38/固定資本M!F$40)</f>
        <v>0</v>
      </c>
      <c r="G38" s="366">
        <f>IF(固定資本M!G$40=0,0,固定資本M!G38/固定資本M!G$40)</f>
        <v>0</v>
      </c>
      <c r="H38" s="366">
        <f>IF(固定資本M!H$40=0,0,固定資本M!H38/固定資本M!H$40)</f>
        <v>0</v>
      </c>
      <c r="I38" s="366">
        <f>IF(固定資本M!I$40=0,0,固定資本M!I38/固定資本M!I$40)</f>
        <v>0</v>
      </c>
      <c r="J38" s="366">
        <f>IF(固定資本M!J$40=0,0,固定資本M!J38/固定資本M!J$40)</f>
        <v>0</v>
      </c>
      <c r="K38" s="366">
        <f>IF(固定資本M!K$40=0,0,固定資本M!K38/固定資本M!K$40)</f>
        <v>0</v>
      </c>
      <c r="L38" s="366">
        <f>IF(固定資本M!L$40=0,0,固定資本M!L38/固定資本M!L$40)</f>
        <v>0</v>
      </c>
      <c r="M38" s="366">
        <f>IF(固定資本M!M$40=0,0,固定資本M!M38/固定資本M!M$40)</f>
        <v>0</v>
      </c>
      <c r="N38" s="366">
        <f>IF(固定資本M!N$40=0,0,固定資本M!N38/固定資本M!N$40)</f>
        <v>0</v>
      </c>
      <c r="O38" s="366">
        <f>IF(固定資本M!O$40=0,0,固定資本M!O38/固定資本M!O$40)</f>
        <v>0</v>
      </c>
      <c r="P38" s="366">
        <f>IF(固定資本M!P$40=0,0,固定資本M!P38/固定資本M!P$40)</f>
        <v>0</v>
      </c>
      <c r="Q38" s="366">
        <f>IF(固定資本M!Q$40=0,0,固定資本M!Q38/固定資本M!Q$40)</f>
        <v>0</v>
      </c>
      <c r="R38" s="366">
        <f>IF(固定資本M!R$40=0,0,固定資本M!R38/固定資本M!R$40)</f>
        <v>0</v>
      </c>
      <c r="S38" s="366">
        <f>IF(固定資本M!S$40=0,0,固定資本M!S38/固定資本M!S$40)</f>
        <v>0</v>
      </c>
      <c r="T38" s="366">
        <f>IF(固定資本M!T$40=0,0,固定資本M!T38/固定資本M!T$40)</f>
        <v>0</v>
      </c>
      <c r="U38" s="366">
        <f>IF(固定資本M!U$40=0,0,固定資本M!U38/固定資本M!U$40)</f>
        <v>0</v>
      </c>
      <c r="V38" s="366">
        <f>IF(固定資本M!V$40=0,0,固定資本M!V38/固定資本M!V$40)</f>
        <v>0</v>
      </c>
      <c r="W38" s="370">
        <f>IF(固定資本M!W$40=0,0,固定資本M!W38/固定資本M!W$40)</f>
        <v>0</v>
      </c>
      <c r="X38" s="370">
        <f>IF(固定資本M!X$40=0,0,固定資本M!X38/固定資本M!X$40)</f>
        <v>0</v>
      </c>
      <c r="Y38" s="370">
        <f>IF(固定資本M!Y$40=0,0,固定資本M!Y38/固定資本M!Y$40)</f>
        <v>0</v>
      </c>
      <c r="Z38" s="370">
        <f>IF(固定資本M!Z$40=0,0,固定資本M!Z38/固定資本M!Z$40)</f>
        <v>0</v>
      </c>
      <c r="AA38" s="366">
        <f>IF(固定資本M!AA$40=0,0,固定資本M!AA38/固定資本M!AA$40)</f>
        <v>0</v>
      </c>
      <c r="AB38" s="366">
        <f>IF(固定資本M!AB$40=0,0,固定資本M!AB38/固定資本M!AB$40)</f>
        <v>0</v>
      </c>
      <c r="AC38" s="366">
        <f>IF(固定資本M!AC$40=0,0,固定資本M!AC38/固定資本M!AC$40)</f>
        <v>0</v>
      </c>
      <c r="AD38" s="366">
        <f>IF(固定資本M!AD$40=0,0,固定資本M!AD38/固定資本M!AD$40)</f>
        <v>0</v>
      </c>
      <c r="AE38" s="366">
        <f>IF(固定資本M!AE$40=0,0,固定資本M!AE38/固定資本M!AE$40)</f>
        <v>0</v>
      </c>
      <c r="AF38" s="366">
        <f>IF(固定資本M!AF$40=0,0,固定資本M!AF38/固定資本M!AF$40)</f>
        <v>0</v>
      </c>
      <c r="AG38" s="366">
        <f>IF(固定資本M!AG$40=0,0,固定資本M!AG38/固定資本M!AG$40)</f>
        <v>0</v>
      </c>
      <c r="AH38" s="366">
        <f>IF(固定資本M!AH$40=0,0,固定資本M!AH38/固定資本M!AH$40)</f>
        <v>0</v>
      </c>
      <c r="AI38" s="366">
        <f>IF(固定資本M!AI$40=0,0,固定資本M!AI38/固定資本M!AI$40)</f>
        <v>0</v>
      </c>
      <c r="AJ38" s="366">
        <f>IF(固定資本M!AJ$40=0,0,固定資本M!AJ38/固定資本M!AJ$40)</f>
        <v>0</v>
      </c>
      <c r="AK38" s="366">
        <f>IF(固定資本M!AK$40=0,0,固定資本M!AK38/固定資本M!AK$40)</f>
        <v>0</v>
      </c>
      <c r="AL38" s="366">
        <f>IF(固定資本M!AL$40=0,0,固定資本M!AL38/固定資本M!AL$40)</f>
        <v>0</v>
      </c>
      <c r="AM38" s="367">
        <f>IF(固定資本M!AM$40=0,0,固定資本M!AM38/固定資本M!AM$40)</f>
        <v>0</v>
      </c>
      <c r="AN38" s="339"/>
    </row>
    <row r="39" spans="1:86" x14ac:dyDescent="0.15">
      <c r="A39" s="352" t="s">
        <v>386</v>
      </c>
      <c r="B39" s="353" t="s">
        <v>387</v>
      </c>
      <c r="C39" s="366">
        <f>IF(固定資本M!C$40=0,0,固定資本M!C39/固定資本M!C$40)</f>
        <v>0</v>
      </c>
      <c r="D39" s="366">
        <f>IF(固定資本M!D$40=0,0,固定資本M!D39/固定資本M!D$40)</f>
        <v>0</v>
      </c>
      <c r="E39" s="366">
        <f>IF(固定資本M!E$40=0,0,固定資本M!E39/固定資本M!E$40)</f>
        <v>0</v>
      </c>
      <c r="F39" s="366">
        <f>IF(固定資本M!F$40=0,0,固定資本M!F39/固定資本M!F$40)</f>
        <v>0</v>
      </c>
      <c r="G39" s="366">
        <f>IF(固定資本M!G$40=0,0,固定資本M!G39/固定資本M!G$40)</f>
        <v>0</v>
      </c>
      <c r="H39" s="366">
        <f>IF(固定資本M!H$40=0,0,固定資本M!H39/固定資本M!H$40)</f>
        <v>0</v>
      </c>
      <c r="I39" s="366">
        <f>IF(固定資本M!I$40=0,0,固定資本M!I39/固定資本M!I$40)</f>
        <v>0</v>
      </c>
      <c r="J39" s="366">
        <f>IF(固定資本M!J$40=0,0,固定資本M!J39/固定資本M!J$40)</f>
        <v>0</v>
      </c>
      <c r="K39" s="366">
        <f>IF(固定資本M!K$40=0,0,固定資本M!K39/固定資本M!K$40)</f>
        <v>0</v>
      </c>
      <c r="L39" s="366">
        <f>IF(固定資本M!L$40=0,0,固定資本M!L39/固定資本M!L$40)</f>
        <v>0</v>
      </c>
      <c r="M39" s="366">
        <f>IF(固定資本M!M$40=0,0,固定資本M!M39/固定資本M!M$40)</f>
        <v>0</v>
      </c>
      <c r="N39" s="366">
        <f>IF(固定資本M!N$40=0,0,固定資本M!N39/固定資本M!N$40)</f>
        <v>0</v>
      </c>
      <c r="O39" s="366">
        <f>IF(固定資本M!O$40=0,0,固定資本M!O39/固定資本M!O$40)</f>
        <v>0</v>
      </c>
      <c r="P39" s="366">
        <f>IF(固定資本M!P$40=0,0,固定資本M!P39/固定資本M!P$40)</f>
        <v>0</v>
      </c>
      <c r="Q39" s="366">
        <f>IF(固定資本M!Q$40=0,0,固定資本M!Q39/固定資本M!Q$40)</f>
        <v>0</v>
      </c>
      <c r="R39" s="366">
        <f>IF(固定資本M!R$40=0,0,固定資本M!R39/固定資本M!R$40)</f>
        <v>0</v>
      </c>
      <c r="S39" s="366">
        <f>IF(固定資本M!S$40=0,0,固定資本M!S39/固定資本M!S$40)</f>
        <v>0</v>
      </c>
      <c r="T39" s="366">
        <f>IF(固定資本M!T$40=0,0,固定資本M!T39/固定資本M!T$40)</f>
        <v>0</v>
      </c>
      <c r="U39" s="366">
        <f>IF(固定資本M!U$40=0,0,固定資本M!U39/固定資本M!U$40)</f>
        <v>0</v>
      </c>
      <c r="V39" s="366">
        <f>IF(固定資本M!V$40=0,0,固定資本M!V39/固定資本M!V$40)</f>
        <v>0</v>
      </c>
      <c r="W39" s="370">
        <f>IF(固定資本M!W$40=0,0,固定資本M!W39/固定資本M!W$40)</f>
        <v>0</v>
      </c>
      <c r="X39" s="370">
        <f>IF(固定資本M!X$40=0,0,固定資本M!X39/固定資本M!X$40)</f>
        <v>0</v>
      </c>
      <c r="Y39" s="370">
        <f>IF(固定資本M!Y$40=0,0,固定資本M!Y39/固定資本M!Y$40)</f>
        <v>0</v>
      </c>
      <c r="Z39" s="370">
        <f>IF(固定資本M!Z$40=0,0,固定資本M!Z39/固定資本M!Z$40)</f>
        <v>0</v>
      </c>
      <c r="AA39" s="366">
        <f>IF(固定資本M!AA$40=0,0,固定資本M!AA39/固定資本M!AA$40)</f>
        <v>0</v>
      </c>
      <c r="AB39" s="366">
        <f>IF(固定資本M!AB$40=0,0,固定資本M!AB39/固定資本M!AB$40)</f>
        <v>0</v>
      </c>
      <c r="AC39" s="366">
        <f>IF(固定資本M!AC$40=0,0,固定資本M!AC39/固定資本M!AC$40)</f>
        <v>0</v>
      </c>
      <c r="AD39" s="366">
        <f>IF(固定資本M!AD$40=0,0,固定資本M!AD39/固定資本M!AD$40)</f>
        <v>0</v>
      </c>
      <c r="AE39" s="366">
        <f>IF(固定資本M!AE$40=0,0,固定資本M!AE39/固定資本M!AE$40)</f>
        <v>0</v>
      </c>
      <c r="AF39" s="366">
        <f>IF(固定資本M!AF$40=0,0,固定資本M!AF39/固定資本M!AF$40)</f>
        <v>0</v>
      </c>
      <c r="AG39" s="366">
        <f>IF(固定資本M!AG$40=0,0,固定資本M!AG39/固定資本M!AG$40)</f>
        <v>0</v>
      </c>
      <c r="AH39" s="366">
        <f>IF(固定資本M!AH$40=0,0,固定資本M!AH39/固定資本M!AH$40)</f>
        <v>0</v>
      </c>
      <c r="AI39" s="366">
        <f>IF(固定資本M!AI$40=0,0,固定資本M!AI39/固定資本M!AI$40)</f>
        <v>0</v>
      </c>
      <c r="AJ39" s="366">
        <f>IF(固定資本M!AJ$40=0,0,固定資本M!AJ39/固定資本M!AJ$40)</f>
        <v>0</v>
      </c>
      <c r="AK39" s="366">
        <f>IF(固定資本M!AK$40=0,0,固定資本M!AK39/固定資本M!AK$40)</f>
        <v>0</v>
      </c>
      <c r="AL39" s="366">
        <f>IF(固定資本M!AL$40=0,0,固定資本M!AL39/固定資本M!AL$40)</f>
        <v>0</v>
      </c>
      <c r="AM39" s="367">
        <f>IF(固定資本M!AM$40=0,0,固定資本M!AM39/固定資本M!AM$40)</f>
        <v>0</v>
      </c>
      <c r="AN39" s="339"/>
    </row>
    <row r="40" spans="1:86" x14ac:dyDescent="0.15">
      <c r="A40" s="354"/>
      <c r="B40" s="353" t="s">
        <v>389</v>
      </c>
      <c r="C40" s="371">
        <f>IF(固定資本M!C$40=0,0,固定資本M!C40/固定資本M!C$40)</f>
        <v>1</v>
      </c>
      <c r="D40" s="371">
        <f>IF(固定資本M!D$40=0,0,固定資本M!D40/固定資本M!D$40)</f>
        <v>1</v>
      </c>
      <c r="E40" s="371">
        <f>IF(固定資本M!E$40=0,0,固定資本M!E40/固定資本M!E$40)</f>
        <v>1</v>
      </c>
      <c r="F40" s="371">
        <f>IF(固定資本M!F$40=0,0,固定資本M!F40/固定資本M!F$40)</f>
        <v>1</v>
      </c>
      <c r="G40" s="371">
        <f>IF(固定資本M!G$40=0,0,固定資本M!G40/固定資本M!G$40)</f>
        <v>1</v>
      </c>
      <c r="H40" s="371">
        <f>IF(固定資本M!H$40=0,0,固定資本M!H40/固定資本M!H$40)</f>
        <v>1</v>
      </c>
      <c r="I40" s="371">
        <f>IF(固定資本M!I$40=0,0,固定資本M!I40/固定資本M!I$40)</f>
        <v>1</v>
      </c>
      <c r="J40" s="371">
        <f>IF(固定資本M!J$40=0,0,固定資本M!J40/固定資本M!J$40)</f>
        <v>1</v>
      </c>
      <c r="K40" s="371">
        <f>IF(固定資本M!K$40=0,0,固定資本M!K40/固定資本M!K$40)</f>
        <v>1</v>
      </c>
      <c r="L40" s="371">
        <f>IF(固定資本M!L$40=0,0,固定資本M!L40/固定資本M!L$40)</f>
        <v>1</v>
      </c>
      <c r="M40" s="371">
        <f>IF(固定資本M!M$40=0,0,固定資本M!M40/固定資本M!M$40)</f>
        <v>1</v>
      </c>
      <c r="N40" s="371">
        <f>IF(固定資本M!N$40=0,0,固定資本M!N40/固定資本M!N$40)</f>
        <v>1</v>
      </c>
      <c r="O40" s="371">
        <f>IF(固定資本M!O$40=0,0,固定資本M!O40/固定資本M!O$40)</f>
        <v>1</v>
      </c>
      <c r="P40" s="371">
        <f>IF(固定資本M!P$40=0,0,固定資本M!P40/固定資本M!P$40)</f>
        <v>1</v>
      </c>
      <c r="Q40" s="371">
        <f>IF(固定資本M!Q$40=0,0,固定資本M!Q40/固定資本M!Q$40)</f>
        <v>1</v>
      </c>
      <c r="R40" s="371">
        <f>IF(固定資本M!R$40=0,0,固定資本M!R40/固定資本M!R$40)</f>
        <v>1</v>
      </c>
      <c r="S40" s="371">
        <f>IF(固定資本M!S$40=0,0,固定資本M!S40/固定資本M!S$40)</f>
        <v>1</v>
      </c>
      <c r="T40" s="371">
        <f>IF(固定資本M!T$40=0,0,固定資本M!T40/固定資本M!T$40)</f>
        <v>1</v>
      </c>
      <c r="U40" s="371">
        <f>IF(固定資本M!U$40=0,0,固定資本M!U40/固定資本M!U$40)</f>
        <v>1</v>
      </c>
      <c r="V40" s="371">
        <f>IF(固定資本M!V$40=0,0,固定資本M!V40/固定資本M!V$40)</f>
        <v>1</v>
      </c>
      <c r="W40" s="371">
        <f>IF(固定資本M!W$40=0,0,固定資本M!W40/固定資本M!W$40)</f>
        <v>1</v>
      </c>
      <c r="X40" s="371">
        <f>IF(固定資本M!X$40=0,0,固定資本M!X40/固定資本M!X$40)</f>
        <v>1</v>
      </c>
      <c r="Y40" s="371">
        <f>IF(固定資本M!Y$40=0,0,固定資本M!Y40/固定資本M!Y$40)</f>
        <v>1</v>
      </c>
      <c r="Z40" s="371">
        <f>IF(固定資本M!Z$40=0,0,固定資本M!Z40/固定資本M!Z$40)</f>
        <v>1</v>
      </c>
      <c r="AA40" s="371">
        <f>IF(固定資本M!AA$40=0,0,固定資本M!AA40/固定資本M!AA$40)</f>
        <v>1</v>
      </c>
      <c r="AB40" s="371">
        <f>IF(固定資本M!AB$40=0,0,固定資本M!AB40/固定資本M!AB$40)</f>
        <v>1</v>
      </c>
      <c r="AC40" s="371">
        <f>IF(固定資本M!AC$40=0,0,固定資本M!AC40/固定資本M!AC$40)</f>
        <v>1</v>
      </c>
      <c r="AD40" s="371">
        <f>IF(固定資本M!AD$40=0,0,固定資本M!AD40/固定資本M!AD$40)</f>
        <v>1</v>
      </c>
      <c r="AE40" s="371">
        <f>IF(固定資本M!AE$40=0,0,固定資本M!AE40/固定資本M!AE$40)</f>
        <v>0</v>
      </c>
      <c r="AF40" s="371">
        <f>IF(固定資本M!AF$40=0,0,固定資本M!AF40/固定資本M!AF$40)</f>
        <v>1</v>
      </c>
      <c r="AG40" s="371">
        <f>IF(固定資本M!AG$40=0,0,固定資本M!AG40/固定資本M!AG$40)</f>
        <v>1</v>
      </c>
      <c r="AH40" s="371">
        <f>IF(固定資本M!AH$40=0,0,固定資本M!AH40/固定資本M!AH$40)</f>
        <v>1</v>
      </c>
      <c r="AI40" s="371">
        <f>IF(固定資本M!AI$40=0,0,固定資本M!AI40/固定資本M!AI$40)</f>
        <v>1</v>
      </c>
      <c r="AJ40" s="371">
        <f>IF(固定資本M!AJ$40=0,0,固定資本M!AJ40/固定資本M!AJ$40)</f>
        <v>1</v>
      </c>
      <c r="AK40" s="371">
        <f>IF(固定資本M!AK$40=0,0,固定資本M!AK40/固定資本M!AK$40)</f>
        <v>0</v>
      </c>
      <c r="AL40" s="371">
        <f>IF(固定資本M!AL$40=0,0,固定資本M!AL40/固定資本M!AL$40)</f>
        <v>1</v>
      </c>
      <c r="AM40" s="372">
        <f>IF(固定資本M!AM$40=0,0,固定資本M!AM40/固定資本M!AM$40)</f>
        <v>1</v>
      </c>
      <c r="AN40" s="339"/>
    </row>
  </sheetData>
  <sheetProtection sheet="1" objects="1" scenarios="1"/>
  <phoneticPr fontId="4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14" activePane="bottomRight" state="frozen"/>
      <selection activeCell="M1" sqref="M1"/>
      <selection pane="topRight" activeCell="M1" sqref="M1"/>
      <selection pane="bottomLeft" activeCell="M1" sqref="M1"/>
      <selection pane="bottomRight" activeCell="C28" sqref="C28"/>
    </sheetView>
  </sheetViews>
  <sheetFormatPr defaultColWidth="9.375" defaultRowHeight="10.8" x14ac:dyDescent="0.15"/>
  <cols>
    <col min="1" max="1" width="4" style="90" customWidth="1"/>
    <col min="2" max="2" width="27.125" style="76" bestFit="1" customWidth="1"/>
    <col min="3" max="3" width="13" style="76" customWidth="1"/>
    <col min="4" max="31" width="10.375" style="76" customWidth="1"/>
    <col min="32" max="16384" width="9.375" style="76"/>
  </cols>
  <sheetData>
    <row r="1" spans="1:31" ht="11.4" thickBot="1" x14ac:dyDescent="0.2"/>
    <row r="2" spans="1:31" ht="11.25" customHeight="1" thickBot="1" x14ac:dyDescent="0.2">
      <c r="A2" s="113"/>
      <c r="B2" s="114"/>
      <c r="C2" s="462" t="s">
        <v>44</v>
      </c>
      <c r="D2" s="301" t="s">
        <v>45</v>
      </c>
      <c r="E2" s="301"/>
      <c r="F2" s="301"/>
      <c r="G2" s="77" t="s">
        <v>46</v>
      </c>
      <c r="H2" s="78"/>
      <c r="I2" s="78"/>
      <c r="J2" s="302" t="s">
        <v>101</v>
      </c>
      <c r="K2" s="303"/>
      <c r="L2" s="304"/>
      <c r="M2" s="78"/>
      <c r="N2" s="78"/>
      <c r="O2" s="79"/>
      <c r="P2" s="79"/>
      <c r="Q2" s="79"/>
      <c r="R2" s="305" t="s">
        <v>102</v>
      </c>
      <c r="S2" s="306"/>
      <c r="T2" s="306"/>
      <c r="U2" s="308" t="s">
        <v>47</v>
      </c>
      <c r="V2" s="309"/>
      <c r="W2" s="310"/>
      <c r="X2" s="307" t="s">
        <v>46</v>
      </c>
      <c r="Y2" s="77" t="s">
        <v>48</v>
      </c>
      <c r="Z2" s="77" t="s">
        <v>49</v>
      </c>
      <c r="AA2" s="78"/>
      <c r="AB2" s="77" t="s">
        <v>46</v>
      </c>
      <c r="AC2" s="77" t="s">
        <v>48</v>
      </c>
      <c r="AD2" s="77" t="s">
        <v>49</v>
      </c>
      <c r="AE2" s="78"/>
    </row>
    <row r="3" spans="1:31" ht="21.6" x14ac:dyDescent="0.15">
      <c r="A3" s="115"/>
      <c r="B3" s="116"/>
      <c r="C3" s="463"/>
      <c r="D3" s="80" t="s">
        <v>50</v>
      </c>
      <c r="E3" s="80" t="s">
        <v>51</v>
      </c>
      <c r="F3" s="80" t="s">
        <v>52</v>
      </c>
      <c r="G3" s="81" t="s">
        <v>53</v>
      </c>
      <c r="H3" s="81" t="s">
        <v>54</v>
      </c>
      <c r="I3" s="81" t="s">
        <v>55</v>
      </c>
      <c r="J3" s="81" t="s">
        <v>56</v>
      </c>
      <c r="K3" s="81" t="s">
        <v>57</v>
      </c>
      <c r="L3" s="81" t="s">
        <v>58</v>
      </c>
      <c r="M3" s="81" t="s">
        <v>59</v>
      </c>
      <c r="N3" s="81" t="s">
        <v>60</v>
      </c>
      <c r="O3" s="82" t="s">
        <v>61</v>
      </c>
      <c r="P3" s="82" t="s">
        <v>62</v>
      </c>
      <c r="Q3" s="82" t="s">
        <v>63</v>
      </c>
      <c r="R3" s="82" t="s">
        <v>64</v>
      </c>
      <c r="S3" s="82" t="s">
        <v>65</v>
      </c>
      <c r="T3" s="82" t="s">
        <v>66</v>
      </c>
      <c r="U3" s="82" t="s">
        <v>67</v>
      </c>
      <c r="V3" s="82" t="s">
        <v>65</v>
      </c>
      <c r="W3" s="82" t="s">
        <v>66</v>
      </c>
      <c r="X3" s="81" t="s">
        <v>86</v>
      </c>
      <c r="Y3" s="81" t="s">
        <v>86</v>
      </c>
      <c r="Z3" s="81" t="s">
        <v>86</v>
      </c>
      <c r="AA3" s="81" t="s">
        <v>106</v>
      </c>
      <c r="AB3" s="81" t="s">
        <v>87</v>
      </c>
      <c r="AC3" s="81" t="s">
        <v>87</v>
      </c>
      <c r="AD3" s="81" t="s">
        <v>87</v>
      </c>
      <c r="AE3" s="81" t="s">
        <v>68</v>
      </c>
    </row>
    <row r="4" spans="1:31" ht="21.6" x14ac:dyDescent="0.15">
      <c r="A4" s="92"/>
      <c r="B4" s="69"/>
      <c r="C4" s="83" t="s">
        <v>88</v>
      </c>
      <c r="D4" s="84" t="s">
        <v>96</v>
      </c>
      <c r="E4" s="83" t="s">
        <v>69</v>
      </c>
      <c r="F4" s="83" t="s">
        <v>70</v>
      </c>
      <c r="G4" s="85" t="s">
        <v>71</v>
      </c>
      <c r="H4" s="85" t="s">
        <v>72</v>
      </c>
      <c r="I4" s="85" t="s">
        <v>73</v>
      </c>
      <c r="J4" s="85" t="s">
        <v>74</v>
      </c>
      <c r="K4" s="85" t="s">
        <v>75</v>
      </c>
      <c r="L4" s="85" t="s">
        <v>76</v>
      </c>
      <c r="M4" s="85" t="s">
        <v>89</v>
      </c>
      <c r="N4" s="85" t="s">
        <v>90</v>
      </c>
      <c r="O4" s="83" t="s">
        <v>77</v>
      </c>
      <c r="P4" s="83" t="s">
        <v>78</v>
      </c>
      <c r="Q4" s="83" t="s">
        <v>79</v>
      </c>
      <c r="R4" s="85" t="s">
        <v>80</v>
      </c>
      <c r="S4" s="85" t="s">
        <v>81</v>
      </c>
      <c r="T4" s="85" t="s">
        <v>82</v>
      </c>
      <c r="U4" s="83" t="s">
        <v>91</v>
      </c>
      <c r="V4" s="83" t="s">
        <v>92</v>
      </c>
      <c r="W4" s="83" t="s">
        <v>93</v>
      </c>
      <c r="X4" s="85" t="s">
        <v>103</v>
      </c>
      <c r="Y4" s="85" t="s">
        <v>104</v>
      </c>
      <c r="Z4" s="85" t="s">
        <v>105</v>
      </c>
      <c r="AA4" s="85"/>
      <c r="AB4" s="85" t="s">
        <v>83</v>
      </c>
      <c r="AC4" s="85" t="s">
        <v>84</v>
      </c>
      <c r="AD4" s="85" t="s">
        <v>85</v>
      </c>
      <c r="AE4" s="85"/>
    </row>
    <row r="5" spans="1:31" x14ac:dyDescent="0.15">
      <c r="A5" s="86">
        <v>1</v>
      </c>
      <c r="B5" s="60" t="s">
        <v>0</v>
      </c>
      <c r="C5" s="117">
        <f>データ入力表!G9</f>
        <v>0</v>
      </c>
      <c r="D5" s="117">
        <f>+$C5*各種係数!D4</f>
        <v>0</v>
      </c>
      <c r="E5" s="117">
        <f>+$D5*各種係数!E4</f>
        <v>0</v>
      </c>
      <c r="F5" s="117">
        <f>+$D5*各種係数!F4</f>
        <v>0</v>
      </c>
      <c r="G5" s="117">
        <f>+投入係数!AM54</f>
        <v>0</v>
      </c>
      <c r="H5" s="117">
        <f>+G5*各種係数!D4</f>
        <v>0</v>
      </c>
      <c r="I5" s="117">
        <f>+G5*各種係数!C4</f>
        <v>0</v>
      </c>
      <c r="J5" s="117">
        <f t="array" ref="J5:J40">MMULT(逆行列係数!C4:AL39,H5:H40)</f>
        <v>0</v>
      </c>
      <c r="K5" s="117">
        <f>+J5*各種係数!E4</f>
        <v>0</v>
      </c>
      <c r="L5" s="117">
        <f>+J5*各種係数!F4</f>
        <v>0</v>
      </c>
      <c r="M5" s="117"/>
      <c r="N5" s="117"/>
      <c r="O5" s="117">
        <f>+$N$41*各種係数!G4</f>
        <v>0</v>
      </c>
      <c r="P5" s="117">
        <f>+O5*各種係数!D4</f>
        <v>0</v>
      </c>
      <c r="Q5" s="117">
        <f>+O5*各種係数!C4</f>
        <v>0</v>
      </c>
      <c r="R5" s="117">
        <f t="array" ref="R5:R40">MMULT(逆行列係数!C4:AL39,P5:P40)</f>
        <v>0</v>
      </c>
      <c r="S5" s="117">
        <f>+R5*各種係数!E4</f>
        <v>0</v>
      </c>
      <c r="T5" s="117">
        <f>+R5*各種係数!F4</f>
        <v>0</v>
      </c>
      <c r="U5" s="117">
        <f>+D5+J5+R5</f>
        <v>0</v>
      </c>
      <c r="V5" s="117">
        <f>+E5+K5+S5</f>
        <v>0</v>
      </c>
      <c r="W5" s="117">
        <f>+F5+L5+T5</f>
        <v>0</v>
      </c>
      <c r="X5" s="117">
        <f>+D5*各種係数!H4*各種係数!$L$5</f>
        <v>0</v>
      </c>
      <c r="Y5" s="117">
        <f>+J5*各種係数!H4*各種係数!$L$5</f>
        <v>0</v>
      </c>
      <c r="Z5" s="117">
        <f>+R5*各種係数!H4*各種係数!$L$5</f>
        <v>0</v>
      </c>
      <c r="AA5" s="117">
        <f>SUM(X5:Z5)</f>
        <v>0</v>
      </c>
      <c r="AB5" s="117">
        <f>+D5*各種係数!I4*各種係数!$L$5</f>
        <v>0</v>
      </c>
      <c r="AC5" s="117">
        <f>+J5*各種係数!I4*各種係数!$L$5</f>
        <v>0</v>
      </c>
      <c r="AD5" s="117">
        <f>+R5*各種係数!I4*各種係数!$L$5</f>
        <v>0</v>
      </c>
      <c r="AE5" s="117">
        <f>SUM(AB5:AD5)</f>
        <v>0</v>
      </c>
    </row>
    <row r="6" spans="1:31" x14ac:dyDescent="0.15">
      <c r="A6" s="86">
        <v>2</v>
      </c>
      <c r="B6" s="60" t="s">
        <v>1</v>
      </c>
      <c r="C6" s="118">
        <f>データ入力表!G10</f>
        <v>0</v>
      </c>
      <c r="D6" s="118">
        <f>+$C6*各種係数!D5</f>
        <v>0</v>
      </c>
      <c r="E6" s="118">
        <f>+$D6*各種係数!E5</f>
        <v>0</v>
      </c>
      <c r="F6" s="118">
        <f>+$D6*各種係数!F5</f>
        <v>0</v>
      </c>
      <c r="G6" s="118">
        <f>+投入係数!AM55</f>
        <v>0</v>
      </c>
      <c r="H6" s="118">
        <f>+G6*各種係数!D5</f>
        <v>0</v>
      </c>
      <c r="I6" s="118">
        <f>+G6*各種係数!C5</f>
        <v>0</v>
      </c>
      <c r="J6" s="118">
        <v>0</v>
      </c>
      <c r="K6" s="118">
        <f>+J6*各種係数!E5</f>
        <v>0</v>
      </c>
      <c r="L6" s="118">
        <f>+J6*各種係数!F5</f>
        <v>0</v>
      </c>
      <c r="M6" s="118"/>
      <c r="N6" s="118"/>
      <c r="O6" s="118">
        <f>+$N$41*各種係数!G5</f>
        <v>0</v>
      </c>
      <c r="P6" s="118">
        <f>+O6*各種係数!D5</f>
        <v>0</v>
      </c>
      <c r="Q6" s="118">
        <f>+O6*各種係数!C5</f>
        <v>0</v>
      </c>
      <c r="R6" s="118">
        <v>0</v>
      </c>
      <c r="S6" s="118">
        <f>+R6*各種係数!E5</f>
        <v>0</v>
      </c>
      <c r="T6" s="118">
        <f>+R6*各種係数!F5</f>
        <v>0</v>
      </c>
      <c r="U6" s="118">
        <f t="shared" ref="U6:U40" si="0">+D6+J6+R6</f>
        <v>0</v>
      </c>
      <c r="V6" s="118">
        <f t="shared" ref="V6:V40" si="1">+E6+K6+S6</f>
        <v>0</v>
      </c>
      <c r="W6" s="118">
        <f t="shared" ref="W6:W40" si="2">+F6+L6+T6</f>
        <v>0</v>
      </c>
      <c r="X6" s="118">
        <f>+D6*各種係数!H5*各種係数!$L$5</f>
        <v>0</v>
      </c>
      <c r="Y6" s="118">
        <f>+J6*各種係数!H5*各種係数!$L$5</f>
        <v>0</v>
      </c>
      <c r="Z6" s="118">
        <f>+R6*各種係数!H5*各種係数!$L$5</f>
        <v>0</v>
      </c>
      <c r="AA6" s="118">
        <f t="shared" ref="AA6:AA40" si="3">SUM(X6:Z6)</f>
        <v>0</v>
      </c>
      <c r="AB6" s="118">
        <f>+D6*各種係数!I5*各種係数!$L$5</f>
        <v>0</v>
      </c>
      <c r="AC6" s="118">
        <f>+J6*各種係数!I5*各種係数!$L$5</f>
        <v>0</v>
      </c>
      <c r="AD6" s="118">
        <f>+R6*各種係数!I5*各種係数!$L$5</f>
        <v>0</v>
      </c>
      <c r="AE6" s="118">
        <f t="shared" ref="AE6:AE40" si="4">SUM(AB6:AD6)</f>
        <v>0</v>
      </c>
    </row>
    <row r="7" spans="1:31" x14ac:dyDescent="0.15">
      <c r="A7" s="86">
        <v>3</v>
      </c>
      <c r="B7" s="60" t="s">
        <v>2</v>
      </c>
      <c r="C7" s="118">
        <f>データ入力表!G11</f>
        <v>0</v>
      </c>
      <c r="D7" s="118">
        <f>+$C7*各種係数!D6</f>
        <v>0</v>
      </c>
      <c r="E7" s="118">
        <f>+$D7*各種係数!E6</f>
        <v>0</v>
      </c>
      <c r="F7" s="118">
        <f>+$D7*各種係数!F6</f>
        <v>0</v>
      </c>
      <c r="G7" s="118">
        <f>+投入係数!AM56</f>
        <v>0</v>
      </c>
      <c r="H7" s="118">
        <f>+G7*各種係数!D6</f>
        <v>0</v>
      </c>
      <c r="I7" s="118">
        <f>+G7*各種係数!C6</f>
        <v>0</v>
      </c>
      <c r="J7" s="118">
        <v>0</v>
      </c>
      <c r="K7" s="118">
        <f>+J7*各種係数!E6</f>
        <v>0</v>
      </c>
      <c r="L7" s="118">
        <f>+J7*各種係数!F6</f>
        <v>0</v>
      </c>
      <c r="M7" s="118"/>
      <c r="N7" s="118"/>
      <c r="O7" s="118">
        <f>+$N$41*各種係数!G6</f>
        <v>0</v>
      </c>
      <c r="P7" s="118">
        <f>+O7*各種係数!D6</f>
        <v>0</v>
      </c>
      <c r="Q7" s="118">
        <f>+O7*各種係数!C6</f>
        <v>0</v>
      </c>
      <c r="R7" s="118">
        <v>0</v>
      </c>
      <c r="S7" s="118">
        <f>+R7*各種係数!E6</f>
        <v>0</v>
      </c>
      <c r="T7" s="118">
        <f>+R7*各種係数!F6</f>
        <v>0</v>
      </c>
      <c r="U7" s="118">
        <f t="shared" si="0"/>
        <v>0</v>
      </c>
      <c r="V7" s="118">
        <f t="shared" si="1"/>
        <v>0</v>
      </c>
      <c r="W7" s="118">
        <f t="shared" si="2"/>
        <v>0</v>
      </c>
      <c r="X7" s="118">
        <f>+D7*各種係数!H6*各種係数!$L$5</f>
        <v>0</v>
      </c>
      <c r="Y7" s="118">
        <f>+J7*各種係数!H6*各種係数!$L$5</f>
        <v>0</v>
      </c>
      <c r="Z7" s="118">
        <f>+R7*各種係数!H6*各種係数!$L$5</f>
        <v>0</v>
      </c>
      <c r="AA7" s="118">
        <f t="shared" si="3"/>
        <v>0</v>
      </c>
      <c r="AB7" s="118">
        <f>+D7*各種係数!I6*各種係数!$L$5</f>
        <v>0</v>
      </c>
      <c r="AC7" s="118">
        <f>+J7*各種係数!I6*各種係数!$L$5</f>
        <v>0</v>
      </c>
      <c r="AD7" s="118">
        <f>+R7*各種係数!I6*各種係数!$L$5</f>
        <v>0</v>
      </c>
      <c r="AE7" s="118">
        <f t="shared" si="4"/>
        <v>0</v>
      </c>
    </row>
    <row r="8" spans="1:31" x14ac:dyDescent="0.15">
      <c r="A8" s="86">
        <v>6</v>
      </c>
      <c r="B8" s="60" t="s">
        <v>3</v>
      </c>
      <c r="C8" s="118">
        <f>データ入力表!G12</f>
        <v>0</v>
      </c>
      <c r="D8" s="118">
        <f>+$C8*各種係数!D7</f>
        <v>0</v>
      </c>
      <c r="E8" s="118">
        <f>+$D8*各種係数!E7</f>
        <v>0</v>
      </c>
      <c r="F8" s="118">
        <f>+$D8*各種係数!F7</f>
        <v>0</v>
      </c>
      <c r="G8" s="118">
        <f>+投入係数!AM57</f>
        <v>0</v>
      </c>
      <c r="H8" s="118">
        <f>+G8*各種係数!D7</f>
        <v>0</v>
      </c>
      <c r="I8" s="118">
        <f>+G8*各種係数!C7</f>
        <v>0</v>
      </c>
      <c r="J8" s="118">
        <v>0</v>
      </c>
      <c r="K8" s="118">
        <f>+J8*各種係数!E7</f>
        <v>0</v>
      </c>
      <c r="L8" s="118">
        <f>+J8*各種係数!F7</f>
        <v>0</v>
      </c>
      <c r="M8" s="118"/>
      <c r="N8" s="118"/>
      <c r="O8" s="118">
        <f>+$N$41*各種係数!G7</f>
        <v>0</v>
      </c>
      <c r="P8" s="118">
        <f>+O8*各種係数!D7</f>
        <v>0</v>
      </c>
      <c r="Q8" s="118">
        <f>+O8*各種係数!C7</f>
        <v>0</v>
      </c>
      <c r="R8" s="118">
        <v>0</v>
      </c>
      <c r="S8" s="118">
        <f>+R8*各種係数!E7</f>
        <v>0</v>
      </c>
      <c r="T8" s="118">
        <f>+R8*各種係数!F7</f>
        <v>0</v>
      </c>
      <c r="U8" s="118">
        <f t="shared" si="0"/>
        <v>0</v>
      </c>
      <c r="V8" s="118">
        <f t="shared" si="1"/>
        <v>0</v>
      </c>
      <c r="W8" s="118">
        <f t="shared" si="2"/>
        <v>0</v>
      </c>
      <c r="X8" s="118">
        <f>+D8*各種係数!H7*各種係数!$L$5</f>
        <v>0</v>
      </c>
      <c r="Y8" s="118">
        <f>+J8*各種係数!H7*各種係数!$L$5</f>
        <v>0</v>
      </c>
      <c r="Z8" s="118">
        <f>+R8*各種係数!H7*各種係数!$L$5</f>
        <v>0</v>
      </c>
      <c r="AA8" s="118">
        <f t="shared" si="3"/>
        <v>0</v>
      </c>
      <c r="AB8" s="118">
        <f>+D8*各種係数!I7*各種係数!$L$5</f>
        <v>0</v>
      </c>
      <c r="AC8" s="118">
        <f>+J8*各種係数!I7*各種係数!$L$5</f>
        <v>0</v>
      </c>
      <c r="AD8" s="118">
        <f>+R8*各種係数!I7*各種係数!$L$5</f>
        <v>0</v>
      </c>
      <c r="AE8" s="118">
        <f t="shared" si="4"/>
        <v>0</v>
      </c>
    </row>
    <row r="9" spans="1:31" x14ac:dyDescent="0.15">
      <c r="A9" s="86">
        <v>11</v>
      </c>
      <c r="B9" s="60" t="s">
        <v>4</v>
      </c>
      <c r="C9" s="118">
        <f>データ入力表!G13</f>
        <v>0</v>
      </c>
      <c r="D9" s="118">
        <f>+$C9*各種係数!D8</f>
        <v>0</v>
      </c>
      <c r="E9" s="118">
        <f>+$D9*各種係数!E8</f>
        <v>0</v>
      </c>
      <c r="F9" s="118">
        <f>+$D9*各種係数!F8</f>
        <v>0</v>
      </c>
      <c r="G9" s="118">
        <f>+投入係数!AM58</f>
        <v>0</v>
      </c>
      <c r="H9" s="118">
        <f>+G9*各種係数!D8</f>
        <v>0</v>
      </c>
      <c r="I9" s="118">
        <f>+G9*各種係数!C8</f>
        <v>0</v>
      </c>
      <c r="J9" s="118">
        <v>0</v>
      </c>
      <c r="K9" s="118">
        <f>+J9*各種係数!E8</f>
        <v>0</v>
      </c>
      <c r="L9" s="118">
        <f>+J9*各種係数!F8</f>
        <v>0</v>
      </c>
      <c r="M9" s="118"/>
      <c r="N9" s="118"/>
      <c r="O9" s="118">
        <f>+$N$41*各種係数!G8</f>
        <v>0</v>
      </c>
      <c r="P9" s="118">
        <f>+O9*各種係数!D8</f>
        <v>0</v>
      </c>
      <c r="Q9" s="118">
        <f>+O9*各種係数!C8</f>
        <v>0</v>
      </c>
      <c r="R9" s="118">
        <v>0</v>
      </c>
      <c r="S9" s="118">
        <f>+R9*各種係数!E8</f>
        <v>0</v>
      </c>
      <c r="T9" s="118">
        <f>+R9*各種係数!F8</f>
        <v>0</v>
      </c>
      <c r="U9" s="118">
        <f t="shared" si="0"/>
        <v>0</v>
      </c>
      <c r="V9" s="118">
        <f t="shared" si="1"/>
        <v>0</v>
      </c>
      <c r="W9" s="118">
        <f t="shared" si="2"/>
        <v>0</v>
      </c>
      <c r="X9" s="118">
        <f>+D9*各種係数!H8*各種係数!$L$5</f>
        <v>0</v>
      </c>
      <c r="Y9" s="118">
        <f>+J9*各種係数!H8*各種係数!$L$5</f>
        <v>0</v>
      </c>
      <c r="Z9" s="118">
        <f>+R9*各種係数!H8*各種係数!$L$5</f>
        <v>0</v>
      </c>
      <c r="AA9" s="118">
        <f t="shared" si="3"/>
        <v>0</v>
      </c>
      <c r="AB9" s="118">
        <f>+D9*各種係数!I8*各種係数!$L$5</f>
        <v>0</v>
      </c>
      <c r="AC9" s="118">
        <f>+J9*各種係数!I8*各種係数!$L$5</f>
        <v>0</v>
      </c>
      <c r="AD9" s="118">
        <f>+R9*各種係数!I8*各種係数!$L$5</f>
        <v>0</v>
      </c>
      <c r="AE9" s="118">
        <f t="shared" si="4"/>
        <v>0</v>
      </c>
    </row>
    <row r="10" spans="1:31" x14ac:dyDescent="0.15">
      <c r="A10" s="87">
        <v>15</v>
      </c>
      <c r="B10" s="61" t="s">
        <v>5</v>
      </c>
      <c r="C10" s="119">
        <f>データ入力表!G14</f>
        <v>0</v>
      </c>
      <c r="D10" s="119">
        <f>+$C10*各種係数!D9</f>
        <v>0</v>
      </c>
      <c r="E10" s="119">
        <f>+$D10*各種係数!E9</f>
        <v>0</v>
      </c>
      <c r="F10" s="119">
        <f>+$D10*各種係数!F9</f>
        <v>0</v>
      </c>
      <c r="G10" s="119">
        <f>+投入係数!AM59</f>
        <v>0</v>
      </c>
      <c r="H10" s="119">
        <f>+G10*各種係数!D9</f>
        <v>0</v>
      </c>
      <c r="I10" s="119">
        <f>+G10*各種係数!C9</f>
        <v>0</v>
      </c>
      <c r="J10" s="119">
        <v>0</v>
      </c>
      <c r="K10" s="119">
        <f>+J10*各種係数!E9</f>
        <v>0</v>
      </c>
      <c r="L10" s="119">
        <f>+J10*各種係数!F9</f>
        <v>0</v>
      </c>
      <c r="M10" s="119"/>
      <c r="N10" s="119"/>
      <c r="O10" s="119">
        <f>+$N$41*各種係数!G9</f>
        <v>0</v>
      </c>
      <c r="P10" s="119">
        <f>+O10*各種係数!D9</f>
        <v>0</v>
      </c>
      <c r="Q10" s="119">
        <f>+O10*各種係数!C9</f>
        <v>0</v>
      </c>
      <c r="R10" s="119">
        <v>0</v>
      </c>
      <c r="S10" s="119">
        <f>+R10*各種係数!E9</f>
        <v>0</v>
      </c>
      <c r="T10" s="119">
        <f>+R10*各種係数!F9</f>
        <v>0</v>
      </c>
      <c r="U10" s="119">
        <f t="shared" si="0"/>
        <v>0</v>
      </c>
      <c r="V10" s="119">
        <f t="shared" si="1"/>
        <v>0</v>
      </c>
      <c r="W10" s="119">
        <f t="shared" si="2"/>
        <v>0</v>
      </c>
      <c r="X10" s="119">
        <f>+D10*各種係数!H9*各種係数!$L$5</f>
        <v>0</v>
      </c>
      <c r="Y10" s="119">
        <f>+J10*各種係数!H9*各種係数!$L$5</f>
        <v>0</v>
      </c>
      <c r="Z10" s="119">
        <f>+R10*各種係数!H9*各種係数!$L$5</f>
        <v>0</v>
      </c>
      <c r="AA10" s="119">
        <f t="shared" si="3"/>
        <v>0</v>
      </c>
      <c r="AB10" s="119">
        <f>+D10*各種係数!I9*各種係数!$L$5</f>
        <v>0</v>
      </c>
      <c r="AC10" s="119">
        <f>+J10*各種係数!I9*各種係数!$L$5</f>
        <v>0</v>
      </c>
      <c r="AD10" s="119">
        <f>+R10*各種係数!I9*各種係数!$L$5</f>
        <v>0</v>
      </c>
      <c r="AE10" s="119">
        <f t="shared" si="4"/>
        <v>0</v>
      </c>
    </row>
    <row r="11" spans="1:31" x14ac:dyDescent="0.15">
      <c r="A11" s="86">
        <v>16</v>
      </c>
      <c r="B11" s="60" t="s">
        <v>6</v>
      </c>
      <c r="C11" s="118">
        <f>データ入力表!G15</f>
        <v>0</v>
      </c>
      <c r="D11" s="118">
        <f>+$C11*各種係数!D10</f>
        <v>0</v>
      </c>
      <c r="E11" s="118">
        <f>+$D11*各種係数!E10</f>
        <v>0</v>
      </c>
      <c r="F11" s="118">
        <f>+$D11*各種係数!F10</f>
        <v>0</v>
      </c>
      <c r="G11" s="118">
        <f>+投入係数!AM60</f>
        <v>0</v>
      </c>
      <c r="H11" s="118">
        <f>+G11*各種係数!D10</f>
        <v>0</v>
      </c>
      <c r="I11" s="118">
        <f>+G11*各種係数!C10</f>
        <v>0</v>
      </c>
      <c r="J11" s="118">
        <v>0</v>
      </c>
      <c r="K11" s="118">
        <f>+J11*各種係数!E10</f>
        <v>0</v>
      </c>
      <c r="L11" s="118">
        <f>+J11*各種係数!F10</f>
        <v>0</v>
      </c>
      <c r="M11" s="118"/>
      <c r="N11" s="118"/>
      <c r="O11" s="118">
        <f>+$N$41*各種係数!G10</f>
        <v>0</v>
      </c>
      <c r="P11" s="118">
        <f>+O11*各種係数!D10</f>
        <v>0</v>
      </c>
      <c r="Q11" s="118">
        <f>+O11*各種係数!C10</f>
        <v>0</v>
      </c>
      <c r="R11" s="118">
        <v>0</v>
      </c>
      <c r="S11" s="118">
        <f>+R11*各種係数!E10</f>
        <v>0</v>
      </c>
      <c r="T11" s="118">
        <f>+R11*各種係数!F10</f>
        <v>0</v>
      </c>
      <c r="U11" s="118">
        <f t="shared" si="0"/>
        <v>0</v>
      </c>
      <c r="V11" s="118">
        <f t="shared" si="1"/>
        <v>0</v>
      </c>
      <c r="W11" s="118">
        <f t="shared" si="2"/>
        <v>0</v>
      </c>
      <c r="X11" s="118">
        <f>+D11*各種係数!H10*各種係数!$L$5</f>
        <v>0</v>
      </c>
      <c r="Y11" s="118">
        <f>+J11*各種係数!H10*各種係数!$L$5</f>
        <v>0</v>
      </c>
      <c r="Z11" s="118">
        <f>+R11*各種係数!H10*各種係数!$L$5</f>
        <v>0</v>
      </c>
      <c r="AA11" s="118">
        <f t="shared" si="3"/>
        <v>0</v>
      </c>
      <c r="AB11" s="118">
        <f>+D11*各種係数!I10*各種係数!$L$5</f>
        <v>0</v>
      </c>
      <c r="AC11" s="118">
        <f>+J11*各種係数!I10*各種係数!$L$5</f>
        <v>0</v>
      </c>
      <c r="AD11" s="118">
        <f>+R11*各種係数!I10*各種係数!$L$5</f>
        <v>0</v>
      </c>
      <c r="AE11" s="118">
        <f t="shared" si="4"/>
        <v>0</v>
      </c>
    </row>
    <row r="12" spans="1:31" x14ac:dyDescent="0.15">
      <c r="A12" s="86">
        <v>20</v>
      </c>
      <c r="B12" s="60" t="s">
        <v>7</v>
      </c>
      <c r="C12" s="118">
        <f>データ入力表!G16</f>
        <v>0</v>
      </c>
      <c r="D12" s="118">
        <f>+$C12*各種係数!D11</f>
        <v>0</v>
      </c>
      <c r="E12" s="118">
        <f>+$D12*各種係数!E11</f>
        <v>0</v>
      </c>
      <c r="F12" s="118">
        <f>+$D12*各種係数!F11</f>
        <v>0</v>
      </c>
      <c r="G12" s="118">
        <f>+投入係数!AM61</f>
        <v>0</v>
      </c>
      <c r="H12" s="118">
        <f>+G12*各種係数!D11</f>
        <v>0</v>
      </c>
      <c r="I12" s="118">
        <f>+G12*各種係数!C11</f>
        <v>0</v>
      </c>
      <c r="J12" s="118">
        <v>0</v>
      </c>
      <c r="K12" s="118">
        <f>+J12*各種係数!E11</f>
        <v>0</v>
      </c>
      <c r="L12" s="118">
        <f>+J12*各種係数!F11</f>
        <v>0</v>
      </c>
      <c r="M12" s="118"/>
      <c r="N12" s="118"/>
      <c r="O12" s="118">
        <f>+$N$41*各種係数!G11</f>
        <v>0</v>
      </c>
      <c r="P12" s="118">
        <f>+O12*各種係数!D11</f>
        <v>0</v>
      </c>
      <c r="Q12" s="118">
        <f>+O12*各種係数!C11</f>
        <v>0</v>
      </c>
      <c r="R12" s="118">
        <v>0</v>
      </c>
      <c r="S12" s="118">
        <f>+R12*各種係数!E11</f>
        <v>0</v>
      </c>
      <c r="T12" s="118">
        <f>+R12*各種係数!F11</f>
        <v>0</v>
      </c>
      <c r="U12" s="118">
        <f t="shared" si="0"/>
        <v>0</v>
      </c>
      <c r="V12" s="118">
        <f t="shared" si="1"/>
        <v>0</v>
      </c>
      <c r="W12" s="118">
        <f t="shared" si="2"/>
        <v>0</v>
      </c>
      <c r="X12" s="118">
        <f>+D12*各種係数!H11*各種係数!$L$5</f>
        <v>0</v>
      </c>
      <c r="Y12" s="118">
        <f>+J12*各種係数!H11*各種係数!$L$5</f>
        <v>0</v>
      </c>
      <c r="Z12" s="118">
        <f>+R12*各種係数!H11*各種係数!$L$5</f>
        <v>0</v>
      </c>
      <c r="AA12" s="118">
        <f t="shared" si="3"/>
        <v>0</v>
      </c>
      <c r="AB12" s="118">
        <f>+D12*各種係数!I11*各種係数!$L$5</f>
        <v>0</v>
      </c>
      <c r="AC12" s="118">
        <f>+J12*各種係数!I11*各種係数!$L$5</f>
        <v>0</v>
      </c>
      <c r="AD12" s="118">
        <f>+R12*各種係数!I11*各種係数!$L$5</f>
        <v>0</v>
      </c>
      <c r="AE12" s="118">
        <f t="shared" si="4"/>
        <v>0</v>
      </c>
    </row>
    <row r="13" spans="1:31" x14ac:dyDescent="0.15">
      <c r="A13" s="86">
        <v>21</v>
      </c>
      <c r="B13" s="60" t="s">
        <v>8</v>
      </c>
      <c r="C13" s="118">
        <f>データ入力表!G17</f>
        <v>0</v>
      </c>
      <c r="D13" s="118">
        <f>+$C13*各種係数!D12</f>
        <v>0</v>
      </c>
      <c r="E13" s="118">
        <f>+$D13*各種係数!E12</f>
        <v>0</v>
      </c>
      <c r="F13" s="118">
        <f>+$D13*各種係数!F12</f>
        <v>0</v>
      </c>
      <c r="G13" s="118">
        <f>+投入係数!AM62</f>
        <v>0</v>
      </c>
      <c r="H13" s="118">
        <f>+G13*各種係数!D12</f>
        <v>0</v>
      </c>
      <c r="I13" s="118">
        <f>+G13*各種係数!C12</f>
        <v>0</v>
      </c>
      <c r="J13" s="118">
        <v>0</v>
      </c>
      <c r="K13" s="118">
        <f>+J13*各種係数!E12</f>
        <v>0</v>
      </c>
      <c r="L13" s="118">
        <f>+J13*各種係数!F12</f>
        <v>0</v>
      </c>
      <c r="M13" s="118"/>
      <c r="N13" s="118"/>
      <c r="O13" s="118">
        <f>+$N$41*各種係数!G12</f>
        <v>0</v>
      </c>
      <c r="P13" s="118">
        <f>+O13*各種係数!D12</f>
        <v>0</v>
      </c>
      <c r="Q13" s="118">
        <f>+O13*各種係数!C12</f>
        <v>0</v>
      </c>
      <c r="R13" s="118">
        <v>0</v>
      </c>
      <c r="S13" s="118">
        <f>+R13*各種係数!E12</f>
        <v>0</v>
      </c>
      <c r="T13" s="118">
        <f>+R13*各種係数!F12</f>
        <v>0</v>
      </c>
      <c r="U13" s="118">
        <f t="shared" si="0"/>
        <v>0</v>
      </c>
      <c r="V13" s="118">
        <f t="shared" si="1"/>
        <v>0</v>
      </c>
      <c r="W13" s="118">
        <f t="shared" si="2"/>
        <v>0</v>
      </c>
      <c r="X13" s="118">
        <f>+D13*各種係数!H12*各種係数!$L$5</f>
        <v>0</v>
      </c>
      <c r="Y13" s="118">
        <f>+J13*各種係数!H12*各種係数!$L$5</f>
        <v>0</v>
      </c>
      <c r="Z13" s="118">
        <f>+R13*各種係数!H12*各種係数!$L$5</f>
        <v>0</v>
      </c>
      <c r="AA13" s="118">
        <f t="shared" si="3"/>
        <v>0</v>
      </c>
      <c r="AB13" s="118">
        <f>+D13*各種係数!I12*各種係数!$L$5</f>
        <v>0</v>
      </c>
      <c r="AC13" s="118">
        <f>+J13*各種係数!I12*各種係数!$L$5</f>
        <v>0</v>
      </c>
      <c r="AD13" s="118">
        <f>+R13*各種係数!I12*各種係数!$L$5</f>
        <v>0</v>
      </c>
      <c r="AE13" s="118">
        <f t="shared" si="4"/>
        <v>0</v>
      </c>
    </row>
    <row r="14" spans="1:31" x14ac:dyDescent="0.15">
      <c r="A14" s="88">
        <v>25</v>
      </c>
      <c r="B14" s="62" t="s">
        <v>9</v>
      </c>
      <c r="C14" s="120">
        <f>データ入力表!G18</f>
        <v>0</v>
      </c>
      <c r="D14" s="120">
        <f>+$C14*各種係数!D13</f>
        <v>0</v>
      </c>
      <c r="E14" s="120">
        <f>+$D14*各種係数!E13</f>
        <v>0</v>
      </c>
      <c r="F14" s="120">
        <f>+$D14*各種係数!F13</f>
        <v>0</v>
      </c>
      <c r="G14" s="120">
        <f>+投入係数!AM63</f>
        <v>0</v>
      </c>
      <c r="H14" s="120">
        <f>+G14*各種係数!D13</f>
        <v>0</v>
      </c>
      <c r="I14" s="120">
        <f>+G14*各種係数!C13</f>
        <v>0</v>
      </c>
      <c r="J14" s="120">
        <v>0</v>
      </c>
      <c r="K14" s="120">
        <f>+J14*各種係数!E13</f>
        <v>0</v>
      </c>
      <c r="L14" s="120">
        <f>+J14*各種係数!F13</f>
        <v>0</v>
      </c>
      <c r="M14" s="120"/>
      <c r="N14" s="120"/>
      <c r="O14" s="120">
        <f>+$N$41*各種係数!G13</f>
        <v>0</v>
      </c>
      <c r="P14" s="120">
        <f>+O14*各種係数!D13</f>
        <v>0</v>
      </c>
      <c r="Q14" s="120">
        <f>+O14*各種係数!C13</f>
        <v>0</v>
      </c>
      <c r="R14" s="120">
        <v>0</v>
      </c>
      <c r="S14" s="120">
        <f>+R14*各種係数!E13</f>
        <v>0</v>
      </c>
      <c r="T14" s="120">
        <f>+R14*各種係数!F13</f>
        <v>0</v>
      </c>
      <c r="U14" s="120">
        <f t="shared" si="0"/>
        <v>0</v>
      </c>
      <c r="V14" s="120">
        <f t="shared" si="1"/>
        <v>0</v>
      </c>
      <c r="W14" s="120">
        <f t="shared" si="2"/>
        <v>0</v>
      </c>
      <c r="X14" s="120">
        <f>+D14*各種係数!H13*各種係数!$L$5</f>
        <v>0</v>
      </c>
      <c r="Y14" s="120">
        <f>+J14*各種係数!H13*各種係数!$L$5</f>
        <v>0</v>
      </c>
      <c r="Z14" s="120">
        <f>+R14*各種係数!H13*各種係数!$L$5</f>
        <v>0</v>
      </c>
      <c r="AA14" s="120">
        <f t="shared" si="3"/>
        <v>0</v>
      </c>
      <c r="AB14" s="120">
        <f>+D14*各種係数!I13*各種係数!$L$5</f>
        <v>0</v>
      </c>
      <c r="AC14" s="120">
        <f>+J14*各種係数!I13*各種係数!$L$5</f>
        <v>0</v>
      </c>
      <c r="AD14" s="120">
        <f>+R14*各種係数!I13*各種係数!$L$5</f>
        <v>0</v>
      </c>
      <c r="AE14" s="120">
        <f t="shared" si="4"/>
        <v>0</v>
      </c>
    </row>
    <row r="15" spans="1:31" x14ac:dyDescent="0.15">
      <c r="A15" s="86">
        <v>26</v>
      </c>
      <c r="B15" s="60" t="s">
        <v>10</v>
      </c>
      <c r="C15" s="118">
        <f>データ入力表!G19</f>
        <v>0</v>
      </c>
      <c r="D15" s="118">
        <f>+$C15*各種係数!D14</f>
        <v>0</v>
      </c>
      <c r="E15" s="118">
        <f>+$D15*各種係数!E14</f>
        <v>0</v>
      </c>
      <c r="F15" s="118">
        <f>+$D15*各種係数!F14</f>
        <v>0</v>
      </c>
      <c r="G15" s="118">
        <f>+投入係数!AM64</f>
        <v>0</v>
      </c>
      <c r="H15" s="118">
        <f>+G15*各種係数!D14</f>
        <v>0</v>
      </c>
      <c r="I15" s="118">
        <f>+G15*各種係数!C14</f>
        <v>0</v>
      </c>
      <c r="J15" s="118">
        <v>0</v>
      </c>
      <c r="K15" s="118">
        <f>+J15*各種係数!E14</f>
        <v>0</v>
      </c>
      <c r="L15" s="118">
        <f>+J15*各種係数!F14</f>
        <v>0</v>
      </c>
      <c r="M15" s="118"/>
      <c r="N15" s="118"/>
      <c r="O15" s="118">
        <f>+$N$41*各種係数!G14</f>
        <v>0</v>
      </c>
      <c r="P15" s="118">
        <f>+O15*各種係数!D14</f>
        <v>0</v>
      </c>
      <c r="Q15" s="118">
        <f>+O15*各種係数!C14</f>
        <v>0</v>
      </c>
      <c r="R15" s="118">
        <v>0</v>
      </c>
      <c r="S15" s="118">
        <f>+R15*各種係数!E14</f>
        <v>0</v>
      </c>
      <c r="T15" s="118">
        <f>+R15*各種係数!F14</f>
        <v>0</v>
      </c>
      <c r="U15" s="118">
        <f t="shared" si="0"/>
        <v>0</v>
      </c>
      <c r="V15" s="118">
        <f t="shared" si="1"/>
        <v>0</v>
      </c>
      <c r="W15" s="118">
        <f t="shared" si="2"/>
        <v>0</v>
      </c>
      <c r="X15" s="118">
        <f>+D15*各種係数!H14*各種係数!$L$5</f>
        <v>0</v>
      </c>
      <c r="Y15" s="118">
        <f>+J15*各種係数!H14*各種係数!$L$5</f>
        <v>0</v>
      </c>
      <c r="Z15" s="118">
        <f>+R15*各種係数!H14*各種係数!$L$5</f>
        <v>0</v>
      </c>
      <c r="AA15" s="118">
        <f t="shared" si="3"/>
        <v>0</v>
      </c>
      <c r="AB15" s="118">
        <f>+D15*各種係数!I14*各種係数!$L$5</f>
        <v>0</v>
      </c>
      <c r="AC15" s="118">
        <f>+J15*各種係数!I14*各種係数!$L$5</f>
        <v>0</v>
      </c>
      <c r="AD15" s="118">
        <f>+R15*各種係数!I14*各種係数!$L$5</f>
        <v>0</v>
      </c>
      <c r="AE15" s="118">
        <f t="shared" si="4"/>
        <v>0</v>
      </c>
    </row>
    <row r="16" spans="1:31" x14ac:dyDescent="0.15">
      <c r="A16" s="86">
        <v>27</v>
      </c>
      <c r="B16" s="60" t="s">
        <v>11</v>
      </c>
      <c r="C16" s="118">
        <f>データ入力表!G20</f>
        <v>0</v>
      </c>
      <c r="D16" s="118">
        <f>+$C16*各種係数!D15</f>
        <v>0</v>
      </c>
      <c r="E16" s="118">
        <f>+$D16*各種係数!E15</f>
        <v>0</v>
      </c>
      <c r="F16" s="118">
        <f>+$D16*各種係数!F15</f>
        <v>0</v>
      </c>
      <c r="G16" s="118">
        <f>+投入係数!AM65</f>
        <v>0</v>
      </c>
      <c r="H16" s="118">
        <f>+G16*各種係数!D15</f>
        <v>0</v>
      </c>
      <c r="I16" s="118">
        <f>+G16*各種係数!C15</f>
        <v>0</v>
      </c>
      <c r="J16" s="118">
        <v>0</v>
      </c>
      <c r="K16" s="118">
        <f>+J16*各種係数!E15</f>
        <v>0</v>
      </c>
      <c r="L16" s="118">
        <f>+J16*各種係数!F15</f>
        <v>0</v>
      </c>
      <c r="M16" s="118"/>
      <c r="N16" s="118"/>
      <c r="O16" s="118">
        <f>+$N$41*各種係数!G15</f>
        <v>0</v>
      </c>
      <c r="P16" s="118">
        <f>+O16*各種係数!D15</f>
        <v>0</v>
      </c>
      <c r="Q16" s="118">
        <f>+O16*各種係数!C15</f>
        <v>0</v>
      </c>
      <c r="R16" s="118">
        <v>0</v>
      </c>
      <c r="S16" s="118">
        <f>+R16*各種係数!E15</f>
        <v>0</v>
      </c>
      <c r="T16" s="118">
        <f>+R16*各種係数!F15</f>
        <v>0</v>
      </c>
      <c r="U16" s="118">
        <f t="shared" si="0"/>
        <v>0</v>
      </c>
      <c r="V16" s="118">
        <f t="shared" si="1"/>
        <v>0</v>
      </c>
      <c r="W16" s="118">
        <f t="shared" si="2"/>
        <v>0</v>
      </c>
      <c r="X16" s="118">
        <f>+D16*各種係数!H15*各種係数!$L$5</f>
        <v>0</v>
      </c>
      <c r="Y16" s="118">
        <f>+J16*各種係数!H15*各種係数!$L$5</f>
        <v>0</v>
      </c>
      <c r="Z16" s="118">
        <f>+R16*各種係数!H15*各種係数!$L$5</f>
        <v>0</v>
      </c>
      <c r="AA16" s="118">
        <f t="shared" si="3"/>
        <v>0</v>
      </c>
      <c r="AB16" s="118">
        <f>+D16*各種係数!I15*各種係数!$L$5</f>
        <v>0</v>
      </c>
      <c r="AC16" s="118">
        <f>+J16*各種係数!I15*各種係数!$L$5</f>
        <v>0</v>
      </c>
      <c r="AD16" s="118">
        <f>+R16*各種係数!I15*各種係数!$L$5</f>
        <v>0</v>
      </c>
      <c r="AE16" s="118">
        <f t="shared" si="4"/>
        <v>0</v>
      </c>
    </row>
    <row r="17" spans="1:31" x14ac:dyDescent="0.15">
      <c r="A17" s="86">
        <v>28</v>
      </c>
      <c r="B17" s="60" t="s">
        <v>12</v>
      </c>
      <c r="C17" s="118">
        <f>データ入力表!G21</f>
        <v>0</v>
      </c>
      <c r="D17" s="118">
        <f>+$C17*各種係数!D16</f>
        <v>0</v>
      </c>
      <c r="E17" s="118">
        <f>+$D17*各種係数!E16</f>
        <v>0</v>
      </c>
      <c r="F17" s="118">
        <f>+$D17*各種係数!F16</f>
        <v>0</v>
      </c>
      <c r="G17" s="118">
        <f>+投入係数!AM66</f>
        <v>0</v>
      </c>
      <c r="H17" s="118">
        <f>+G17*各種係数!D16</f>
        <v>0</v>
      </c>
      <c r="I17" s="118">
        <f>+G17*各種係数!C16</f>
        <v>0</v>
      </c>
      <c r="J17" s="118">
        <v>0</v>
      </c>
      <c r="K17" s="118">
        <f>+J17*各種係数!E16</f>
        <v>0</v>
      </c>
      <c r="L17" s="118">
        <f>+J17*各種係数!F16</f>
        <v>0</v>
      </c>
      <c r="M17" s="118"/>
      <c r="N17" s="118"/>
      <c r="O17" s="118">
        <f>+$N$41*各種係数!G16</f>
        <v>0</v>
      </c>
      <c r="P17" s="118">
        <f>+O17*各種係数!D16</f>
        <v>0</v>
      </c>
      <c r="Q17" s="118">
        <f>+O17*各種係数!C16</f>
        <v>0</v>
      </c>
      <c r="R17" s="118">
        <v>0</v>
      </c>
      <c r="S17" s="118">
        <f>+R17*各種係数!E16</f>
        <v>0</v>
      </c>
      <c r="T17" s="118">
        <f>+R17*各種係数!F16</f>
        <v>0</v>
      </c>
      <c r="U17" s="118">
        <f t="shared" si="0"/>
        <v>0</v>
      </c>
      <c r="V17" s="118">
        <f t="shared" si="1"/>
        <v>0</v>
      </c>
      <c r="W17" s="118">
        <f t="shared" si="2"/>
        <v>0</v>
      </c>
      <c r="X17" s="118">
        <f>+D17*各種係数!H16*各種係数!$L$5</f>
        <v>0</v>
      </c>
      <c r="Y17" s="118">
        <f>+J17*各種係数!H16*各種係数!$L$5</f>
        <v>0</v>
      </c>
      <c r="Z17" s="118">
        <f>+R17*各種係数!H16*各種係数!$L$5</f>
        <v>0</v>
      </c>
      <c r="AA17" s="118">
        <f t="shared" si="3"/>
        <v>0</v>
      </c>
      <c r="AB17" s="118">
        <f>+D17*各種係数!I16*各種係数!$L$5</f>
        <v>0</v>
      </c>
      <c r="AC17" s="118">
        <f>+J17*各種係数!I16*各種係数!$L$5</f>
        <v>0</v>
      </c>
      <c r="AD17" s="118">
        <f>+R17*各種係数!I16*各種係数!$L$5</f>
        <v>0</v>
      </c>
      <c r="AE17" s="118">
        <f t="shared" si="4"/>
        <v>0</v>
      </c>
    </row>
    <row r="18" spans="1:31" x14ac:dyDescent="0.15">
      <c r="A18" s="86">
        <v>29</v>
      </c>
      <c r="B18" s="60" t="s">
        <v>13</v>
      </c>
      <c r="C18" s="118">
        <f>データ入力表!G22</f>
        <v>0</v>
      </c>
      <c r="D18" s="118">
        <f>+$C18*各種係数!D17</f>
        <v>0</v>
      </c>
      <c r="E18" s="118">
        <f>+$D18*各種係数!E17</f>
        <v>0</v>
      </c>
      <c r="F18" s="118">
        <f>+$D18*各種係数!F17</f>
        <v>0</v>
      </c>
      <c r="G18" s="118">
        <f>+投入係数!AM67</f>
        <v>0</v>
      </c>
      <c r="H18" s="118">
        <f>+G18*各種係数!D17</f>
        <v>0</v>
      </c>
      <c r="I18" s="118">
        <f>+G18*各種係数!C17</f>
        <v>0</v>
      </c>
      <c r="J18" s="118">
        <v>0</v>
      </c>
      <c r="K18" s="118">
        <f>+J18*各種係数!E17</f>
        <v>0</v>
      </c>
      <c r="L18" s="118">
        <f>+J18*各種係数!F17</f>
        <v>0</v>
      </c>
      <c r="M18" s="118"/>
      <c r="N18" s="118"/>
      <c r="O18" s="118">
        <f>+$N$41*各種係数!G17</f>
        <v>0</v>
      </c>
      <c r="P18" s="118">
        <f>+O18*各種係数!D17</f>
        <v>0</v>
      </c>
      <c r="Q18" s="118">
        <f>+O18*各種係数!C17</f>
        <v>0</v>
      </c>
      <c r="R18" s="118">
        <v>0</v>
      </c>
      <c r="S18" s="118">
        <f>+R18*各種係数!E17</f>
        <v>0</v>
      </c>
      <c r="T18" s="118">
        <f>+R18*各種係数!F17</f>
        <v>0</v>
      </c>
      <c r="U18" s="118">
        <f t="shared" si="0"/>
        <v>0</v>
      </c>
      <c r="V18" s="118">
        <f t="shared" si="1"/>
        <v>0</v>
      </c>
      <c r="W18" s="118">
        <f t="shared" si="2"/>
        <v>0</v>
      </c>
      <c r="X18" s="118">
        <f>+D18*各種係数!H17*各種係数!$L$5</f>
        <v>0</v>
      </c>
      <c r="Y18" s="118">
        <f>+J18*各種係数!H17*各種係数!$L$5</f>
        <v>0</v>
      </c>
      <c r="Z18" s="118">
        <f>+R18*各種係数!H17*各種係数!$L$5</f>
        <v>0</v>
      </c>
      <c r="AA18" s="118">
        <f t="shared" si="3"/>
        <v>0</v>
      </c>
      <c r="AB18" s="118">
        <f>+D18*各種係数!I17*各種係数!$L$5</f>
        <v>0</v>
      </c>
      <c r="AC18" s="118">
        <f>+J18*各種係数!I17*各種係数!$L$5</f>
        <v>0</v>
      </c>
      <c r="AD18" s="118">
        <f>+R18*各種係数!I17*各種係数!$L$5</f>
        <v>0</v>
      </c>
      <c r="AE18" s="118">
        <f t="shared" si="4"/>
        <v>0</v>
      </c>
    </row>
    <row r="19" spans="1:31" x14ac:dyDescent="0.15">
      <c r="A19" s="86">
        <v>32</v>
      </c>
      <c r="B19" s="60" t="s">
        <v>16</v>
      </c>
      <c r="C19" s="118">
        <f>データ入力表!G23</f>
        <v>0</v>
      </c>
      <c r="D19" s="118">
        <f>+$C19*各種係数!D18</f>
        <v>0</v>
      </c>
      <c r="E19" s="118">
        <f>+$D19*各種係数!E18</f>
        <v>0</v>
      </c>
      <c r="F19" s="118">
        <f>+$D19*各種係数!F18</f>
        <v>0</v>
      </c>
      <c r="G19" s="118">
        <f>+投入係数!AM68</f>
        <v>0</v>
      </c>
      <c r="H19" s="118">
        <f>+G19*各種係数!D18</f>
        <v>0</v>
      </c>
      <c r="I19" s="118">
        <f>+G19*各種係数!C18</f>
        <v>0</v>
      </c>
      <c r="J19" s="118">
        <v>0</v>
      </c>
      <c r="K19" s="118">
        <f>+J19*各種係数!E18</f>
        <v>0</v>
      </c>
      <c r="L19" s="118">
        <f>+J19*各種係数!F18</f>
        <v>0</v>
      </c>
      <c r="M19" s="118"/>
      <c r="N19" s="118"/>
      <c r="O19" s="118">
        <f>+$N$41*各種係数!G18</f>
        <v>0</v>
      </c>
      <c r="P19" s="118">
        <f>+O19*各種係数!D18</f>
        <v>0</v>
      </c>
      <c r="Q19" s="118">
        <f>+O19*各種係数!C18</f>
        <v>0</v>
      </c>
      <c r="R19" s="118">
        <v>0</v>
      </c>
      <c r="S19" s="118">
        <f>+R19*各種係数!E18</f>
        <v>0</v>
      </c>
      <c r="T19" s="118">
        <f>+R19*各種係数!F18</f>
        <v>0</v>
      </c>
      <c r="U19" s="118">
        <f t="shared" si="0"/>
        <v>0</v>
      </c>
      <c r="V19" s="118">
        <f t="shared" si="1"/>
        <v>0</v>
      </c>
      <c r="W19" s="118">
        <f t="shared" si="2"/>
        <v>0</v>
      </c>
      <c r="X19" s="118">
        <f>+D19*各種係数!H18*各種係数!$L$5</f>
        <v>0</v>
      </c>
      <c r="Y19" s="118">
        <f>+J19*各種係数!H18*各種係数!$L$5</f>
        <v>0</v>
      </c>
      <c r="Z19" s="118">
        <f>+R19*各種係数!H18*各種係数!$L$5</f>
        <v>0</v>
      </c>
      <c r="AA19" s="118">
        <f t="shared" si="3"/>
        <v>0</v>
      </c>
      <c r="AB19" s="118">
        <f>+D19*各種係数!I18*各種係数!$L$5</f>
        <v>0</v>
      </c>
      <c r="AC19" s="118">
        <f>+J19*各種係数!I18*各種係数!$L$5</f>
        <v>0</v>
      </c>
      <c r="AD19" s="118">
        <f>+R19*各種係数!I18*各種係数!$L$5</f>
        <v>0</v>
      </c>
      <c r="AE19" s="118">
        <f t="shared" si="4"/>
        <v>0</v>
      </c>
    </row>
    <row r="20" spans="1:31" x14ac:dyDescent="0.15">
      <c r="A20" s="87">
        <v>33</v>
      </c>
      <c r="B20" s="61" t="s">
        <v>14</v>
      </c>
      <c r="C20" s="119">
        <f>データ入力表!G24</f>
        <v>0</v>
      </c>
      <c r="D20" s="119">
        <f>+$C20*各種係数!D19</f>
        <v>0</v>
      </c>
      <c r="E20" s="119">
        <f>+$D20*各種係数!E19</f>
        <v>0</v>
      </c>
      <c r="F20" s="119">
        <f>+$D20*各種係数!F19</f>
        <v>0</v>
      </c>
      <c r="G20" s="119">
        <f>+投入係数!AM69</f>
        <v>0</v>
      </c>
      <c r="H20" s="119">
        <f>+G20*各種係数!D19</f>
        <v>0</v>
      </c>
      <c r="I20" s="119">
        <f>+G20*各種係数!C19</f>
        <v>0</v>
      </c>
      <c r="J20" s="119">
        <v>0</v>
      </c>
      <c r="K20" s="119">
        <f>+J20*各種係数!E19</f>
        <v>0</v>
      </c>
      <c r="L20" s="119">
        <f>+J20*各種係数!F19</f>
        <v>0</v>
      </c>
      <c r="M20" s="119"/>
      <c r="N20" s="119"/>
      <c r="O20" s="119">
        <f>+$N$41*各種係数!G19</f>
        <v>0</v>
      </c>
      <c r="P20" s="119">
        <f>+O20*各種係数!D19</f>
        <v>0</v>
      </c>
      <c r="Q20" s="119">
        <f>+O20*各種係数!C19</f>
        <v>0</v>
      </c>
      <c r="R20" s="119">
        <v>0</v>
      </c>
      <c r="S20" s="119">
        <f>+R20*各種係数!E19</f>
        <v>0</v>
      </c>
      <c r="T20" s="119">
        <f>+R20*各種係数!F19</f>
        <v>0</v>
      </c>
      <c r="U20" s="119">
        <f t="shared" si="0"/>
        <v>0</v>
      </c>
      <c r="V20" s="119">
        <f t="shared" si="1"/>
        <v>0</v>
      </c>
      <c r="W20" s="119">
        <f t="shared" si="2"/>
        <v>0</v>
      </c>
      <c r="X20" s="119">
        <f>+D20*各種係数!H19*各種係数!$L$5</f>
        <v>0</v>
      </c>
      <c r="Y20" s="119">
        <f>+J20*各種係数!H19*各種係数!$L$5</f>
        <v>0</v>
      </c>
      <c r="Z20" s="119">
        <f>+R20*各種係数!H19*各種係数!$L$5</f>
        <v>0</v>
      </c>
      <c r="AA20" s="119">
        <f t="shared" si="3"/>
        <v>0</v>
      </c>
      <c r="AB20" s="119">
        <f>+D20*各種係数!I19*各種係数!$L$5</f>
        <v>0</v>
      </c>
      <c r="AC20" s="119">
        <f>+J20*各種係数!I19*各種係数!$L$5</f>
        <v>0</v>
      </c>
      <c r="AD20" s="119">
        <f>+R20*各種係数!I19*各種係数!$L$5</f>
        <v>0</v>
      </c>
      <c r="AE20" s="119">
        <f t="shared" si="4"/>
        <v>0</v>
      </c>
    </row>
    <row r="21" spans="1:31" x14ac:dyDescent="0.15">
      <c r="A21" s="86">
        <v>34</v>
      </c>
      <c r="B21" s="60" t="s">
        <v>15</v>
      </c>
      <c r="C21" s="118">
        <f>データ入力表!G25</f>
        <v>0</v>
      </c>
      <c r="D21" s="118">
        <f>+$C21*各種係数!D20</f>
        <v>0</v>
      </c>
      <c r="E21" s="118">
        <f>+$D21*各種係数!E20</f>
        <v>0</v>
      </c>
      <c r="F21" s="118">
        <f>+$D21*各種係数!F20</f>
        <v>0</v>
      </c>
      <c r="G21" s="118">
        <f>+投入係数!AM70</f>
        <v>0</v>
      </c>
      <c r="H21" s="118">
        <f>+G21*各種係数!D20</f>
        <v>0</v>
      </c>
      <c r="I21" s="118">
        <f>+G21*各種係数!C20</f>
        <v>0</v>
      </c>
      <c r="J21" s="118">
        <v>0</v>
      </c>
      <c r="K21" s="118">
        <f>+J21*各種係数!E20</f>
        <v>0</v>
      </c>
      <c r="L21" s="118">
        <f>+J21*各種係数!F20</f>
        <v>0</v>
      </c>
      <c r="M21" s="118"/>
      <c r="N21" s="118"/>
      <c r="O21" s="118">
        <f>+$N$41*各種係数!G20</f>
        <v>0</v>
      </c>
      <c r="P21" s="118">
        <f>+O21*各種係数!D20</f>
        <v>0</v>
      </c>
      <c r="Q21" s="118">
        <f>+O21*各種係数!C20</f>
        <v>0</v>
      </c>
      <c r="R21" s="118">
        <v>0</v>
      </c>
      <c r="S21" s="118">
        <f>+R21*各種係数!E20</f>
        <v>0</v>
      </c>
      <c r="T21" s="118">
        <f>+R21*各種係数!F20</f>
        <v>0</v>
      </c>
      <c r="U21" s="118">
        <f t="shared" si="0"/>
        <v>0</v>
      </c>
      <c r="V21" s="118">
        <f t="shared" si="1"/>
        <v>0</v>
      </c>
      <c r="W21" s="118">
        <f t="shared" si="2"/>
        <v>0</v>
      </c>
      <c r="X21" s="118">
        <f>+D21*各種係数!H20*各種係数!$L$5</f>
        <v>0</v>
      </c>
      <c r="Y21" s="118">
        <f>+J21*各種係数!H20*各種係数!$L$5</f>
        <v>0</v>
      </c>
      <c r="Z21" s="118">
        <f>+R21*各種係数!H20*各種係数!$L$5</f>
        <v>0</v>
      </c>
      <c r="AA21" s="118">
        <f t="shared" si="3"/>
        <v>0</v>
      </c>
      <c r="AB21" s="118">
        <f>+D21*各種係数!I20*各種係数!$L$5</f>
        <v>0</v>
      </c>
      <c r="AC21" s="118">
        <f>+J21*各種係数!I20*各種係数!$L$5</f>
        <v>0</v>
      </c>
      <c r="AD21" s="118">
        <f>+R21*各種係数!I20*各種係数!$L$5</f>
        <v>0</v>
      </c>
      <c r="AE21" s="118">
        <f t="shared" si="4"/>
        <v>0</v>
      </c>
    </row>
    <row r="22" spans="1:31" x14ac:dyDescent="0.15">
      <c r="A22" s="86">
        <v>35</v>
      </c>
      <c r="B22" s="60" t="s">
        <v>17</v>
      </c>
      <c r="C22" s="118">
        <f>データ入力表!G26</f>
        <v>0</v>
      </c>
      <c r="D22" s="118">
        <f>+$C22*各種係数!D21</f>
        <v>0</v>
      </c>
      <c r="E22" s="118">
        <f>+$D22*各種係数!E21</f>
        <v>0</v>
      </c>
      <c r="F22" s="118">
        <f>+$D22*各種係数!F21</f>
        <v>0</v>
      </c>
      <c r="G22" s="118">
        <f>+投入係数!AM71</f>
        <v>0</v>
      </c>
      <c r="H22" s="118">
        <f>+G22*各種係数!D21</f>
        <v>0</v>
      </c>
      <c r="I22" s="118">
        <f>+G22*各種係数!C21</f>
        <v>0</v>
      </c>
      <c r="J22" s="118">
        <v>0</v>
      </c>
      <c r="K22" s="118">
        <f>+J22*各種係数!E21</f>
        <v>0</v>
      </c>
      <c r="L22" s="118">
        <f>+J22*各種係数!F21</f>
        <v>0</v>
      </c>
      <c r="M22" s="118"/>
      <c r="N22" s="118"/>
      <c r="O22" s="118">
        <f>+$N$41*各種係数!G21</f>
        <v>0</v>
      </c>
      <c r="P22" s="118">
        <f>+O22*各種係数!D21</f>
        <v>0</v>
      </c>
      <c r="Q22" s="118">
        <f>+O22*各種係数!C21</f>
        <v>0</v>
      </c>
      <c r="R22" s="118">
        <v>0</v>
      </c>
      <c r="S22" s="118">
        <f>+R22*各種係数!E21</f>
        <v>0</v>
      </c>
      <c r="T22" s="118">
        <f>+R22*各種係数!F21</f>
        <v>0</v>
      </c>
      <c r="U22" s="118">
        <f t="shared" si="0"/>
        <v>0</v>
      </c>
      <c r="V22" s="118">
        <f t="shared" si="1"/>
        <v>0</v>
      </c>
      <c r="W22" s="118">
        <f t="shared" si="2"/>
        <v>0</v>
      </c>
      <c r="X22" s="118">
        <f>+D22*各種係数!H21*各種係数!$L$5</f>
        <v>0</v>
      </c>
      <c r="Y22" s="118">
        <f>+J22*各種係数!H21*各種係数!$L$5</f>
        <v>0</v>
      </c>
      <c r="Z22" s="118">
        <f>+R22*各種係数!H21*各種係数!$L$5</f>
        <v>0</v>
      </c>
      <c r="AA22" s="118">
        <f t="shared" si="3"/>
        <v>0</v>
      </c>
      <c r="AB22" s="118">
        <f>+D22*各種係数!I21*各種係数!$L$5</f>
        <v>0</v>
      </c>
      <c r="AC22" s="118">
        <f>+J22*各種係数!I21*各種係数!$L$5</f>
        <v>0</v>
      </c>
      <c r="AD22" s="118">
        <f>+R22*各種係数!I21*各種係数!$L$5</f>
        <v>0</v>
      </c>
      <c r="AE22" s="118">
        <f t="shared" si="4"/>
        <v>0</v>
      </c>
    </row>
    <row r="23" spans="1:31" x14ac:dyDescent="0.15">
      <c r="A23" s="86">
        <v>39</v>
      </c>
      <c r="B23" s="60" t="s">
        <v>18</v>
      </c>
      <c r="C23" s="118">
        <f>データ入力表!G27</f>
        <v>0</v>
      </c>
      <c r="D23" s="118">
        <f>+$C23*各種係数!D22</f>
        <v>0</v>
      </c>
      <c r="E23" s="118">
        <f>+$D23*各種係数!E22</f>
        <v>0</v>
      </c>
      <c r="F23" s="118">
        <f>+$D23*各種係数!F22</f>
        <v>0</v>
      </c>
      <c r="G23" s="118">
        <f>+投入係数!AM72</f>
        <v>0</v>
      </c>
      <c r="H23" s="118">
        <f>+G23*各種係数!D22</f>
        <v>0</v>
      </c>
      <c r="I23" s="118">
        <f>+G23*各種係数!C22</f>
        <v>0</v>
      </c>
      <c r="J23" s="118">
        <v>0</v>
      </c>
      <c r="K23" s="118">
        <f>+J23*各種係数!E22</f>
        <v>0</v>
      </c>
      <c r="L23" s="118">
        <f>+J23*各種係数!F22</f>
        <v>0</v>
      </c>
      <c r="M23" s="118"/>
      <c r="N23" s="118"/>
      <c r="O23" s="118">
        <f>+$N$41*各種係数!G22</f>
        <v>0</v>
      </c>
      <c r="P23" s="118">
        <f>+O23*各種係数!D22</f>
        <v>0</v>
      </c>
      <c r="Q23" s="118">
        <f>+O23*各種係数!C22</f>
        <v>0</v>
      </c>
      <c r="R23" s="118">
        <v>0</v>
      </c>
      <c r="S23" s="118">
        <f>+R23*各種係数!E22</f>
        <v>0</v>
      </c>
      <c r="T23" s="118">
        <f>+R23*各種係数!F22</f>
        <v>0</v>
      </c>
      <c r="U23" s="118">
        <f t="shared" si="0"/>
        <v>0</v>
      </c>
      <c r="V23" s="118">
        <f t="shared" si="1"/>
        <v>0</v>
      </c>
      <c r="W23" s="118">
        <f t="shared" si="2"/>
        <v>0</v>
      </c>
      <c r="X23" s="118">
        <f>+D23*各種係数!H22*各種係数!$L$5</f>
        <v>0</v>
      </c>
      <c r="Y23" s="118">
        <f>+J23*各種係数!H22*各種係数!$L$5</f>
        <v>0</v>
      </c>
      <c r="Z23" s="118">
        <f>+R23*各種係数!H22*各種係数!$L$5</f>
        <v>0</v>
      </c>
      <c r="AA23" s="118">
        <f t="shared" si="3"/>
        <v>0</v>
      </c>
      <c r="AB23" s="118">
        <f>+D23*各種係数!I22*各種係数!$L$5</f>
        <v>0</v>
      </c>
      <c r="AC23" s="118">
        <f>+J23*各種係数!I22*各種係数!$L$5</f>
        <v>0</v>
      </c>
      <c r="AD23" s="118">
        <f>+R23*各種係数!I22*各種係数!$L$5</f>
        <v>0</v>
      </c>
      <c r="AE23" s="118">
        <f t="shared" si="4"/>
        <v>0</v>
      </c>
    </row>
    <row r="24" spans="1:31" x14ac:dyDescent="0.15">
      <c r="A24" s="88">
        <v>41</v>
      </c>
      <c r="B24" s="62" t="s">
        <v>19</v>
      </c>
      <c r="C24" s="120">
        <f>データ入力表!G28</f>
        <v>0</v>
      </c>
      <c r="D24" s="120">
        <f>+$C24*各種係数!D23</f>
        <v>0</v>
      </c>
      <c r="E24" s="120">
        <f>+$D24*各種係数!E23</f>
        <v>0</v>
      </c>
      <c r="F24" s="120">
        <f>+$D24*各種係数!F23</f>
        <v>0</v>
      </c>
      <c r="G24" s="120">
        <f>+投入係数!AM73</f>
        <v>0</v>
      </c>
      <c r="H24" s="120">
        <f>+G24*各種係数!D23</f>
        <v>0</v>
      </c>
      <c r="I24" s="120">
        <f>+G24*各種係数!C23</f>
        <v>0</v>
      </c>
      <c r="J24" s="120">
        <v>0</v>
      </c>
      <c r="K24" s="120">
        <f>+J24*各種係数!E23</f>
        <v>0</v>
      </c>
      <c r="L24" s="120">
        <f>+J24*各種係数!F23</f>
        <v>0</v>
      </c>
      <c r="M24" s="120"/>
      <c r="N24" s="120"/>
      <c r="O24" s="120">
        <f>+$N$41*各種係数!G23</f>
        <v>0</v>
      </c>
      <c r="P24" s="120">
        <f>+O24*各種係数!D23</f>
        <v>0</v>
      </c>
      <c r="Q24" s="120">
        <f>+O24*各種係数!C23</f>
        <v>0</v>
      </c>
      <c r="R24" s="120">
        <v>0</v>
      </c>
      <c r="S24" s="120">
        <f>+R24*各種係数!E23</f>
        <v>0</v>
      </c>
      <c r="T24" s="120">
        <f>+R24*各種係数!F23</f>
        <v>0</v>
      </c>
      <c r="U24" s="120">
        <f t="shared" si="0"/>
        <v>0</v>
      </c>
      <c r="V24" s="120">
        <f t="shared" si="1"/>
        <v>0</v>
      </c>
      <c r="W24" s="120">
        <f t="shared" si="2"/>
        <v>0</v>
      </c>
      <c r="X24" s="120">
        <f>+D24*各種係数!H23*各種係数!$L$5</f>
        <v>0</v>
      </c>
      <c r="Y24" s="120">
        <f>+J24*各種係数!H23*各種係数!$L$5</f>
        <v>0</v>
      </c>
      <c r="Z24" s="120">
        <f>+R24*各種係数!H23*各種係数!$L$5</f>
        <v>0</v>
      </c>
      <c r="AA24" s="120">
        <f t="shared" si="3"/>
        <v>0</v>
      </c>
      <c r="AB24" s="120">
        <f>+D24*各種係数!I23*各種係数!$L$5</f>
        <v>0</v>
      </c>
      <c r="AC24" s="120">
        <f>+J24*各種係数!I23*各種係数!$L$5</f>
        <v>0</v>
      </c>
      <c r="AD24" s="120">
        <f>+R24*各種係数!I23*各種係数!$L$5</f>
        <v>0</v>
      </c>
      <c r="AE24" s="120">
        <f t="shared" si="4"/>
        <v>0</v>
      </c>
    </row>
    <row r="25" spans="1:31" x14ac:dyDescent="0.15">
      <c r="A25" s="86">
        <v>46</v>
      </c>
      <c r="B25" s="60" t="s">
        <v>20</v>
      </c>
      <c r="C25" s="118">
        <f>データ入力表!G29</f>
        <v>0</v>
      </c>
      <c r="D25" s="118">
        <f>+$C25*各種係数!D24</f>
        <v>0</v>
      </c>
      <c r="E25" s="118">
        <f>+$D25*各種係数!E24</f>
        <v>0</v>
      </c>
      <c r="F25" s="118">
        <f>+$D25*各種係数!F24</f>
        <v>0</v>
      </c>
      <c r="G25" s="118">
        <f>+投入係数!AM74</f>
        <v>0</v>
      </c>
      <c r="H25" s="118">
        <f>+G25*各種係数!D24</f>
        <v>0</v>
      </c>
      <c r="I25" s="118">
        <f>+G25*各種係数!C24</f>
        <v>0</v>
      </c>
      <c r="J25" s="118">
        <v>0</v>
      </c>
      <c r="K25" s="118">
        <f>+J25*各種係数!E24</f>
        <v>0</v>
      </c>
      <c r="L25" s="118">
        <f>+J25*各種係数!F24</f>
        <v>0</v>
      </c>
      <c r="M25" s="118"/>
      <c r="N25" s="118"/>
      <c r="O25" s="118">
        <f>+$N$41*各種係数!G24</f>
        <v>0</v>
      </c>
      <c r="P25" s="118">
        <f>+O25*各種係数!D24</f>
        <v>0</v>
      </c>
      <c r="Q25" s="118">
        <f>+O25*各種係数!C24</f>
        <v>0</v>
      </c>
      <c r="R25" s="118">
        <v>0</v>
      </c>
      <c r="S25" s="118">
        <f>+R25*各種係数!E24</f>
        <v>0</v>
      </c>
      <c r="T25" s="118">
        <f>+R25*各種係数!F24</f>
        <v>0</v>
      </c>
      <c r="U25" s="118">
        <f t="shared" si="0"/>
        <v>0</v>
      </c>
      <c r="V25" s="118">
        <f t="shared" si="1"/>
        <v>0</v>
      </c>
      <c r="W25" s="118">
        <f t="shared" si="2"/>
        <v>0</v>
      </c>
      <c r="X25" s="118">
        <f>+D25*各種係数!H24*各種係数!$L$5</f>
        <v>0</v>
      </c>
      <c r="Y25" s="118">
        <f>+J25*各種係数!H24*各種係数!$L$5</f>
        <v>0</v>
      </c>
      <c r="Z25" s="118">
        <f>+R25*各種係数!H24*各種係数!$L$5</f>
        <v>0</v>
      </c>
      <c r="AA25" s="118">
        <f t="shared" si="3"/>
        <v>0</v>
      </c>
      <c r="AB25" s="118">
        <f>+D25*各種係数!I24*各種係数!$L$5</f>
        <v>0</v>
      </c>
      <c r="AC25" s="118">
        <f>+J25*各種係数!I24*各種係数!$L$5</f>
        <v>0</v>
      </c>
      <c r="AD25" s="118">
        <f>+R25*各種係数!I24*各種係数!$L$5</f>
        <v>0</v>
      </c>
      <c r="AE25" s="118">
        <f t="shared" si="4"/>
        <v>0</v>
      </c>
    </row>
    <row r="26" spans="1:31" x14ac:dyDescent="0.15">
      <c r="A26" s="86">
        <v>47</v>
      </c>
      <c r="B26" s="60" t="s">
        <v>220</v>
      </c>
      <c r="C26" s="118">
        <f>データ入力表!G30</f>
        <v>0</v>
      </c>
      <c r="D26" s="118">
        <f>+$C26*各種係数!D25</f>
        <v>0</v>
      </c>
      <c r="E26" s="118">
        <f>+$D26*各種係数!E25</f>
        <v>0</v>
      </c>
      <c r="F26" s="118">
        <f>+$D26*各種係数!F25</f>
        <v>0</v>
      </c>
      <c r="G26" s="118">
        <f>+投入係数!AM75</f>
        <v>0</v>
      </c>
      <c r="H26" s="118">
        <f>+G26*各種係数!D25</f>
        <v>0</v>
      </c>
      <c r="I26" s="118">
        <f>+G26*各種係数!C25</f>
        <v>0</v>
      </c>
      <c r="J26" s="118">
        <v>0</v>
      </c>
      <c r="K26" s="118">
        <f>+J26*各種係数!E25</f>
        <v>0</v>
      </c>
      <c r="L26" s="118">
        <f>+J26*各種係数!F25</f>
        <v>0</v>
      </c>
      <c r="M26" s="118"/>
      <c r="N26" s="118"/>
      <c r="O26" s="118">
        <f>+$N$41*各種係数!G25</f>
        <v>0</v>
      </c>
      <c r="P26" s="118">
        <f>+O26*各種係数!D25</f>
        <v>0</v>
      </c>
      <c r="Q26" s="118">
        <f>+O26*各種係数!C25</f>
        <v>0</v>
      </c>
      <c r="R26" s="118">
        <v>0</v>
      </c>
      <c r="S26" s="118">
        <f>+R26*各種係数!E25</f>
        <v>0</v>
      </c>
      <c r="T26" s="118">
        <f>+R26*各種係数!F25</f>
        <v>0</v>
      </c>
      <c r="U26" s="118">
        <f t="shared" si="0"/>
        <v>0</v>
      </c>
      <c r="V26" s="118">
        <f t="shared" si="1"/>
        <v>0</v>
      </c>
      <c r="W26" s="118">
        <f t="shared" si="2"/>
        <v>0</v>
      </c>
      <c r="X26" s="118">
        <f>+D26*各種係数!H25*各種係数!$L$5</f>
        <v>0</v>
      </c>
      <c r="Y26" s="118">
        <f>+J26*各種係数!H25*各種係数!$L$5</f>
        <v>0</v>
      </c>
      <c r="Z26" s="118">
        <f>+R26*各種係数!H25*各種係数!$L$5</f>
        <v>0</v>
      </c>
      <c r="AA26" s="118">
        <f t="shared" si="3"/>
        <v>0</v>
      </c>
      <c r="AB26" s="118">
        <f>+D26*各種係数!I25*各種係数!$L$5</f>
        <v>0</v>
      </c>
      <c r="AC26" s="118">
        <f>+J26*各種係数!I25*各種係数!$L$5</f>
        <v>0</v>
      </c>
      <c r="AD26" s="118">
        <f>+R26*各種係数!I25*各種係数!$L$5</f>
        <v>0</v>
      </c>
      <c r="AE26" s="118">
        <f t="shared" si="4"/>
        <v>0</v>
      </c>
    </row>
    <row r="27" spans="1:31" x14ac:dyDescent="0.15">
      <c r="A27" s="86">
        <v>48</v>
      </c>
      <c r="B27" s="60" t="s">
        <v>221</v>
      </c>
      <c r="C27" s="118">
        <f>データ入力表!G31</f>
        <v>0</v>
      </c>
      <c r="D27" s="118">
        <f>+$C27*各種係数!D26</f>
        <v>0</v>
      </c>
      <c r="E27" s="118">
        <f>+$D27*各種係数!E26</f>
        <v>0</v>
      </c>
      <c r="F27" s="118">
        <f>+$D27*各種係数!F26</f>
        <v>0</v>
      </c>
      <c r="G27" s="118">
        <f>+投入係数!AM76</f>
        <v>0</v>
      </c>
      <c r="H27" s="118">
        <f>+G27*各種係数!D26</f>
        <v>0</v>
      </c>
      <c r="I27" s="118">
        <f>+G27*各種係数!C26</f>
        <v>0</v>
      </c>
      <c r="J27" s="118">
        <v>0</v>
      </c>
      <c r="K27" s="118">
        <f>+J27*各種係数!E26</f>
        <v>0</v>
      </c>
      <c r="L27" s="118">
        <f>+J27*各種係数!F26</f>
        <v>0</v>
      </c>
      <c r="M27" s="118"/>
      <c r="N27" s="118"/>
      <c r="O27" s="118">
        <f>+$N$41*各種係数!G26</f>
        <v>0</v>
      </c>
      <c r="P27" s="118">
        <f>+O27*各種係数!D26</f>
        <v>0</v>
      </c>
      <c r="Q27" s="118">
        <f>+O27*各種係数!C26</f>
        <v>0</v>
      </c>
      <c r="R27" s="118">
        <v>0</v>
      </c>
      <c r="S27" s="118">
        <f>+R27*各種係数!E26</f>
        <v>0</v>
      </c>
      <c r="T27" s="118">
        <f>+R27*各種係数!F26</f>
        <v>0</v>
      </c>
      <c r="U27" s="118">
        <f t="shared" si="0"/>
        <v>0</v>
      </c>
      <c r="V27" s="118">
        <f t="shared" si="1"/>
        <v>0</v>
      </c>
      <c r="W27" s="118">
        <f t="shared" si="2"/>
        <v>0</v>
      </c>
      <c r="X27" s="118">
        <f>+D27*各種係数!H26*各種係数!$L$5</f>
        <v>0</v>
      </c>
      <c r="Y27" s="118">
        <f>+J27*各種係数!H26*各種係数!$L$5</f>
        <v>0</v>
      </c>
      <c r="Z27" s="118">
        <f>+R27*各種係数!H26*各種係数!$L$5</f>
        <v>0</v>
      </c>
      <c r="AA27" s="118">
        <f t="shared" si="3"/>
        <v>0</v>
      </c>
      <c r="AB27" s="118">
        <f>+D27*各種係数!I26*各種係数!$L$5</f>
        <v>0</v>
      </c>
      <c r="AC27" s="118">
        <f>+J27*各種係数!I26*各種係数!$L$5</f>
        <v>0</v>
      </c>
      <c r="AD27" s="118">
        <f>+R27*各種係数!I26*各種係数!$L$5</f>
        <v>0</v>
      </c>
      <c r="AE27" s="118">
        <f t="shared" si="4"/>
        <v>0</v>
      </c>
    </row>
    <row r="28" spans="1:31" x14ac:dyDescent="0.15">
      <c r="A28" s="86">
        <v>51</v>
      </c>
      <c r="B28" s="60" t="s">
        <v>21</v>
      </c>
      <c r="C28" s="118">
        <f>データ入力表!G32</f>
        <v>0</v>
      </c>
      <c r="D28" s="118">
        <f>+$C28*各種係数!D27</f>
        <v>0</v>
      </c>
      <c r="E28" s="118">
        <f>+$D28*各種係数!E27</f>
        <v>0</v>
      </c>
      <c r="F28" s="118">
        <f>+$D28*各種係数!F27</f>
        <v>0</v>
      </c>
      <c r="G28" s="118">
        <f>+投入係数!AM77</f>
        <v>0</v>
      </c>
      <c r="H28" s="118">
        <f>+G28*各種係数!D27</f>
        <v>0</v>
      </c>
      <c r="I28" s="118">
        <f>+G28*各種係数!C27</f>
        <v>0</v>
      </c>
      <c r="J28" s="118">
        <v>0</v>
      </c>
      <c r="K28" s="118">
        <f>+J28*各種係数!E27</f>
        <v>0</v>
      </c>
      <c r="L28" s="118">
        <f>+J28*各種係数!F27</f>
        <v>0</v>
      </c>
      <c r="M28" s="118"/>
      <c r="N28" s="118"/>
      <c r="O28" s="118">
        <f>+$N$41*各種係数!G27</f>
        <v>0</v>
      </c>
      <c r="P28" s="118">
        <f>+O28*各種係数!D27</f>
        <v>0</v>
      </c>
      <c r="Q28" s="118">
        <f>+O28*各種係数!C27</f>
        <v>0</v>
      </c>
      <c r="R28" s="118">
        <v>0</v>
      </c>
      <c r="S28" s="118">
        <f>+R28*各種係数!E27</f>
        <v>0</v>
      </c>
      <c r="T28" s="118">
        <f>+R28*各種係数!F27</f>
        <v>0</v>
      </c>
      <c r="U28" s="118">
        <f t="shared" si="0"/>
        <v>0</v>
      </c>
      <c r="V28" s="118">
        <f t="shared" si="1"/>
        <v>0</v>
      </c>
      <c r="W28" s="118">
        <f t="shared" si="2"/>
        <v>0</v>
      </c>
      <c r="X28" s="118">
        <f>+D28*各種係数!H27*各種係数!$L$5</f>
        <v>0</v>
      </c>
      <c r="Y28" s="118">
        <f>+J28*各種係数!H27*各種係数!$L$5</f>
        <v>0</v>
      </c>
      <c r="Z28" s="118">
        <f>+R28*各種係数!H27*各種係数!$L$5</f>
        <v>0</v>
      </c>
      <c r="AA28" s="118">
        <f t="shared" si="3"/>
        <v>0</v>
      </c>
      <c r="AB28" s="118">
        <f>+D28*各種係数!I27*各種係数!$L$5</f>
        <v>0</v>
      </c>
      <c r="AC28" s="118">
        <f>+J28*各種係数!I27*各種係数!$L$5</f>
        <v>0</v>
      </c>
      <c r="AD28" s="118">
        <f>+R28*各種係数!I27*各種係数!$L$5</f>
        <v>0</v>
      </c>
      <c r="AE28" s="118">
        <f t="shared" si="4"/>
        <v>0</v>
      </c>
    </row>
    <row r="29" spans="1:31" x14ac:dyDescent="0.15">
      <c r="A29" s="86">
        <v>53</v>
      </c>
      <c r="B29" s="60" t="s">
        <v>22</v>
      </c>
      <c r="C29" s="118">
        <f>データ入力表!G33</f>
        <v>0</v>
      </c>
      <c r="D29" s="118">
        <f>+$C29*各種係数!D28</f>
        <v>0</v>
      </c>
      <c r="E29" s="118">
        <f>+$D29*各種係数!E28</f>
        <v>0</v>
      </c>
      <c r="F29" s="118">
        <f>+$D29*各種係数!F28</f>
        <v>0</v>
      </c>
      <c r="G29" s="118">
        <f>+投入係数!AM78</f>
        <v>0</v>
      </c>
      <c r="H29" s="118">
        <f>+G29*各種係数!D28</f>
        <v>0</v>
      </c>
      <c r="I29" s="118">
        <f>+G29*各種係数!C28</f>
        <v>0</v>
      </c>
      <c r="J29" s="118">
        <v>0</v>
      </c>
      <c r="K29" s="118">
        <f>+J29*各種係数!E28</f>
        <v>0</v>
      </c>
      <c r="L29" s="118">
        <f>+J29*各種係数!F28</f>
        <v>0</v>
      </c>
      <c r="M29" s="118"/>
      <c r="N29" s="118"/>
      <c r="O29" s="118">
        <f>+$N$41*各種係数!G28</f>
        <v>0</v>
      </c>
      <c r="P29" s="118">
        <f>+O29*各種係数!D28</f>
        <v>0</v>
      </c>
      <c r="Q29" s="118">
        <f>+O29*各種係数!C28</f>
        <v>0</v>
      </c>
      <c r="R29" s="118">
        <v>0</v>
      </c>
      <c r="S29" s="118">
        <f>+R29*各種係数!E28</f>
        <v>0</v>
      </c>
      <c r="T29" s="118">
        <f>+R29*各種係数!F28</f>
        <v>0</v>
      </c>
      <c r="U29" s="118">
        <f t="shared" si="0"/>
        <v>0</v>
      </c>
      <c r="V29" s="118">
        <f t="shared" si="1"/>
        <v>0</v>
      </c>
      <c r="W29" s="118">
        <f t="shared" si="2"/>
        <v>0</v>
      </c>
      <c r="X29" s="118">
        <f>+D29*各種係数!H28*各種係数!$L$5</f>
        <v>0</v>
      </c>
      <c r="Y29" s="118">
        <f>+J29*各種係数!H28*各種係数!$L$5</f>
        <v>0</v>
      </c>
      <c r="Z29" s="118">
        <f>+R29*各種係数!H28*各種係数!$L$5</f>
        <v>0</v>
      </c>
      <c r="AA29" s="118">
        <f t="shared" si="3"/>
        <v>0</v>
      </c>
      <c r="AB29" s="118">
        <f>+D29*各種係数!I28*各種係数!$L$5</f>
        <v>0</v>
      </c>
      <c r="AC29" s="118">
        <f>+J29*各種係数!I28*各種係数!$L$5</f>
        <v>0</v>
      </c>
      <c r="AD29" s="118">
        <f>+R29*各種係数!I28*各種係数!$L$5</f>
        <v>0</v>
      </c>
      <c r="AE29" s="118">
        <f t="shared" si="4"/>
        <v>0</v>
      </c>
    </row>
    <row r="30" spans="1:31" x14ac:dyDescent="0.15">
      <c r="A30" s="87">
        <v>55</v>
      </c>
      <c r="B30" s="61" t="s">
        <v>23</v>
      </c>
      <c r="C30" s="119">
        <f>データ入力表!G34</f>
        <v>0</v>
      </c>
      <c r="D30" s="119">
        <f>+$C30*各種係数!D29</f>
        <v>0</v>
      </c>
      <c r="E30" s="119">
        <f>+$D30*各種係数!E29</f>
        <v>0</v>
      </c>
      <c r="F30" s="119">
        <f>+$D30*各種係数!F29</f>
        <v>0</v>
      </c>
      <c r="G30" s="119">
        <f>+投入係数!AM79</f>
        <v>0</v>
      </c>
      <c r="H30" s="119">
        <f>+G30*各種係数!D29</f>
        <v>0</v>
      </c>
      <c r="I30" s="119">
        <f>+G30*各種係数!C29</f>
        <v>0</v>
      </c>
      <c r="J30" s="119">
        <v>0</v>
      </c>
      <c r="K30" s="119">
        <f>+J30*各種係数!E29</f>
        <v>0</v>
      </c>
      <c r="L30" s="119">
        <f>+J30*各種係数!F29</f>
        <v>0</v>
      </c>
      <c r="M30" s="119"/>
      <c r="N30" s="119"/>
      <c r="O30" s="119">
        <f>+$N$41*各種係数!G29</f>
        <v>0</v>
      </c>
      <c r="P30" s="119">
        <f>+O30*各種係数!D29</f>
        <v>0</v>
      </c>
      <c r="Q30" s="119">
        <f>+O30*各種係数!C29</f>
        <v>0</v>
      </c>
      <c r="R30" s="119">
        <v>0</v>
      </c>
      <c r="S30" s="119">
        <f>+R30*各種係数!E29</f>
        <v>0</v>
      </c>
      <c r="T30" s="119">
        <f>+R30*各種係数!F29</f>
        <v>0</v>
      </c>
      <c r="U30" s="119">
        <f t="shared" si="0"/>
        <v>0</v>
      </c>
      <c r="V30" s="119">
        <f t="shared" si="1"/>
        <v>0</v>
      </c>
      <c r="W30" s="119">
        <f t="shared" si="2"/>
        <v>0</v>
      </c>
      <c r="X30" s="119">
        <f>+D30*各種係数!H29*各種係数!$L$5</f>
        <v>0</v>
      </c>
      <c r="Y30" s="119">
        <f>+J30*各種係数!H29*各種係数!$L$5</f>
        <v>0</v>
      </c>
      <c r="Z30" s="119">
        <f>+R30*各種係数!H29*各種係数!$L$5</f>
        <v>0</v>
      </c>
      <c r="AA30" s="119">
        <f t="shared" si="3"/>
        <v>0</v>
      </c>
      <c r="AB30" s="119">
        <f>+D30*各種係数!I29*各種係数!$L$5</f>
        <v>0</v>
      </c>
      <c r="AC30" s="119">
        <f>+J30*各種係数!I29*各種係数!$L$5</f>
        <v>0</v>
      </c>
      <c r="AD30" s="119">
        <f>+R30*各種係数!I29*各種係数!$L$5</f>
        <v>0</v>
      </c>
      <c r="AE30" s="119">
        <f t="shared" si="4"/>
        <v>0</v>
      </c>
    </row>
    <row r="31" spans="1:31" x14ac:dyDescent="0.15">
      <c r="A31" s="86">
        <v>57</v>
      </c>
      <c r="B31" s="60" t="s">
        <v>233</v>
      </c>
      <c r="C31" s="118">
        <f>データ入力表!G35</f>
        <v>0</v>
      </c>
      <c r="D31" s="118">
        <f>+$C31*各種係数!D30</f>
        <v>0</v>
      </c>
      <c r="E31" s="118">
        <f>+$D31*各種係数!E30</f>
        <v>0</v>
      </c>
      <c r="F31" s="118">
        <f>+$D31*各種係数!F30</f>
        <v>0</v>
      </c>
      <c r="G31" s="118">
        <f>+投入係数!AM80</f>
        <v>0</v>
      </c>
      <c r="H31" s="118">
        <f>+G31*各種係数!D30</f>
        <v>0</v>
      </c>
      <c r="I31" s="118">
        <f>+G31*各種係数!C30</f>
        <v>0</v>
      </c>
      <c r="J31" s="118">
        <v>0</v>
      </c>
      <c r="K31" s="118">
        <f>+J31*各種係数!E30</f>
        <v>0</v>
      </c>
      <c r="L31" s="118">
        <f>+J31*各種係数!F30</f>
        <v>0</v>
      </c>
      <c r="M31" s="118"/>
      <c r="N31" s="118"/>
      <c r="O31" s="118">
        <f>+$N$41*各種係数!G30</f>
        <v>0</v>
      </c>
      <c r="P31" s="118">
        <f>+O31*各種係数!D30</f>
        <v>0</v>
      </c>
      <c r="Q31" s="118">
        <f>+O31*各種係数!C30</f>
        <v>0</v>
      </c>
      <c r="R31" s="118">
        <v>0</v>
      </c>
      <c r="S31" s="118">
        <f>+R31*各種係数!E30</f>
        <v>0</v>
      </c>
      <c r="T31" s="118">
        <f>+R31*各種係数!F30</f>
        <v>0</v>
      </c>
      <c r="U31" s="118">
        <f t="shared" si="0"/>
        <v>0</v>
      </c>
      <c r="V31" s="118">
        <f t="shared" si="1"/>
        <v>0</v>
      </c>
      <c r="W31" s="118">
        <f t="shared" si="2"/>
        <v>0</v>
      </c>
      <c r="X31" s="118">
        <f>+D31*各種係数!H30*各種係数!$L$5</f>
        <v>0</v>
      </c>
      <c r="Y31" s="118">
        <f>+J31*各種係数!H30*各種係数!$L$5</f>
        <v>0</v>
      </c>
      <c r="Z31" s="118">
        <f>+R31*各種係数!H30*各種係数!$L$5</f>
        <v>0</v>
      </c>
      <c r="AA31" s="118">
        <f t="shared" si="3"/>
        <v>0</v>
      </c>
      <c r="AB31" s="118">
        <f>+D31*各種係数!I30*各種係数!$L$5</f>
        <v>0</v>
      </c>
      <c r="AC31" s="118">
        <f>+J31*各種係数!I30*各種係数!$L$5</f>
        <v>0</v>
      </c>
      <c r="AD31" s="118">
        <f>+R31*各種係数!I30*各種係数!$L$5</f>
        <v>0</v>
      </c>
      <c r="AE31" s="118">
        <f t="shared" si="4"/>
        <v>0</v>
      </c>
    </row>
    <row r="32" spans="1:31" x14ac:dyDescent="0.15">
      <c r="A32" s="86">
        <v>59</v>
      </c>
      <c r="B32" s="60" t="s">
        <v>25</v>
      </c>
      <c r="C32" s="118">
        <f>データ入力表!G36</f>
        <v>0</v>
      </c>
      <c r="D32" s="118">
        <f>+$C32*各種係数!D31</f>
        <v>0</v>
      </c>
      <c r="E32" s="118">
        <f>+$D32*各種係数!E31</f>
        <v>0</v>
      </c>
      <c r="F32" s="118">
        <f>+$D32*各種係数!F31</f>
        <v>0</v>
      </c>
      <c r="G32" s="118">
        <f>+投入係数!AM81</f>
        <v>0</v>
      </c>
      <c r="H32" s="118">
        <f>+G32*各種係数!D31</f>
        <v>0</v>
      </c>
      <c r="I32" s="118">
        <f>+G32*各種係数!C31</f>
        <v>0</v>
      </c>
      <c r="J32" s="118">
        <v>0</v>
      </c>
      <c r="K32" s="118">
        <f>+J32*各種係数!E31</f>
        <v>0</v>
      </c>
      <c r="L32" s="118">
        <f>+J32*各種係数!F31</f>
        <v>0</v>
      </c>
      <c r="M32" s="118"/>
      <c r="N32" s="118"/>
      <c r="O32" s="118">
        <f>+$N$41*各種係数!G31</f>
        <v>0</v>
      </c>
      <c r="P32" s="118">
        <f>+O32*各種係数!D31</f>
        <v>0</v>
      </c>
      <c r="Q32" s="118">
        <f>+O32*各種係数!C31</f>
        <v>0</v>
      </c>
      <c r="R32" s="118">
        <v>0</v>
      </c>
      <c r="S32" s="118">
        <f>+R32*各種係数!E31</f>
        <v>0</v>
      </c>
      <c r="T32" s="118">
        <f>+R32*各種係数!F31</f>
        <v>0</v>
      </c>
      <c r="U32" s="118">
        <f t="shared" si="0"/>
        <v>0</v>
      </c>
      <c r="V32" s="118">
        <f t="shared" si="1"/>
        <v>0</v>
      </c>
      <c r="W32" s="118">
        <f t="shared" si="2"/>
        <v>0</v>
      </c>
      <c r="X32" s="118">
        <f>+D32*各種係数!H31*各種係数!$L$5</f>
        <v>0</v>
      </c>
      <c r="Y32" s="118">
        <f>+J32*各種係数!H31*各種係数!$L$5</f>
        <v>0</v>
      </c>
      <c r="Z32" s="118">
        <f>+R32*各種係数!H31*各種係数!$L$5</f>
        <v>0</v>
      </c>
      <c r="AA32" s="118">
        <f t="shared" si="3"/>
        <v>0</v>
      </c>
      <c r="AB32" s="118">
        <f>+D32*各種係数!I31*各種係数!$L$5</f>
        <v>0</v>
      </c>
      <c r="AC32" s="118">
        <f>+J32*各種係数!I31*各種係数!$L$5</f>
        <v>0</v>
      </c>
      <c r="AD32" s="118">
        <f>+R32*各種係数!I31*各種係数!$L$5</f>
        <v>0</v>
      </c>
      <c r="AE32" s="118">
        <f t="shared" si="4"/>
        <v>0</v>
      </c>
    </row>
    <row r="33" spans="1:31" x14ac:dyDescent="0.15">
      <c r="A33" s="86">
        <v>61</v>
      </c>
      <c r="B33" s="60" t="s">
        <v>26</v>
      </c>
      <c r="C33" s="118">
        <f>データ入力表!G37</f>
        <v>0</v>
      </c>
      <c r="D33" s="118">
        <f>+$C33*各種係数!D32</f>
        <v>0</v>
      </c>
      <c r="E33" s="118">
        <f>+$D33*各種係数!E32</f>
        <v>0</v>
      </c>
      <c r="F33" s="118">
        <f>+$D33*各種係数!F32</f>
        <v>0</v>
      </c>
      <c r="G33" s="118">
        <f>+投入係数!AM82</f>
        <v>0</v>
      </c>
      <c r="H33" s="118">
        <f>+G33*各種係数!D32</f>
        <v>0</v>
      </c>
      <c r="I33" s="118">
        <f>+G33*各種係数!C32</f>
        <v>0</v>
      </c>
      <c r="J33" s="118">
        <v>0</v>
      </c>
      <c r="K33" s="118">
        <f>+J33*各種係数!E32</f>
        <v>0</v>
      </c>
      <c r="L33" s="118">
        <f>+J33*各種係数!F32</f>
        <v>0</v>
      </c>
      <c r="M33" s="118"/>
      <c r="N33" s="118"/>
      <c r="O33" s="118">
        <f>+$N$41*各種係数!G32</f>
        <v>0</v>
      </c>
      <c r="P33" s="118">
        <f>+O33*各種係数!D32</f>
        <v>0</v>
      </c>
      <c r="Q33" s="118">
        <f>+O33*各種係数!C32</f>
        <v>0</v>
      </c>
      <c r="R33" s="118">
        <v>0</v>
      </c>
      <c r="S33" s="118">
        <f>+R33*各種係数!E32</f>
        <v>0</v>
      </c>
      <c r="T33" s="118">
        <f>+R33*各種係数!F32</f>
        <v>0</v>
      </c>
      <c r="U33" s="118">
        <f t="shared" si="0"/>
        <v>0</v>
      </c>
      <c r="V33" s="118">
        <f t="shared" si="1"/>
        <v>0</v>
      </c>
      <c r="W33" s="118">
        <f t="shared" si="2"/>
        <v>0</v>
      </c>
      <c r="X33" s="118">
        <f>+D33*各種係数!H32*各種係数!$L$5</f>
        <v>0</v>
      </c>
      <c r="Y33" s="118">
        <f>+J33*各種係数!H32*各種係数!$L$5</f>
        <v>0</v>
      </c>
      <c r="Z33" s="118">
        <f>+R33*各種係数!H32*各種係数!$L$5</f>
        <v>0</v>
      </c>
      <c r="AA33" s="118">
        <f t="shared" si="3"/>
        <v>0</v>
      </c>
      <c r="AB33" s="118">
        <f>+D33*各種係数!I32*各種係数!$L$5</f>
        <v>0</v>
      </c>
      <c r="AC33" s="118">
        <f>+J33*各種係数!I32*各種係数!$L$5</f>
        <v>0</v>
      </c>
      <c r="AD33" s="118">
        <f>+R33*各種係数!I32*各種係数!$L$5</f>
        <v>0</v>
      </c>
      <c r="AE33" s="118">
        <f t="shared" si="4"/>
        <v>0</v>
      </c>
    </row>
    <row r="34" spans="1:31" x14ac:dyDescent="0.15">
      <c r="A34" s="88">
        <v>63</v>
      </c>
      <c r="B34" s="62" t="s">
        <v>27</v>
      </c>
      <c r="C34" s="120">
        <f>データ入力表!G38</f>
        <v>0</v>
      </c>
      <c r="D34" s="120">
        <f>+$C34*各種係数!D33</f>
        <v>0</v>
      </c>
      <c r="E34" s="120">
        <f>+$D34*各種係数!E33</f>
        <v>0</v>
      </c>
      <c r="F34" s="120">
        <f>+$D34*各種係数!F33</f>
        <v>0</v>
      </c>
      <c r="G34" s="120">
        <f>+投入係数!AM83</f>
        <v>0</v>
      </c>
      <c r="H34" s="120">
        <f>+G34*各種係数!D33</f>
        <v>0</v>
      </c>
      <c r="I34" s="120">
        <f>+G34*各種係数!C33</f>
        <v>0</v>
      </c>
      <c r="J34" s="120">
        <v>0</v>
      </c>
      <c r="K34" s="120">
        <f>+J34*各種係数!E33</f>
        <v>0</v>
      </c>
      <c r="L34" s="120">
        <f>+J34*各種係数!F33</f>
        <v>0</v>
      </c>
      <c r="M34" s="120"/>
      <c r="N34" s="120"/>
      <c r="O34" s="120">
        <f>+$N$41*各種係数!G33</f>
        <v>0</v>
      </c>
      <c r="P34" s="120">
        <f>+O34*各種係数!D33</f>
        <v>0</v>
      </c>
      <c r="Q34" s="120">
        <f>+O34*各種係数!C33</f>
        <v>0</v>
      </c>
      <c r="R34" s="120">
        <v>0</v>
      </c>
      <c r="S34" s="120">
        <f>+R34*各種係数!E33</f>
        <v>0</v>
      </c>
      <c r="T34" s="120">
        <f>+R34*各種係数!F33</f>
        <v>0</v>
      </c>
      <c r="U34" s="120">
        <f t="shared" si="0"/>
        <v>0</v>
      </c>
      <c r="V34" s="120">
        <f t="shared" si="1"/>
        <v>0</v>
      </c>
      <c r="W34" s="120">
        <f t="shared" si="2"/>
        <v>0</v>
      </c>
      <c r="X34" s="120">
        <f>+D34*各種係数!H33*各種係数!$L$5</f>
        <v>0</v>
      </c>
      <c r="Y34" s="120">
        <f>+J34*各種係数!H33*各種係数!$L$5</f>
        <v>0</v>
      </c>
      <c r="Z34" s="120">
        <f>+R34*各種係数!H33*各種係数!$L$5</f>
        <v>0</v>
      </c>
      <c r="AA34" s="120">
        <f t="shared" si="3"/>
        <v>0</v>
      </c>
      <c r="AB34" s="120">
        <f>+D34*各種係数!I33*各種係数!$L$5</f>
        <v>0</v>
      </c>
      <c r="AC34" s="120">
        <f>+J34*各種係数!I33*各種係数!$L$5</f>
        <v>0</v>
      </c>
      <c r="AD34" s="120">
        <f>+R34*各種係数!I33*各種係数!$L$5</f>
        <v>0</v>
      </c>
      <c r="AE34" s="120">
        <f t="shared" si="4"/>
        <v>0</v>
      </c>
    </row>
    <row r="35" spans="1:31" x14ac:dyDescent="0.15">
      <c r="A35" s="87">
        <v>64</v>
      </c>
      <c r="B35" s="61" t="s">
        <v>225</v>
      </c>
      <c r="C35" s="119">
        <f>データ入力表!G39</f>
        <v>0</v>
      </c>
      <c r="D35" s="119">
        <f>+$C35*各種係数!D34</f>
        <v>0</v>
      </c>
      <c r="E35" s="119">
        <f>+$D35*各種係数!E34</f>
        <v>0</v>
      </c>
      <c r="F35" s="119">
        <f>+$D35*各種係数!F34</f>
        <v>0</v>
      </c>
      <c r="G35" s="119">
        <f>+投入係数!AM84</f>
        <v>0</v>
      </c>
      <c r="H35" s="119">
        <f>+G35*各種係数!D34</f>
        <v>0</v>
      </c>
      <c r="I35" s="119">
        <f>+G35*各種係数!C34</f>
        <v>0</v>
      </c>
      <c r="J35" s="119">
        <v>0</v>
      </c>
      <c r="K35" s="119">
        <f>+J35*各種係数!E34</f>
        <v>0</v>
      </c>
      <c r="L35" s="119">
        <f>+J35*各種係数!F34</f>
        <v>0</v>
      </c>
      <c r="M35" s="119"/>
      <c r="N35" s="119"/>
      <c r="O35" s="119">
        <f>+$N$41*各種係数!G34</f>
        <v>0</v>
      </c>
      <c r="P35" s="119">
        <f>+O35*各種係数!D34</f>
        <v>0</v>
      </c>
      <c r="Q35" s="119">
        <f>+O35*各種係数!C34</f>
        <v>0</v>
      </c>
      <c r="R35" s="119">
        <v>0</v>
      </c>
      <c r="S35" s="119">
        <f>+R35*各種係数!E34</f>
        <v>0</v>
      </c>
      <c r="T35" s="119">
        <f>+R35*各種係数!F34</f>
        <v>0</v>
      </c>
      <c r="U35" s="119">
        <f t="shared" si="0"/>
        <v>0</v>
      </c>
      <c r="V35" s="119">
        <f t="shared" si="1"/>
        <v>0</v>
      </c>
      <c r="W35" s="119">
        <f t="shared" si="2"/>
        <v>0</v>
      </c>
      <c r="X35" s="119">
        <f>+D35*各種係数!H34*各種係数!$L$5</f>
        <v>0</v>
      </c>
      <c r="Y35" s="119">
        <f>+J35*各種係数!H34*各種係数!$L$5</f>
        <v>0</v>
      </c>
      <c r="Z35" s="119">
        <f>+R35*各種係数!H34*各種係数!$L$5</f>
        <v>0</v>
      </c>
      <c r="AA35" s="119">
        <f t="shared" si="3"/>
        <v>0</v>
      </c>
      <c r="AB35" s="119">
        <f>+D35*各種係数!I34*各種係数!$L$5</f>
        <v>0</v>
      </c>
      <c r="AC35" s="119">
        <f>+J35*各種係数!I34*各種係数!$L$5</f>
        <v>0</v>
      </c>
      <c r="AD35" s="119">
        <f>+R35*各種係数!I34*各種係数!$L$5</f>
        <v>0</v>
      </c>
      <c r="AE35" s="119">
        <f t="shared" si="4"/>
        <v>0</v>
      </c>
    </row>
    <row r="36" spans="1:31" x14ac:dyDescent="0.15">
      <c r="A36" s="86">
        <v>65</v>
      </c>
      <c r="B36" s="60" t="s">
        <v>226</v>
      </c>
      <c r="C36" s="118">
        <f>データ入力表!G40</f>
        <v>0</v>
      </c>
      <c r="D36" s="118">
        <f>+$C36*各種係数!D35</f>
        <v>0</v>
      </c>
      <c r="E36" s="118">
        <f>+$D36*各種係数!E35</f>
        <v>0</v>
      </c>
      <c r="F36" s="118">
        <f>+$D36*各種係数!F35</f>
        <v>0</v>
      </c>
      <c r="G36" s="118">
        <f>+投入係数!AM85</f>
        <v>0</v>
      </c>
      <c r="H36" s="118">
        <f>+G36*各種係数!D35</f>
        <v>0</v>
      </c>
      <c r="I36" s="118">
        <f>+G36*各種係数!C35</f>
        <v>0</v>
      </c>
      <c r="J36" s="118">
        <v>0</v>
      </c>
      <c r="K36" s="118">
        <f>+J36*各種係数!E35</f>
        <v>0</v>
      </c>
      <c r="L36" s="118">
        <f>+J36*各種係数!F35</f>
        <v>0</v>
      </c>
      <c r="M36" s="118"/>
      <c r="N36" s="118"/>
      <c r="O36" s="118">
        <f>+$N$41*各種係数!G35</f>
        <v>0</v>
      </c>
      <c r="P36" s="118">
        <f>+O36*各種係数!D35</f>
        <v>0</v>
      </c>
      <c r="Q36" s="118">
        <f>+O36*各種係数!C35</f>
        <v>0</v>
      </c>
      <c r="R36" s="118">
        <v>0</v>
      </c>
      <c r="S36" s="118">
        <f>+R36*各種係数!E35</f>
        <v>0</v>
      </c>
      <c r="T36" s="118">
        <f>+R36*各種係数!F35</f>
        <v>0</v>
      </c>
      <c r="U36" s="118">
        <f t="shared" si="0"/>
        <v>0</v>
      </c>
      <c r="V36" s="118">
        <f t="shared" si="1"/>
        <v>0</v>
      </c>
      <c r="W36" s="118">
        <f t="shared" si="2"/>
        <v>0</v>
      </c>
      <c r="X36" s="118">
        <f>+D36*各種係数!H35*各種係数!$L$5</f>
        <v>0</v>
      </c>
      <c r="Y36" s="118">
        <f>+J36*各種係数!H35*各種係数!$L$5</f>
        <v>0</v>
      </c>
      <c r="Z36" s="118">
        <f>+R36*各種係数!H35*各種係数!$L$5</f>
        <v>0</v>
      </c>
      <c r="AA36" s="118">
        <f t="shared" si="3"/>
        <v>0</v>
      </c>
      <c r="AB36" s="118">
        <f>+D36*各種係数!I35*各種係数!$L$5</f>
        <v>0</v>
      </c>
      <c r="AC36" s="118">
        <f>+J36*各種係数!I35*各種係数!$L$5</f>
        <v>0</v>
      </c>
      <c r="AD36" s="118">
        <f>+R36*各種係数!I35*各種係数!$L$5</f>
        <v>0</v>
      </c>
      <c r="AE36" s="118">
        <f t="shared" si="4"/>
        <v>0</v>
      </c>
    </row>
    <row r="37" spans="1:31" x14ac:dyDescent="0.15">
      <c r="A37" s="86">
        <v>66</v>
      </c>
      <c r="B37" s="60" t="s">
        <v>28</v>
      </c>
      <c r="C37" s="118">
        <f>データ入力表!G41</f>
        <v>0</v>
      </c>
      <c r="D37" s="118">
        <f>+$C37*各種係数!D36</f>
        <v>0</v>
      </c>
      <c r="E37" s="118">
        <f>+$D37*各種係数!E36</f>
        <v>0</v>
      </c>
      <c r="F37" s="118">
        <f>+$D37*各種係数!F36</f>
        <v>0</v>
      </c>
      <c r="G37" s="118">
        <f>+投入係数!AM86</f>
        <v>0</v>
      </c>
      <c r="H37" s="118">
        <f>+G37*各種係数!D36</f>
        <v>0</v>
      </c>
      <c r="I37" s="118">
        <f>+G37*各種係数!C36</f>
        <v>0</v>
      </c>
      <c r="J37" s="118">
        <v>0</v>
      </c>
      <c r="K37" s="118">
        <f>+J37*各種係数!E36</f>
        <v>0</v>
      </c>
      <c r="L37" s="118">
        <f>+J37*各種係数!F36</f>
        <v>0</v>
      </c>
      <c r="M37" s="118"/>
      <c r="N37" s="118"/>
      <c r="O37" s="118">
        <f>+$N$41*各種係数!G36</f>
        <v>0</v>
      </c>
      <c r="P37" s="118">
        <f>+O37*各種係数!D36</f>
        <v>0</v>
      </c>
      <c r="Q37" s="118">
        <f>+O37*各種係数!C36</f>
        <v>0</v>
      </c>
      <c r="R37" s="118">
        <v>0</v>
      </c>
      <c r="S37" s="118">
        <f>+R37*各種係数!E36</f>
        <v>0</v>
      </c>
      <c r="T37" s="118">
        <f>+R37*各種係数!F36</f>
        <v>0</v>
      </c>
      <c r="U37" s="118">
        <f t="shared" si="0"/>
        <v>0</v>
      </c>
      <c r="V37" s="118">
        <f t="shared" si="1"/>
        <v>0</v>
      </c>
      <c r="W37" s="118">
        <f t="shared" si="2"/>
        <v>0</v>
      </c>
      <c r="X37" s="118">
        <f>+D37*各種係数!H36*各種係数!$L$5</f>
        <v>0</v>
      </c>
      <c r="Y37" s="118">
        <f>+J37*各種係数!H36*各種係数!$L$5</f>
        <v>0</v>
      </c>
      <c r="Z37" s="118">
        <f>+R37*各種係数!H36*各種係数!$L$5</f>
        <v>0</v>
      </c>
      <c r="AA37" s="118">
        <f t="shared" si="3"/>
        <v>0</v>
      </c>
      <c r="AB37" s="118">
        <f>+D37*各種係数!I36*各種係数!$L$5</f>
        <v>0</v>
      </c>
      <c r="AC37" s="118">
        <f>+J37*各種係数!I36*各種係数!$L$5</f>
        <v>0</v>
      </c>
      <c r="AD37" s="118">
        <f>+R37*各種係数!I36*各種係数!$L$5</f>
        <v>0</v>
      </c>
      <c r="AE37" s="118">
        <f t="shared" si="4"/>
        <v>0</v>
      </c>
    </row>
    <row r="38" spans="1:31" x14ac:dyDescent="0.15">
      <c r="A38" s="86">
        <v>67</v>
      </c>
      <c r="B38" s="60" t="s">
        <v>29</v>
      </c>
      <c r="C38" s="118">
        <f>データ入力表!G42</f>
        <v>0</v>
      </c>
      <c r="D38" s="118">
        <f>+$C38*各種係数!D37</f>
        <v>0</v>
      </c>
      <c r="E38" s="118">
        <f>+$D38*各種係数!E37</f>
        <v>0</v>
      </c>
      <c r="F38" s="118">
        <f>+$D38*各種係数!F37</f>
        <v>0</v>
      </c>
      <c r="G38" s="118">
        <f>+投入係数!AM87</f>
        <v>0</v>
      </c>
      <c r="H38" s="118">
        <f>+G38*各種係数!D37</f>
        <v>0</v>
      </c>
      <c r="I38" s="118">
        <f>+G38*各種係数!C37</f>
        <v>0</v>
      </c>
      <c r="J38" s="118">
        <v>0</v>
      </c>
      <c r="K38" s="118">
        <f>+J38*各種係数!E37</f>
        <v>0</v>
      </c>
      <c r="L38" s="118">
        <f>+J38*各種係数!F37</f>
        <v>0</v>
      </c>
      <c r="M38" s="118"/>
      <c r="N38" s="118"/>
      <c r="O38" s="118">
        <f>+$N$41*各種係数!G37</f>
        <v>0</v>
      </c>
      <c r="P38" s="118">
        <f>+O38*各種係数!D37</f>
        <v>0</v>
      </c>
      <c r="Q38" s="118">
        <f>+O38*各種係数!C37</f>
        <v>0</v>
      </c>
      <c r="R38" s="118">
        <v>0</v>
      </c>
      <c r="S38" s="118">
        <f>+R38*各種係数!E37</f>
        <v>0</v>
      </c>
      <c r="T38" s="118">
        <f>+R38*各種係数!F37</f>
        <v>0</v>
      </c>
      <c r="U38" s="118">
        <f t="shared" si="0"/>
        <v>0</v>
      </c>
      <c r="V38" s="118">
        <f t="shared" si="1"/>
        <v>0</v>
      </c>
      <c r="W38" s="118">
        <f t="shared" si="2"/>
        <v>0</v>
      </c>
      <c r="X38" s="118">
        <f>+D38*各種係数!H37*各種係数!$L$5</f>
        <v>0</v>
      </c>
      <c r="Y38" s="118">
        <f>+J38*各種係数!H37*各種係数!$L$5</f>
        <v>0</v>
      </c>
      <c r="Z38" s="118">
        <f>+R38*各種係数!H37*各種係数!$L$5</f>
        <v>0</v>
      </c>
      <c r="AA38" s="118">
        <f t="shared" si="3"/>
        <v>0</v>
      </c>
      <c r="AB38" s="118">
        <f>+D38*各種係数!I37*各種係数!$L$5</f>
        <v>0</v>
      </c>
      <c r="AC38" s="118">
        <f>+J38*各種係数!I37*各種係数!$L$5</f>
        <v>0</v>
      </c>
      <c r="AD38" s="118">
        <f>+R38*各種係数!I37*各種係数!$L$5</f>
        <v>0</v>
      </c>
      <c r="AE38" s="118">
        <f t="shared" si="4"/>
        <v>0</v>
      </c>
    </row>
    <row r="39" spans="1:31" x14ac:dyDescent="0.15">
      <c r="A39" s="88">
        <v>68</v>
      </c>
      <c r="B39" s="62" t="s">
        <v>30</v>
      </c>
      <c r="C39" s="120">
        <f>データ入力表!G43</f>
        <v>0</v>
      </c>
      <c r="D39" s="120">
        <f>+$C39*各種係数!D38</f>
        <v>0</v>
      </c>
      <c r="E39" s="120">
        <f>+$D39*各種係数!E38</f>
        <v>0</v>
      </c>
      <c r="F39" s="120">
        <f>+$D39*各種係数!F38</f>
        <v>0</v>
      </c>
      <c r="G39" s="120">
        <f>+投入係数!AM88</f>
        <v>0</v>
      </c>
      <c r="H39" s="120">
        <f>+G39*各種係数!D38</f>
        <v>0</v>
      </c>
      <c r="I39" s="120">
        <f>+G39*各種係数!C38</f>
        <v>0</v>
      </c>
      <c r="J39" s="120">
        <v>0</v>
      </c>
      <c r="K39" s="120">
        <f>+J39*各種係数!E38</f>
        <v>0</v>
      </c>
      <c r="L39" s="120">
        <f>+J39*各種係数!F38</f>
        <v>0</v>
      </c>
      <c r="M39" s="120"/>
      <c r="N39" s="120"/>
      <c r="O39" s="120">
        <f>+$N$41*各種係数!G38</f>
        <v>0</v>
      </c>
      <c r="P39" s="120">
        <f>+O39*各種係数!D38</f>
        <v>0</v>
      </c>
      <c r="Q39" s="120">
        <f>+O39*各種係数!C38</f>
        <v>0</v>
      </c>
      <c r="R39" s="120">
        <v>0</v>
      </c>
      <c r="S39" s="120">
        <f>+R39*各種係数!E38</f>
        <v>0</v>
      </c>
      <c r="T39" s="120">
        <f>+R39*各種係数!F38</f>
        <v>0</v>
      </c>
      <c r="U39" s="120">
        <f t="shared" si="0"/>
        <v>0</v>
      </c>
      <c r="V39" s="120">
        <f t="shared" si="1"/>
        <v>0</v>
      </c>
      <c r="W39" s="120">
        <f t="shared" si="2"/>
        <v>0</v>
      </c>
      <c r="X39" s="120">
        <f>+D39*各種係数!H38*各種係数!$L$5</f>
        <v>0</v>
      </c>
      <c r="Y39" s="120">
        <f>+J39*各種係数!H38*各種係数!$L$5</f>
        <v>0</v>
      </c>
      <c r="Z39" s="120">
        <f>+R39*各種係数!H38*各種係数!$L$5</f>
        <v>0</v>
      </c>
      <c r="AA39" s="120">
        <f t="shared" si="3"/>
        <v>0</v>
      </c>
      <c r="AB39" s="120">
        <f>+D39*各種係数!I38*各種係数!$L$5</f>
        <v>0</v>
      </c>
      <c r="AC39" s="120">
        <f>+J39*各種係数!I38*各種係数!$L$5</f>
        <v>0</v>
      </c>
      <c r="AD39" s="120">
        <f>+R39*各種係数!I38*各種係数!$L$5</f>
        <v>0</v>
      </c>
      <c r="AE39" s="120">
        <f t="shared" si="4"/>
        <v>0</v>
      </c>
    </row>
    <row r="40" spans="1:31" x14ac:dyDescent="0.15">
      <c r="A40" s="89">
        <v>69</v>
      </c>
      <c r="B40" s="63" t="s">
        <v>31</v>
      </c>
      <c r="C40" s="118">
        <f>データ入力表!G44</f>
        <v>0</v>
      </c>
      <c r="D40" s="118">
        <f>+$C40*各種係数!D39</f>
        <v>0</v>
      </c>
      <c r="E40" s="118">
        <f>+$D40*各種係数!E39</f>
        <v>0</v>
      </c>
      <c r="F40" s="118">
        <f>+$D40*各種係数!F39</f>
        <v>0</v>
      </c>
      <c r="G40" s="118">
        <f>+投入係数!AM89</f>
        <v>0</v>
      </c>
      <c r="H40" s="118">
        <f>+G40*各種係数!D39</f>
        <v>0</v>
      </c>
      <c r="I40" s="118">
        <f>+G40*各種係数!C39</f>
        <v>0</v>
      </c>
      <c r="J40" s="118">
        <v>0</v>
      </c>
      <c r="K40" s="118">
        <f>+J40*各種係数!E39</f>
        <v>0</v>
      </c>
      <c r="L40" s="118">
        <f>+J40*各種係数!F39</f>
        <v>0</v>
      </c>
      <c r="M40" s="118"/>
      <c r="N40" s="118"/>
      <c r="O40" s="118">
        <f>+$N$41*各種係数!G39</f>
        <v>0</v>
      </c>
      <c r="P40" s="118">
        <f>+O40*各種係数!D39</f>
        <v>0</v>
      </c>
      <c r="Q40" s="118">
        <f>+O40*各種係数!C39</f>
        <v>0</v>
      </c>
      <c r="R40" s="118">
        <v>0</v>
      </c>
      <c r="S40" s="118">
        <f>+R40*各種係数!E39</f>
        <v>0</v>
      </c>
      <c r="T40" s="118">
        <f>+R40*各種係数!F39</f>
        <v>0</v>
      </c>
      <c r="U40" s="118">
        <f t="shared" si="0"/>
        <v>0</v>
      </c>
      <c r="V40" s="118">
        <f t="shared" si="1"/>
        <v>0</v>
      </c>
      <c r="W40" s="118">
        <f t="shared" si="2"/>
        <v>0</v>
      </c>
      <c r="X40" s="118">
        <f>+D40*各種係数!H39*各種係数!$L$5</f>
        <v>0</v>
      </c>
      <c r="Y40" s="118">
        <f>+J40*各種係数!H39*各種係数!$L$5</f>
        <v>0</v>
      </c>
      <c r="Z40" s="118">
        <f>+R40*各種係数!H39*各種係数!$L$5</f>
        <v>0</v>
      </c>
      <c r="AA40" s="118">
        <f t="shared" si="3"/>
        <v>0</v>
      </c>
      <c r="AB40" s="118">
        <f>+D40*各種係数!I39*各種係数!$L$5</f>
        <v>0</v>
      </c>
      <c r="AC40" s="118">
        <f>+J40*各種係数!I39*各種係数!$L$5</f>
        <v>0</v>
      </c>
      <c r="AD40" s="118">
        <f>+R40*各種係数!I39*各種係数!$L$5</f>
        <v>0</v>
      </c>
      <c r="AE40" s="118">
        <f t="shared" si="4"/>
        <v>0</v>
      </c>
    </row>
    <row r="41" spans="1:31" x14ac:dyDescent="0.15">
      <c r="A41" s="105"/>
      <c r="B41" s="66" t="s">
        <v>94</v>
      </c>
      <c r="C41" s="121">
        <f>SUM(C5:C40)</f>
        <v>0</v>
      </c>
      <c r="D41" s="121">
        <f t="shared" ref="D41:AE41" si="5">SUM(D5:D40)</f>
        <v>0</v>
      </c>
      <c r="E41" s="121">
        <f t="shared" si="5"/>
        <v>0</v>
      </c>
      <c r="F41" s="121">
        <f t="shared" si="5"/>
        <v>0</v>
      </c>
      <c r="G41" s="121">
        <f t="shared" si="5"/>
        <v>0</v>
      </c>
      <c r="H41" s="121">
        <f t="shared" si="5"/>
        <v>0</v>
      </c>
      <c r="I41" s="121">
        <f t="shared" si="5"/>
        <v>0</v>
      </c>
      <c r="J41" s="121">
        <f t="shared" si="5"/>
        <v>0</v>
      </c>
      <c r="K41" s="121">
        <f t="shared" si="5"/>
        <v>0</v>
      </c>
      <c r="L41" s="121">
        <f t="shared" si="5"/>
        <v>0</v>
      </c>
      <c r="M41" s="122">
        <f>+データ入力表!D52</f>
        <v>0.58699999999999997</v>
      </c>
      <c r="N41" s="121">
        <f>+(F41+L41)*M41</f>
        <v>0</v>
      </c>
      <c r="O41" s="121">
        <f t="shared" si="5"/>
        <v>0</v>
      </c>
      <c r="P41" s="121">
        <f t="shared" si="5"/>
        <v>0</v>
      </c>
      <c r="Q41" s="121">
        <f t="shared" si="5"/>
        <v>0</v>
      </c>
      <c r="R41" s="121">
        <f t="shared" si="5"/>
        <v>0</v>
      </c>
      <c r="S41" s="121">
        <f t="shared" si="5"/>
        <v>0</v>
      </c>
      <c r="T41" s="121">
        <f t="shared" si="5"/>
        <v>0</v>
      </c>
      <c r="U41" s="121">
        <f t="shared" si="5"/>
        <v>0</v>
      </c>
      <c r="V41" s="121">
        <f t="shared" si="5"/>
        <v>0</v>
      </c>
      <c r="W41" s="121">
        <f t="shared" si="5"/>
        <v>0</v>
      </c>
      <c r="X41" s="121">
        <f t="shared" si="5"/>
        <v>0</v>
      </c>
      <c r="Y41" s="121">
        <f t="shared" si="5"/>
        <v>0</v>
      </c>
      <c r="Z41" s="121">
        <f t="shared" si="5"/>
        <v>0</v>
      </c>
      <c r="AA41" s="121">
        <f t="shared" si="5"/>
        <v>0</v>
      </c>
      <c r="AB41" s="121">
        <f t="shared" si="5"/>
        <v>0</v>
      </c>
      <c r="AC41" s="121">
        <f t="shared" si="5"/>
        <v>0</v>
      </c>
      <c r="AD41" s="121">
        <f t="shared" si="5"/>
        <v>0</v>
      </c>
      <c r="AE41" s="121">
        <f t="shared" si="5"/>
        <v>0</v>
      </c>
    </row>
  </sheetData>
  <mergeCells count="1">
    <mergeCell ref="C2:C3"/>
  </mergeCells>
  <phoneticPr fontId="5"/>
  <pageMargins left="0.7" right="0.7" top="0.75" bottom="0.75" header="0.3" footer="0.3"/>
  <ignoredErrors>
    <ignoredError sqref="M4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H56" sqref="H56"/>
    </sheetView>
  </sheetViews>
  <sheetFormatPr defaultColWidth="10.375" defaultRowHeight="10.8" x14ac:dyDescent="0.15"/>
  <cols>
    <col min="1" max="1" width="4.625" style="33" bestFit="1" customWidth="1"/>
    <col min="2" max="2" width="31.625" style="33" bestFit="1" customWidth="1"/>
    <col min="3" max="39" width="10.375" style="33" customWidth="1"/>
    <col min="40" max="16384" width="10.375" style="33"/>
  </cols>
  <sheetData>
    <row r="1" spans="1:39" ht="21" customHeight="1" x14ac:dyDescent="0.15">
      <c r="A1" s="32" t="s">
        <v>39</v>
      </c>
      <c r="C1" s="33" t="s">
        <v>224</v>
      </c>
    </row>
    <row r="2" spans="1:39" x14ac:dyDescent="0.15">
      <c r="A2" s="34"/>
      <c r="B2" s="35"/>
      <c r="C2" s="100">
        <v>1</v>
      </c>
      <c r="D2" s="101">
        <v>2</v>
      </c>
      <c r="E2" s="101">
        <v>3</v>
      </c>
      <c r="F2" s="101">
        <v>6</v>
      </c>
      <c r="G2" s="101">
        <v>11</v>
      </c>
      <c r="H2" s="101">
        <v>15</v>
      </c>
      <c r="I2" s="101">
        <v>16</v>
      </c>
      <c r="J2" s="101">
        <v>20</v>
      </c>
      <c r="K2" s="101">
        <v>21</v>
      </c>
      <c r="L2" s="101">
        <v>25</v>
      </c>
      <c r="M2" s="101">
        <v>26</v>
      </c>
      <c r="N2" s="101">
        <v>27</v>
      </c>
      <c r="O2" s="101">
        <v>28</v>
      </c>
      <c r="P2" s="101">
        <v>29</v>
      </c>
      <c r="Q2" s="101">
        <v>32</v>
      </c>
      <c r="R2" s="101">
        <v>33</v>
      </c>
      <c r="S2" s="101">
        <v>34</v>
      </c>
      <c r="T2" s="101">
        <v>35</v>
      </c>
      <c r="U2" s="101">
        <v>39</v>
      </c>
      <c r="V2" s="101">
        <v>41</v>
      </c>
      <c r="W2" s="101">
        <v>46</v>
      </c>
      <c r="X2" s="101">
        <v>47</v>
      </c>
      <c r="Y2" s="101">
        <v>48</v>
      </c>
      <c r="Z2" s="101">
        <v>51</v>
      </c>
      <c r="AA2" s="101">
        <v>53</v>
      </c>
      <c r="AB2" s="101">
        <v>55</v>
      </c>
      <c r="AC2" s="101">
        <v>57</v>
      </c>
      <c r="AD2" s="101">
        <v>59</v>
      </c>
      <c r="AE2" s="101">
        <v>61</v>
      </c>
      <c r="AF2" s="101">
        <v>63</v>
      </c>
      <c r="AG2" s="101">
        <v>64</v>
      </c>
      <c r="AH2" s="101">
        <v>65</v>
      </c>
      <c r="AI2" s="101">
        <v>66</v>
      </c>
      <c r="AJ2" s="101">
        <v>67</v>
      </c>
      <c r="AK2" s="101">
        <v>68</v>
      </c>
      <c r="AL2" s="102">
        <v>69</v>
      </c>
      <c r="AM2" s="103">
        <v>70</v>
      </c>
    </row>
    <row r="3" spans="1:39" ht="32.4" x14ac:dyDescent="0.15">
      <c r="A3" s="36"/>
      <c r="B3" s="37"/>
      <c r="C3" s="38" t="s">
        <v>0</v>
      </c>
      <c r="D3" s="39" t="s">
        <v>1</v>
      </c>
      <c r="E3" s="39" t="s">
        <v>2</v>
      </c>
      <c r="F3" s="39" t="s">
        <v>3</v>
      </c>
      <c r="G3" s="39" t="s">
        <v>4</v>
      </c>
      <c r="H3" s="39" t="s">
        <v>5</v>
      </c>
      <c r="I3" s="39" t="s">
        <v>6</v>
      </c>
      <c r="J3" s="39" t="s">
        <v>7</v>
      </c>
      <c r="K3" s="39" t="s">
        <v>234</v>
      </c>
      <c r="L3" s="39" t="s">
        <v>235</v>
      </c>
      <c r="M3" s="39" t="s">
        <v>10</v>
      </c>
      <c r="N3" s="39" t="s">
        <v>11</v>
      </c>
      <c r="O3" s="39" t="s">
        <v>12</v>
      </c>
      <c r="P3" s="39" t="s">
        <v>13</v>
      </c>
      <c r="Q3" s="39" t="s">
        <v>16</v>
      </c>
      <c r="R3" s="39" t="s">
        <v>14</v>
      </c>
      <c r="S3" s="39" t="s">
        <v>236</v>
      </c>
      <c r="T3" s="39" t="s">
        <v>17</v>
      </c>
      <c r="U3" s="39" t="s">
        <v>18</v>
      </c>
      <c r="V3" s="39" t="s">
        <v>19</v>
      </c>
      <c r="W3" s="39" t="s">
        <v>237</v>
      </c>
      <c r="X3" s="39" t="s">
        <v>220</v>
      </c>
      <c r="Y3" s="39" t="s">
        <v>221</v>
      </c>
      <c r="Z3" s="39" t="s">
        <v>21</v>
      </c>
      <c r="AA3" s="39" t="s">
        <v>22</v>
      </c>
      <c r="AB3" s="39" t="s">
        <v>23</v>
      </c>
      <c r="AC3" s="39" t="s">
        <v>233</v>
      </c>
      <c r="AD3" s="39" t="s">
        <v>25</v>
      </c>
      <c r="AE3" s="39" t="s">
        <v>26</v>
      </c>
      <c r="AF3" s="39" t="s">
        <v>27</v>
      </c>
      <c r="AG3" s="39" t="s">
        <v>225</v>
      </c>
      <c r="AH3" s="39" t="s">
        <v>226</v>
      </c>
      <c r="AI3" s="39" t="s">
        <v>238</v>
      </c>
      <c r="AJ3" s="39" t="s">
        <v>239</v>
      </c>
      <c r="AK3" s="39" t="s">
        <v>30</v>
      </c>
      <c r="AL3" s="40" t="s">
        <v>31</v>
      </c>
      <c r="AM3" s="41" t="s">
        <v>240</v>
      </c>
    </row>
    <row r="4" spans="1:39" x14ac:dyDescent="0.15">
      <c r="A4" s="108">
        <v>1</v>
      </c>
      <c r="B4" s="35" t="s">
        <v>0</v>
      </c>
      <c r="C4" s="25">
        <v>0.1391448796862399</v>
      </c>
      <c r="D4" s="42">
        <v>2.9762888984424087E-3</v>
      </c>
      <c r="E4" s="42">
        <v>0</v>
      </c>
      <c r="F4" s="42">
        <v>0</v>
      </c>
      <c r="G4" s="42">
        <v>0.17988832312498462</v>
      </c>
      <c r="H4" s="42">
        <v>1.2934144079150778E-2</v>
      </c>
      <c r="I4" s="42">
        <v>0</v>
      </c>
      <c r="J4" s="42">
        <v>2.2948060888854891E-4</v>
      </c>
      <c r="K4" s="42">
        <v>0</v>
      </c>
      <c r="L4" s="42">
        <v>3.1287806099036338E-5</v>
      </c>
      <c r="M4" s="42">
        <v>0</v>
      </c>
      <c r="N4" s="42">
        <v>2.5678915509364635E-5</v>
      </c>
      <c r="O4" s="42">
        <v>0</v>
      </c>
      <c r="P4" s="42">
        <v>0</v>
      </c>
      <c r="Q4" s="42">
        <v>0</v>
      </c>
      <c r="R4" s="42">
        <v>0</v>
      </c>
      <c r="S4" s="42">
        <v>0</v>
      </c>
      <c r="T4" s="42">
        <v>0</v>
      </c>
      <c r="U4" s="42">
        <v>1.122122953838774E-2</v>
      </c>
      <c r="V4" s="42">
        <v>1.2137504890110441E-3</v>
      </c>
      <c r="W4" s="42">
        <v>0</v>
      </c>
      <c r="X4" s="42">
        <v>0</v>
      </c>
      <c r="Y4" s="42">
        <v>0</v>
      </c>
      <c r="Z4" s="42">
        <v>1.5418303778697102E-4</v>
      </c>
      <c r="AA4" s="42">
        <v>0</v>
      </c>
      <c r="AB4" s="42">
        <v>2.1498764895956726E-6</v>
      </c>
      <c r="AC4" s="42">
        <v>2.0438361987916841E-5</v>
      </c>
      <c r="AD4" s="42">
        <v>0</v>
      </c>
      <c r="AE4" s="42">
        <v>2.9960527005670031E-5</v>
      </c>
      <c r="AF4" s="42">
        <v>7.804220851235121E-4</v>
      </c>
      <c r="AG4" s="42">
        <v>1.7953051643192488E-3</v>
      </c>
      <c r="AH4" s="42">
        <v>1.6573975175868292E-3</v>
      </c>
      <c r="AI4" s="42">
        <v>1.2133370003073787E-5</v>
      </c>
      <c r="AJ4" s="42">
        <v>8.1577048023745453E-3</v>
      </c>
      <c r="AK4" s="42">
        <v>0</v>
      </c>
      <c r="AL4" s="26">
        <v>0</v>
      </c>
      <c r="AM4" s="29">
        <v>7.6834262416337427E-3</v>
      </c>
    </row>
    <row r="5" spans="1:39" x14ac:dyDescent="0.15">
      <c r="A5" s="109">
        <v>2</v>
      </c>
      <c r="B5" s="43" t="s">
        <v>1</v>
      </c>
      <c r="C5" s="27">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x14ac:dyDescent="0.15">
      <c r="A6" s="109">
        <v>3</v>
      </c>
      <c r="B6" s="43" t="s">
        <v>2</v>
      </c>
      <c r="C6" s="27">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x14ac:dyDescent="0.15">
      <c r="A7" s="109">
        <v>6</v>
      </c>
      <c r="B7" s="43" t="s">
        <v>3</v>
      </c>
      <c r="C7" s="27">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x14ac:dyDescent="0.15">
      <c r="A8" s="110">
        <v>11</v>
      </c>
      <c r="B8" s="44" t="s">
        <v>4</v>
      </c>
      <c r="C8" s="31">
        <v>0.10106217991577003</v>
      </c>
      <c r="D8" s="45">
        <v>1.5774331161744766E-2</v>
      </c>
      <c r="E8" s="45">
        <v>0.12577000773125172</v>
      </c>
      <c r="F8" s="45">
        <v>0</v>
      </c>
      <c r="G8" s="45">
        <v>9.2845019344908658E-2</v>
      </c>
      <c r="H8" s="45">
        <v>1.5459136349582603E-4</v>
      </c>
      <c r="I8" s="45">
        <v>6.1327118851956333E-4</v>
      </c>
      <c r="J8" s="45">
        <v>1.0473730354400438E-3</v>
      </c>
      <c r="K8" s="45">
        <v>2.6770321350937498E-6</v>
      </c>
      <c r="L8" s="45">
        <v>5.9446831588169039E-4</v>
      </c>
      <c r="M8" s="45">
        <v>0</v>
      </c>
      <c r="N8" s="45">
        <v>0</v>
      </c>
      <c r="O8" s="45">
        <v>0</v>
      </c>
      <c r="P8" s="45">
        <v>0</v>
      </c>
      <c r="Q8" s="45">
        <v>0</v>
      </c>
      <c r="R8" s="45">
        <v>0</v>
      </c>
      <c r="S8" s="45">
        <v>0</v>
      </c>
      <c r="T8" s="45">
        <v>0</v>
      </c>
      <c r="U8" s="45">
        <v>1.3705318520168232E-4</v>
      </c>
      <c r="V8" s="45">
        <v>1.8055792398511399E-5</v>
      </c>
      <c r="W8" s="45">
        <v>0</v>
      </c>
      <c r="X8" s="45">
        <v>0</v>
      </c>
      <c r="Y8" s="45">
        <v>0</v>
      </c>
      <c r="Z8" s="45">
        <v>1.3339431359097491E-4</v>
      </c>
      <c r="AA8" s="45">
        <v>0</v>
      </c>
      <c r="AB8" s="45">
        <v>0</v>
      </c>
      <c r="AC8" s="45">
        <v>8.3797284150459046E-5</v>
      </c>
      <c r="AD8" s="45">
        <v>0</v>
      </c>
      <c r="AE8" s="45">
        <v>3.3206250764617617E-4</v>
      </c>
      <c r="AF8" s="45">
        <v>8.7900171692858727E-4</v>
      </c>
      <c r="AG8" s="45">
        <v>7.1106103286384973E-3</v>
      </c>
      <c r="AH8" s="45">
        <v>1.2706714301499024E-3</v>
      </c>
      <c r="AI8" s="45">
        <v>8.0889133353825247E-6</v>
      </c>
      <c r="AJ8" s="45">
        <v>6.033483931815934E-2</v>
      </c>
      <c r="AK8" s="45">
        <v>0</v>
      </c>
      <c r="AL8" s="46">
        <v>1.2470712720126975E-3</v>
      </c>
      <c r="AM8" s="6">
        <v>8.8898573760265252E-3</v>
      </c>
    </row>
    <row r="9" spans="1:39" x14ac:dyDescent="0.15">
      <c r="A9" s="109">
        <v>15</v>
      </c>
      <c r="B9" s="43" t="s">
        <v>5</v>
      </c>
      <c r="C9" s="27">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x14ac:dyDescent="0.15">
      <c r="A10" s="109">
        <v>16</v>
      </c>
      <c r="B10" s="43" t="s">
        <v>6</v>
      </c>
      <c r="C10" s="27">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x14ac:dyDescent="0.15">
      <c r="A11" s="109">
        <v>20</v>
      </c>
      <c r="B11" s="43" t="s">
        <v>7</v>
      </c>
      <c r="C11" s="27">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x14ac:dyDescent="0.15">
      <c r="A12" s="109">
        <v>21</v>
      </c>
      <c r="B12" s="43" t="s">
        <v>8</v>
      </c>
      <c r="C12" s="27">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x14ac:dyDescent="0.15">
      <c r="A13" s="110">
        <v>25</v>
      </c>
      <c r="B13" s="44" t="s">
        <v>9</v>
      </c>
      <c r="C13" s="31">
        <v>2.8191537024655532E-3</v>
      </c>
      <c r="D13" s="45">
        <v>6.9446740963656202E-4</v>
      </c>
      <c r="E13" s="45">
        <v>2.4939521659974562E-5</v>
      </c>
      <c r="F13" s="45">
        <v>7.848369501236118E-5</v>
      </c>
      <c r="G13" s="45">
        <v>3.6440817932958734E-3</v>
      </c>
      <c r="H13" s="45">
        <v>7.2142636298052145E-4</v>
      </c>
      <c r="I13" s="45">
        <v>3.5160881475121632E-3</v>
      </c>
      <c r="J13" s="45">
        <v>1.556349257718492E-3</v>
      </c>
      <c r="K13" s="45">
        <v>9.5034640795828114E-5</v>
      </c>
      <c r="L13" s="45">
        <v>6.0656626757331779E-2</v>
      </c>
      <c r="M13" s="45">
        <v>2.8865332686436236E-3</v>
      </c>
      <c r="N13" s="45">
        <v>1.1602200916503839E-3</v>
      </c>
      <c r="O13" s="45">
        <v>3.5561229141971369E-3</v>
      </c>
      <c r="P13" s="45">
        <v>4.9477108828282395E-3</v>
      </c>
      <c r="Q13" s="45">
        <v>2.6063684526735485E-2</v>
      </c>
      <c r="R13" s="45">
        <v>6.8518263898437138E-3</v>
      </c>
      <c r="S13" s="45">
        <v>8.0718613821426435E-3</v>
      </c>
      <c r="T13" s="45">
        <v>1.0608669930487142E-2</v>
      </c>
      <c r="U13" s="45">
        <v>3.3492372133661118E-3</v>
      </c>
      <c r="V13" s="45">
        <v>5.5882677473392782E-2</v>
      </c>
      <c r="W13" s="45">
        <v>4.7873613659937766E-5</v>
      </c>
      <c r="X13" s="45">
        <v>3.7799001644689386E-3</v>
      </c>
      <c r="Y13" s="45">
        <v>5.1428381830850389E-4</v>
      </c>
      <c r="Z13" s="45">
        <v>2.4426750930295408E-4</v>
      </c>
      <c r="AA13" s="45">
        <v>9.6307104093533456E-6</v>
      </c>
      <c r="AB13" s="45">
        <v>7.5245677135848547E-5</v>
      </c>
      <c r="AC13" s="45">
        <v>6.5402758361333889E-5</v>
      </c>
      <c r="AD13" s="45">
        <v>4.3328494984726707E-6</v>
      </c>
      <c r="AE13" s="45">
        <v>2.0473026787207855E-4</v>
      </c>
      <c r="AF13" s="45">
        <v>1.6840687100033681E-3</v>
      </c>
      <c r="AG13" s="45">
        <v>6.8356807511737094E-4</v>
      </c>
      <c r="AH13" s="45">
        <v>3.8672608743692684E-4</v>
      </c>
      <c r="AI13" s="45">
        <v>1.265914936987365E-3</v>
      </c>
      <c r="AJ13" s="45">
        <v>1.5350123022380183E-3</v>
      </c>
      <c r="AK13" s="45">
        <v>5.4387237128353883E-3</v>
      </c>
      <c r="AL13" s="46">
        <v>7.6713778248053812E-3</v>
      </c>
      <c r="AM13" s="6">
        <v>5.6211183367847559E-3</v>
      </c>
    </row>
    <row r="14" spans="1:39" x14ac:dyDescent="0.15">
      <c r="A14" s="109">
        <v>26</v>
      </c>
      <c r="B14" s="43" t="s">
        <v>10</v>
      </c>
      <c r="C14" s="27">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x14ac:dyDescent="0.15">
      <c r="A15" s="109">
        <v>27</v>
      </c>
      <c r="B15" s="43" t="s">
        <v>11</v>
      </c>
      <c r="C15" s="27">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x14ac:dyDescent="0.15">
      <c r="A16" s="109">
        <v>28</v>
      </c>
      <c r="B16" s="43" t="s">
        <v>12</v>
      </c>
      <c r="C16" s="27">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x14ac:dyDescent="0.15">
      <c r="A17" s="109">
        <v>29</v>
      </c>
      <c r="B17" s="43" t="s">
        <v>13</v>
      </c>
      <c r="C17" s="27">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x14ac:dyDescent="0.15">
      <c r="A18" s="110">
        <v>32</v>
      </c>
      <c r="B18" s="44" t="s">
        <v>16</v>
      </c>
      <c r="C18" s="31">
        <v>0</v>
      </c>
      <c r="D18" s="45">
        <v>0</v>
      </c>
      <c r="E18" s="45">
        <v>0</v>
      </c>
      <c r="F18" s="45">
        <v>7.848369501236118E-5</v>
      </c>
      <c r="G18" s="45">
        <v>0</v>
      </c>
      <c r="H18" s="45">
        <v>0</v>
      </c>
      <c r="I18" s="45">
        <v>0</v>
      </c>
      <c r="J18" s="45">
        <v>0</v>
      </c>
      <c r="K18" s="45">
        <v>0</v>
      </c>
      <c r="L18" s="45">
        <v>0</v>
      </c>
      <c r="M18" s="45">
        <v>7.0010508577337454E-7</v>
      </c>
      <c r="N18" s="45">
        <v>5.8361171612192351E-5</v>
      </c>
      <c r="O18" s="45">
        <v>1.185374304732379E-3</v>
      </c>
      <c r="P18" s="45">
        <v>0.12398465141775053</v>
      </c>
      <c r="Q18" s="45">
        <v>0.22607460811622698</v>
      </c>
      <c r="R18" s="45">
        <v>0.13850313946560339</v>
      </c>
      <c r="S18" s="45">
        <v>0.24250489492945301</v>
      </c>
      <c r="T18" s="45">
        <v>2.9228991349120998E-3</v>
      </c>
      <c r="U18" s="45">
        <v>1.4561900927678747E-4</v>
      </c>
      <c r="V18" s="45">
        <v>2.4275009780220881E-4</v>
      </c>
      <c r="W18" s="45">
        <v>3.191574243995851E-6</v>
      </c>
      <c r="X18" s="45">
        <v>0</v>
      </c>
      <c r="Y18" s="45">
        <v>0</v>
      </c>
      <c r="Z18" s="45">
        <v>2.7718298927994789E-5</v>
      </c>
      <c r="AA18" s="45">
        <v>2.8892131228060039E-5</v>
      </c>
      <c r="AB18" s="45">
        <v>0</v>
      </c>
      <c r="AC18" s="45">
        <v>2.043836198791684E-6</v>
      </c>
      <c r="AD18" s="45">
        <v>5.5460473580450185E-4</v>
      </c>
      <c r="AE18" s="45">
        <v>2.1122171538997371E-3</v>
      </c>
      <c r="AF18" s="45">
        <v>5.3397300561082407E-4</v>
      </c>
      <c r="AG18" s="45">
        <v>4.5070422535211269E-6</v>
      </c>
      <c r="AH18" s="45">
        <v>0</v>
      </c>
      <c r="AI18" s="45">
        <v>1.0046430362545095E-2</v>
      </c>
      <c r="AJ18" s="45">
        <v>2.9519467350731124E-6</v>
      </c>
      <c r="AK18" s="45">
        <v>2.8734590282813634E-2</v>
      </c>
      <c r="AL18" s="46">
        <v>0</v>
      </c>
      <c r="AM18" s="6">
        <v>1.4501955489470551E-2</v>
      </c>
    </row>
    <row r="19" spans="1:39" x14ac:dyDescent="0.15">
      <c r="A19" s="109">
        <v>33</v>
      </c>
      <c r="B19" s="43" t="s">
        <v>14</v>
      </c>
      <c r="C19" s="27">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x14ac:dyDescent="0.15">
      <c r="A20" s="109">
        <v>34</v>
      </c>
      <c r="B20" s="43" t="s">
        <v>15</v>
      </c>
      <c r="C20" s="27">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x14ac:dyDescent="0.15">
      <c r="A21" s="109">
        <v>35</v>
      </c>
      <c r="B21" s="43" t="s">
        <v>17</v>
      </c>
      <c r="C21" s="27">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x14ac:dyDescent="0.15">
      <c r="A22" s="109">
        <v>39</v>
      </c>
      <c r="B22" s="43" t="s">
        <v>18</v>
      </c>
      <c r="C22" s="27">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x14ac:dyDescent="0.15">
      <c r="A23" s="110">
        <v>41</v>
      </c>
      <c r="B23" s="44" t="s">
        <v>19</v>
      </c>
      <c r="C23" s="31">
        <v>6.9272603202393179E-3</v>
      </c>
      <c r="D23" s="45">
        <v>3.670756308078971E-3</v>
      </c>
      <c r="E23" s="45">
        <v>3.2171982941367186E-3</v>
      </c>
      <c r="F23" s="45">
        <v>5.8077934309147278E-3</v>
      </c>
      <c r="G23" s="45">
        <v>9.2771224053048271E-4</v>
      </c>
      <c r="H23" s="45">
        <v>2.5249922704318251E-3</v>
      </c>
      <c r="I23" s="45">
        <v>5.8465186638865041E-3</v>
      </c>
      <c r="J23" s="45">
        <v>6.1135987855180087E-3</v>
      </c>
      <c r="K23" s="45">
        <v>7.6696970670435925E-4</v>
      </c>
      <c r="L23" s="45">
        <v>1.247340536481582E-2</v>
      </c>
      <c r="M23" s="45">
        <v>5.7093569744818698E-3</v>
      </c>
      <c r="N23" s="45">
        <v>6.4640833677664248E-3</v>
      </c>
      <c r="O23" s="45">
        <v>6.9906689766268499E-3</v>
      </c>
      <c r="P23" s="45">
        <v>2.7586157799941624E-3</v>
      </c>
      <c r="Q23" s="45">
        <v>3.098658219090793E-3</v>
      </c>
      <c r="R23" s="45">
        <v>3.8269398230899674E-3</v>
      </c>
      <c r="S23" s="45">
        <v>6.2175148484071708E-4</v>
      </c>
      <c r="T23" s="45">
        <v>1.1857043660492481E-3</v>
      </c>
      <c r="U23" s="45">
        <v>5.3964691673162417E-3</v>
      </c>
      <c r="V23" s="45">
        <v>1.1615893109709001E-3</v>
      </c>
      <c r="W23" s="45">
        <v>3.614776988749701E-2</v>
      </c>
      <c r="X23" s="45">
        <v>6.264246761116081E-2</v>
      </c>
      <c r="Y23" s="45">
        <v>7.0174856498224887E-3</v>
      </c>
      <c r="Z23" s="45">
        <v>7.5740251820745758E-3</v>
      </c>
      <c r="AA23" s="45">
        <v>6.2551464108749986E-3</v>
      </c>
      <c r="AB23" s="45">
        <v>4.7075845492676446E-2</v>
      </c>
      <c r="AC23" s="45">
        <v>1.1120512757625553E-2</v>
      </c>
      <c r="AD23" s="45">
        <v>1.0983773478628219E-2</v>
      </c>
      <c r="AE23" s="45">
        <v>2.1284457726944751E-2</v>
      </c>
      <c r="AF23" s="45">
        <v>1.274963238012306E-2</v>
      </c>
      <c r="AG23" s="45">
        <v>5.1260093896713611E-3</v>
      </c>
      <c r="AH23" s="45">
        <v>3.8120142904497071E-3</v>
      </c>
      <c r="AI23" s="45">
        <v>2.9443644540792391E-3</v>
      </c>
      <c r="AJ23" s="45">
        <v>6.9533105344647163E-3</v>
      </c>
      <c r="AK23" s="45">
        <v>0</v>
      </c>
      <c r="AL23" s="46">
        <v>0</v>
      </c>
      <c r="AM23" s="6">
        <v>8.8259562148864067E-3</v>
      </c>
    </row>
    <row r="24" spans="1:39" x14ac:dyDescent="0.15">
      <c r="A24" s="109">
        <v>46</v>
      </c>
      <c r="B24" s="43" t="s">
        <v>20</v>
      </c>
      <c r="C24" s="27">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x14ac:dyDescent="0.15">
      <c r="A25" s="109">
        <v>47</v>
      </c>
      <c r="B25" s="43" t="s">
        <v>220</v>
      </c>
      <c r="C25" s="27">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x14ac:dyDescent="0.15">
      <c r="A26" s="109">
        <v>48</v>
      </c>
      <c r="B26" s="43" t="s">
        <v>221</v>
      </c>
      <c r="C26" s="27">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x14ac:dyDescent="0.15">
      <c r="A27" s="109">
        <v>51</v>
      </c>
      <c r="B27" s="43" t="s">
        <v>21</v>
      </c>
      <c r="C27" s="27">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x14ac:dyDescent="0.15">
      <c r="A28" s="110">
        <v>53</v>
      </c>
      <c r="B28" s="44" t="s">
        <v>22</v>
      </c>
      <c r="C28" s="31">
        <v>5.6038434232383739E-3</v>
      </c>
      <c r="D28" s="45">
        <v>5.9525777968848174E-3</v>
      </c>
      <c r="E28" s="45">
        <v>9.9009900990099011E-3</v>
      </c>
      <c r="F28" s="45">
        <v>3.5513871993093436E-2</v>
      </c>
      <c r="G28" s="45">
        <v>5.8649686721415741E-3</v>
      </c>
      <c r="H28" s="45">
        <v>1.0872925899206432E-2</v>
      </c>
      <c r="I28" s="45">
        <v>7.7681017212478023E-3</v>
      </c>
      <c r="J28" s="45">
        <v>5.3118876839522442E-3</v>
      </c>
      <c r="K28" s="45">
        <v>2.810883741848437E-3</v>
      </c>
      <c r="L28" s="45">
        <v>9.7305076968003008E-3</v>
      </c>
      <c r="M28" s="45">
        <v>2.7262092040015208E-3</v>
      </c>
      <c r="N28" s="45">
        <v>5.152124229924341E-3</v>
      </c>
      <c r="O28" s="45">
        <v>9.8781192061031583E-3</v>
      </c>
      <c r="P28" s="45">
        <v>7.955491959079939E-3</v>
      </c>
      <c r="Q28" s="45">
        <v>7.2969577803266156E-3</v>
      </c>
      <c r="R28" s="45">
        <v>4.3310875842155917E-3</v>
      </c>
      <c r="S28" s="45">
        <v>2.8796910876833213E-3</v>
      </c>
      <c r="T28" s="45">
        <v>4.414429997067074E-3</v>
      </c>
      <c r="U28" s="45">
        <v>4.3600044542285192E-3</v>
      </c>
      <c r="V28" s="45">
        <v>1.3628110862565327E-2</v>
      </c>
      <c r="W28" s="45">
        <v>2.0984600654272718E-2</v>
      </c>
      <c r="X28" s="45">
        <v>4.2415673601292666E-3</v>
      </c>
      <c r="Y28" s="45">
        <v>9.7216231460897848E-3</v>
      </c>
      <c r="Z28" s="45">
        <v>1.5988261300403993E-2</v>
      </c>
      <c r="AA28" s="45">
        <v>5.5906273926296171E-2</v>
      </c>
      <c r="AB28" s="45">
        <v>7.4319080368832807E-2</v>
      </c>
      <c r="AC28" s="45">
        <v>1.9226367122033371E-2</v>
      </c>
      <c r="AD28" s="45">
        <v>6.5989297861738776E-3</v>
      </c>
      <c r="AE28" s="45">
        <v>4.1145790421120175E-2</v>
      </c>
      <c r="AF28" s="45">
        <v>1.3061801214172466E-3</v>
      </c>
      <c r="AG28" s="45">
        <v>5.7254460093896717E-3</v>
      </c>
      <c r="AH28" s="45">
        <v>5.9684726161099037E-2</v>
      </c>
      <c r="AI28" s="45">
        <v>1.1599501722938541E-2</v>
      </c>
      <c r="AJ28" s="45">
        <v>9.4285178718235205E-3</v>
      </c>
      <c r="AK28" s="45">
        <v>0</v>
      </c>
      <c r="AL28" s="46">
        <v>4.8749149724132716E-3</v>
      </c>
      <c r="AM28" s="6">
        <v>1.317095032325632E-2</v>
      </c>
    </row>
    <row r="29" spans="1:39" x14ac:dyDescent="0.15">
      <c r="A29" s="109">
        <v>55</v>
      </c>
      <c r="B29" s="43" t="s">
        <v>23</v>
      </c>
      <c r="C29" s="27">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x14ac:dyDescent="0.15">
      <c r="A30" s="109">
        <v>57</v>
      </c>
      <c r="B30" s="43" t="s">
        <v>233</v>
      </c>
      <c r="C30" s="27">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x14ac:dyDescent="0.15">
      <c r="A31" s="109">
        <v>59</v>
      </c>
      <c r="B31" s="43" t="s">
        <v>25</v>
      </c>
      <c r="C31" s="27">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x14ac:dyDescent="0.15">
      <c r="A32" s="109">
        <v>61</v>
      </c>
      <c r="B32" s="43" t="s">
        <v>26</v>
      </c>
      <c r="C32" s="27">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x14ac:dyDescent="0.15">
      <c r="A33" s="110">
        <v>63</v>
      </c>
      <c r="B33" s="44" t="s">
        <v>27</v>
      </c>
      <c r="C33" s="31">
        <v>3.8599659495860874E-4</v>
      </c>
      <c r="D33" s="45">
        <v>5.1589007573001749E-3</v>
      </c>
      <c r="E33" s="45">
        <v>1.5711898645783973E-3</v>
      </c>
      <c r="F33" s="45">
        <v>3.6102499705686145E-3</v>
      </c>
      <c r="G33" s="45">
        <v>3.3067318876484251E-3</v>
      </c>
      <c r="H33" s="45">
        <v>9.4300731732453874E-3</v>
      </c>
      <c r="I33" s="45">
        <v>2.8755604617250637E-3</v>
      </c>
      <c r="J33" s="45">
        <v>3.0812184831920164E-2</v>
      </c>
      <c r="K33" s="45">
        <v>1.9194320408622186E-3</v>
      </c>
      <c r="L33" s="45">
        <v>1.8657961703725336E-2</v>
      </c>
      <c r="M33" s="45">
        <v>4.0333053991404109E-3</v>
      </c>
      <c r="N33" s="45">
        <v>6.5808057109908091E-3</v>
      </c>
      <c r="O33" s="45">
        <v>7.9024953648825259E-3</v>
      </c>
      <c r="P33" s="45">
        <v>4.0948536687810122E-2</v>
      </c>
      <c r="Q33" s="45">
        <v>6.940120523604057E-2</v>
      </c>
      <c r="R33" s="45">
        <v>4.8352353453412163E-2</v>
      </c>
      <c r="S33" s="45">
        <v>3.4638102458099951E-2</v>
      </c>
      <c r="T33" s="45">
        <v>3.8140574903677185E-2</v>
      </c>
      <c r="U33" s="45">
        <v>1.98127510857182E-2</v>
      </c>
      <c r="V33" s="45">
        <v>1.8376784263373824E-3</v>
      </c>
      <c r="W33" s="45">
        <v>5.6714274315806269E-3</v>
      </c>
      <c r="X33" s="45">
        <v>1.7312519837262314E-4</v>
      </c>
      <c r="Y33" s="45">
        <v>2.4884700885895351E-4</v>
      </c>
      <c r="Z33" s="45">
        <v>3.2153226756473957E-3</v>
      </c>
      <c r="AA33" s="45">
        <v>7.3674934631553092E-4</v>
      </c>
      <c r="AB33" s="45">
        <v>0</v>
      </c>
      <c r="AC33" s="45">
        <v>1.8271895617197654E-3</v>
      </c>
      <c r="AD33" s="45">
        <v>1.7691024502263914E-2</v>
      </c>
      <c r="AE33" s="45">
        <v>2.0722697845588437E-4</v>
      </c>
      <c r="AF33" s="45">
        <v>1.7004986486375473E-3</v>
      </c>
      <c r="AG33" s="45">
        <v>3.1384037558685445E-3</v>
      </c>
      <c r="AH33" s="45">
        <v>0</v>
      </c>
      <c r="AI33" s="45">
        <v>2.6895636840146894E-3</v>
      </c>
      <c r="AJ33" s="45">
        <v>4.0294072933747986E-4</v>
      </c>
      <c r="AK33" s="45">
        <v>0</v>
      </c>
      <c r="AL33" s="46">
        <v>2.5092585594437306E-2</v>
      </c>
      <c r="AM33" s="6">
        <v>9.9841528918361289E-3</v>
      </c>
    </row>
    <row r="34" spans="1:39" x14ac:dyDescent="0.15">
      <c r="A34" s="109">
        <v>64</v>
      </c>
      <c r="B34" s="43" t="s">
        <v>225</v>
      </c>
      <c r="C34" s="27">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x14ac:dyDescent="0.15">
      <c r="A35" s="109">
        <v>65</v>
      </c>
      <c r="B35" s="43" t="s">
        <v>226</v>
      </c>
      <c r="C35" s="27">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x14ac:dyDescent="0.15">
      <c r="A36" s="109">
        <v>66</v>
      </c>
      <c r="B36" s="43" t="s">
        <v>28</v>
      </c>
      <c r="C36" s="27">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x14ac:dyDescent="0.15">
      <c r="A37" s="109">
        <v>67</v>
      </c>
      <c r="B37" s="43" t="s">
        <v>29</v>
      </c>
      <c r="C37" s="27">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x14ac:dyDescent="0.15">
      <c r="A38" s="110">
        <v>68</v>
      </c>
      <c r="B38" s="44" t="s">
        <v>30</v>
      </c>
      <c r="C38" s="31">
        <v>3.7221100228151558E-4</v>
      </c>
      <c r="D38" s="45">
        <v>1.2235854360263237E-3</v>
      </c>
      <c r="E38" s="45">
        <v>1.1222784746988553E-3</v>
      </c>
      <c r="F38" s="45">
        <v>1.7658831377781266E-3</v>
      </c>
      <c r="G38" s="45">
        <v>4.2871550509363215E-4</v>
      </c>
      <c r="H38" s="45">
        <v>8.2448727197773888E-4</v>
      </c>
      <c r="I38" s="45">
        <v>3.2707796721043381E-4</v>
      </c>
      <c r="J38" s="45">
        <v>1.9858898846124426E-4</v>
      </c>
      <c r="K38" s="45">
        <v>2.0077741013203124E-5</v>
      </c>
      <c r="L38" s="45">
        <v>8.4477076467398104E-4</v>
      </c>
      <c r="M38" s="45">
        <v>7.7711664520844576E-5</v>
      </c>
      <c r="N38" s="45">
        <v>1.2839457754682316E-4</v>
      </c>
      <c r="O38" s="45">
        <v>2.7354791647670281E-4</v>
      </c>
      <c r="P38" s="45">
        <v>1.4380397098292151E-3</v>
      </c>
      <c r="Q38" s="45">
        <v>5.9351502903854205E-4</v>
      </c>
      <c r="R38" s="45">
        <v>1.008295522251249E-3</v>
      </c>
      <c r="S38" s="45">
        <v>2.9996782163367928E-4</v>
      </c>
      <c r="T38" s="45">
        <v>2.1056906289246689E-4</v>
      </c>
      <c r="U38" s="45">
        <v>3.6833043522952125E-4</v>
      </c>
      <c r="V38" s="45">
        <v>9.8103138698578613E-4</v>
      </c>
      <c r="W38" s="45">
        <v>3.5107316683954364E-5</v>
      </c>
      <c r="X38" s="45">
        <v>7.5020919294803358E-4</v>
      </c>
      <c r="Y38" s="45">
        <v>3.334549918709977E-3</v>
      </c>
      <c r="Z38" s="45">
        <v>2.5067736593005286E-3</v>
      </c>
      <c r="AA38" s="45">
        <v>3.799315256489895E-3</v>
      </c>
      <c r="AB38" s="45">
        <v>2.9238320258501149E-4</v>
      </c>
      <c r="AC38" s="45">
        <v>2.0908444313638926E-3</v>
      </c>
      <c r="AD38" s="45">
        <v>2.1620918997378624E-3</v>
      </c>
      <c r="AE38" s="45">
        <v>2.9086678301337987E-3</v>
      </c>
      <c r="AF38" s="45">
        <v>2.7930895678104643E-3</v>
      </c>
      <c r="AG38" s="45">
        <v>2.2460093896713614E-3</v>
      </c>
      <c r="AH38" s="45">
        <v>4.567050937350374E-3</v>
      </c>
      <c r="AI38" s="45">
        <v>1.5288046203872972E-3</v>
      </c>
      <c r="AJ38" s="45">
        <v>1.3180442172101446E-3</v>
      </c>
      <c r="AK38" s="45">
        <v>0</v>
      </c>
      <c r="AL38" s="46">
        <v>3.7790038545839315E-4</v>
      </c>
      <c r="AM38" s="6">
        <v>1.0474853041571835E-3</v>
      </c>
    </row>
    <row r="39" spans="1:39" x14ac:dyDescent="0.15">
      <c r="A39" s="111">
        <v>69</v>
      </c>
      <c r="B39" s="43" t="s">
        <v>31</v>
      </c>
      <c r="C39" s="27">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x14ac:dyDescent="0.15">
      <c r="A40" s="112">
        <v>70</v>
      </c>
      <c r="B40" s="47" t="s">
        <v>240</v>
      </c>
      <c r="C40" s="48">
        <v>0.5339849323472039</v>
      </c>
      <c r="D40" s="49">
        <v>0.38370977876252521</v>
      </c>
      <c r="E40" s="49">
        <v>0.52525126568072422</v>
      </c>
      <c r="F40" s="49">
        <v>0.57489306596554568</v>
      </c>
      <c r="G40" s="49">
        <v>0.51763883178538928</v>
      </c>
      <c r="H40" s="49">
        <v>0.46475316912295167</v>
      </c>
      <c r="I40" s="49">
        <v>0.55986208212382627</v>
      </c>
      <c r="J40" s="49">
        <v>0.79016351964412856</v>
      </c>
      <c r="K40" s="49">
        <v>0.77127571289365759</v>
      </c>
      <c r="L40" s="49">
        <v>0.5297338450627842</v>
      </c>
      <c r="M40" s="49">
        <v>0.80300443096508789</v>
      </c>
      <c r="N40" s="49">
        <v>0.78913875251828458</v>
      </c>
      <c r="O40" s="49">
        <v>0.57068174219628587</v>
      </c>
      <c r="P40" s="49">
        <v>0.62552591675031499</v>
      </c>
      <c r="Q40" s="49">
        <v>0.65978116409052012</v>
      </c>
      <c r="R40" s="49">
        <v>0.63621155873321422</v>
      </c>
      <c r="S40" s="49">
        <v>0.67697828778367408</v>
      </c>
      <c r="T40" s="49">
        <v>0.82141988724528037</v>
      </c>
      <c r="U40" s="49">
        <v>0.6187951311855957</v>
      </c>
      <c r="V40" s="49">
        <v>0.54824006179093399</v>
      </c>
      <c r="W40" s="49">
        <v>0.8268283730950291</v>
      </c>
      <c r="X40" s="49">
        <v>0.50007213549932195</v>
      </c>
      <c r="Y40" s="49">
        <v>0.26314741696804805</v>
      </c>
      <c r="Z40" s="49">
        <v>0.32830939165263429</v>
      </c>
      <c r="AA40" s="49">
        <v>0.34028189089368177</v>
      </c>
      <c r="AB40" s="49">
        <v>0.19041886043646791</v>
      </c>
      <c r="AC40" s="49">
        <v>0.55703938063587832</v>
      </c>
      <c r="AD40" s="49">
        <v>0.48672198271193051</v>
      </c>
      <c r="AE40" s="49">
        <v>0.31489762238251107</v>
      </c>
      <c r="AF40" s="49">
        <v>0.20406394532116423</v>
      </c>
      <c r="AG40" s="49">
        <v>0.40691380281690143</v>
      </c>
      <c r="AH40" s="49">
        <v>0.42029759493204671</v>
      </c>
      <c r="AI40" s="49">
        <v>0.36781097827317877</v>
      </c>
      <c r="AJ40" s="49">
        <v>0.38640687567433535</v>
      </c>
      <c r="AK40" s="49">
        <v>1</v>
      </c>
      <c r="AL40" s="50">
        <v>0.61782934018592695</v>
      </c>
      <c r="AM40" s="51">
        <v>0.57422248048545887</v>
      </c>
    </row>
    <row r="41" spans="1:39" x14ac:dyDescent="0.15">
      <c r="A41" s="109">
        <v>71</v>
      </c>
      <c r="B41" s="43" t="s">
        <v>241</v>
      </c>
      <c r="C41" s="27">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x14ac:dyDescent="0.15">
      <c r="A42" s="109">
        <v>91</v>
      </c>
      <c r="B42" s="43" t="s">
        <v>242</v>
      </c>
      <c r="C42" s="27">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x14ac:dyDescent="0.15">
      <c r="A43" s="109">
        <v>92</v>
      </c>
      <c r="B43" s="43" t="s">
        <v>243</v>
      </c>
      <c r="C43" s="27">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x14ac:dyDescent="0.15">
      <c r="A44" s="109">
        <v>93</v>
      </c>
      <c r="B44" s="43" t="s">
        <v>244</v>
      </c>
      <c r="C44" s="27">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x14ac:dyDescent="0.15">
      <c r="A45" s="109">
        <v>94</v>
      </c>
      <c r="B45" s="43" t="s">
        <v>245</v>
      </c>
      <c r="C45" s="27">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x14ac:dyDescent="0.15">
      <c r="A46" s="109">
        <v>95</v>
      </c>
      <c r="B46" s="43" t="s">
        <v>246</v>
      </c>
      <c r="C46" s="27">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x14ac:dyDescent="0.15">
      <c r="A47" s="112">
        <v>96</v>
      </c>
      <c r="B47" s="47" t="s">
        <v>247</v>
      </c>
      <c r="C47" s="48">
        <v>0.46601506765279604</v>
      </c>
      <c r="D47" s="49">
        <v>0.61629022123747479</v>
      </c>
      <c r="E47" s="49">
        <v>0.47474873431927578</v>
      </c>
      <c r="F47" s="49">
        <v>0.42510693403445432</v>
      </c>
      <c r="G47" s="49">
        <v>0.48236116821461078</v>
      </c>
      <c r="H47" s="49">
        <v>0.53524683087704839</v>
      </c>
      <c r="I47" s="49">
        <v>0.44013791787617373</v>
      </c>
      <c r="J47" s="49">
        <v>0.20983648035587146</v>
      </c>
      <c r="K47" s="49">
        <v>0.22872428710634243</v>
      </c>
      <c r="L47" s="49">
        <v>0.4702661549372158</v>
      </c>
      <c r="M47" s="49">
        <v>0.19699556903491214</v>
      </c>
      <c r="N47" s="49">
        <v>0.21086124748171545</v>
      </c>
      <c r="O47" s="49">
        <v>0.42931825780371419</v>
      </c>
      <c r="P47" s="49">
        <v>0.37447408324968501</v>
      </c>
      <c r="Q47" s="49">
        <v>0.34021883590947988</v>
      </c>
      <c r="R47" s="49">
        <v>0.36378844126678583</v>
      </c>
      <c r="S47" s="49">
        <v>0.32302171221632586</v>
      </c>
      <c r="T47" s="49">
        <v>0.17858011275471963</v>
      </c>
      <c r="U47" s="49">
        <v>0.3812048688144043</v>
      </c>
      <c r="V47" s="49">
        <v>0.45175993820906601</v>
      </c>
      <c r="W47" s="49">
        <v>0.17317162690497087</v>
      </c>
      <c r="X47" s="49">
        <v>0.49992786450067805</v>
      </c>
      <c r="Y47" s="49">
        <v>0.736852583031952</v>
      </c>
      <c r="Z47" s="49">
        <v>0.67169060834736571</v>
      </c>
      <c r="AA47" s="49">
        <v>0.65971810910631823</v>
      </c>
      <c r="AB47" s="49">
        <v>0.80958113956353206</v>
      </c>
      <c r="AC47" s="49">
        <v>0.44296061936412168</v>
      </c>
      <c r="AD47" s="49">
        <v>0.51327801728806954</v>
      </c>
      <c r="AE47" s="49">
        <v>0.68510237761748893</v>
      </c>
      <c r="AF47" s="49">
        <v>0.79593605467883577</v>
      </c>
      <c r="AG47" s="49">
        <v>0.59308619718309863</v>
      </c>
      <c r="AH47" s="49">
        <v>0.57970240506795334</v>
      </c>
      <c r="AI47" s="49">
        <v>0.63218902172682123</v>
      </c>
      <c r="AJ47" s="49">
        <v>0.61359312432566471</v>
      </c>
      <c r="AK47" s="49">
        <v>0</v>
      </c>
      <c r="AL47" s="50">
        <v>0.382170659814073</v>
      </c>
      <c r="AM47" s="51">
        <v>0.42577751951454107</v>
      </c>
    </row>
    <row r="48" spans="1:39" x14ac:dyDescent="0.15">
      <c r="A48" s="112">
        <v>97</v>
      </c>
      <c r="B48" s="47" t="s">
        <v>248</v>
      </c>
      <c r="C48" s="48">
        <v>1</v>
      </c>
      <c r="D48" s="49">
        <v>1</v>
      </c>
      <c r="E48" s="49">
        <v>1</v>
      </c>
      <c r="F48" s="49">
        <v>1</v>
      </c>
      <c r="G48" s="49">
        <v>1</v>
      </c>
      <c r="H48" s="49">
        <v>1</v>
      </c>
      <c r="I48" s="49">
        <v>1</v>
      </c>
      <c r="J48" s="49">
        <v>1</v>
      </c>
      <c r="K48" s="49">
        <v>1</v>
      </c>
      <c r="L48" s="49">
        <v>1</v>
      </c>
      <c r="M48" s="49">
        <v>1</v>
      </c>
      <c r="N48" s="49">
        <v>1</v>
      </c>
      <c r="O48" s="49">
        <v>1</v>
      </c>
      <c r="P48" s="49">
        <v>1</v>
      </c>
      <c r="Q48" s="49">
        <v>1</v>
      </c>
      <c r="R48" s="49">
        <v>1</v>
      </c>
      <c r="S48" s="49">
        <v>1</v>
      </c>
      <c r="T48" s="49">
        <v>1</v>
      </c>
      <c r="U48" s="49">
        <v>1</v>
      </c>
      <c r="V48" s="49">
        <v>1</v>
      </c>
      <c r="W48" s="49">
        <v>1</v>
      </c>
      <c r="X48" s="49">
        <v>1</v>
      </c>
      <c r="Y48" s="49">
        <v>1</v>
      </c>
      <c r="Z48" s="49">
        <v>1</v>
      </c>
      <c r="AA48" s="49">
        <v>1</v>
      </c>
      <c r="AB48" s="49">
        <v>1</v>
      </c>
      <c r="AC48" s="49">
        <v>1</v>
      </c>
      <c r="AD48" s="49">
        <v>1</v>
      </c>
      <c r="AE48" s="49">
        <v>1</v>
      </c>
      <c r="AF48" s="49">
        <v>1</v>
      </c>
      <c r="AG48" s="49">
        <v>1</v>
      </c>
      <c r="AH48" s="49">
        <v>1</v>
      </c>
      <c r="AI48" s="49">
        <v>1</v>
      </c>
      <c r="AJ48" s="49">
        <v>1</v>
      </c>
      <c r="AK48" s="49">
        <v>1</v>
      </c>
      <c r="AL48" s="50">
        <v>1</v>
      </c>
      <c r="AM48" s="51">
        <v>1</v>
      </c>
    </row>
    <row r="50" spans="1:39" x14ac:dyDescent="0.15">
      <c r="A50" s="33" t="s">
        <v>97</v>
      </c>
    </row>
    <row r="51" spans="1:39" x14ac:dyDescent="0.15">
      <c r="A51" s="34"/>
      <c r="B51" s="35"/>
      <c r="C51" s="100">
        <v>1</v>
      </c>
      <c r="D51" s="101">
        <v>2</v>
      </c>
      <c r="E51" s="101">
        <v>3</v>
      </c>
      <c r="F51" s="101">
        <v>4</v>
      </c>
      <c r="G51" s="101">
        <v>5</v>
      </c>
      <c r="H51" s="101">
        <v>6</v>
      </c>
      <c r="I51" s="101">
        <v>7</v>
      </c>
      <c r="J51" s="101">
        <v>8</v>
      </c>
      <c r="K51" s="101">
        <v>9</v>
      </c>
      <c r="L51" s="101">
        <v>10</v>
      </c>
      <c r="M51" s="101">
        <v>11</v>
      </c>
      <c r="N51" s="101">
        <v>12</v>
      </c>
      <c r="O51" s="101">
        <v>13</v>
      </c>
      <c r="P51" s="101">
        <v>14</v>
      </c>
      <c r="Q51" s="101">
        <v>15</v>
      </c>
      <c r="R51" s="101">
        <v>16</v>
      </c>
      <c r="S51" s="101">
        <v>17</v>
      </c>
      <c r="T51" s="101">
        <v>18</v>
      </c>
      <c r="U51" s="101">
        <v>19</v>
      </c>
      <c r="V51" s="101">
        <v>20</v>
      </c>
      <c r="W51" s="101">
        <v>21</v>
      </c>
      <c r="X51" s="101">
        <v>22</v>
      </c>
      <c r="Y51" s="101">
        <v>23</v>
      </c>
      <c r="Z51" s="101">
        <v>24</v>
      </c>
      <c r="AA51" s="101">
        <v>25</v>
      </c>
      <c r="AB51" s="101">
        <v>26</v>
      </c>
      <c r="AC51" s="101">
        <v>27</v>
      </c>
      <c r="AD51" s="101">
        <v>28</v>
      </c>
      <c r="AE51" s="101">
        <v>29</v>
      </c>
      <c r="AF51" s="101">
        <v>30</v>
      </c>
      <c r="AG51" s="101">
        <v>31</v>
      </c>
      <c r="AH51" s="101">
        <v>32</v>
      </c>
      <c r="AI51" s="101">
        <v>33</v>
      </c>
      <c r="AJ51" s="101">
        <v>34</v>
      </c>
      <c r="AK51" s="101">
        <v>35</v>
      </c>
      <c r="AL51" s="102">
        <v>36</v>
      </c>
      <c r="AM51" s="67"/>
    </row>
    <row r="52" spans="1:39" ht="32.4" x14ac:dyDescent="0.15">
      <c r="A52" s="36"/>
      <c r="B52" s="37"/>
      <c r="C52" s="38" t="s">
        <v>0</v>
      </c>
      <c r="D52" s="39" t="s">
        <v>1</v>
      </c>
      <c r="E52" s="39" t="s">
        <v>2</v>
      </c>
      <c r="F52" s="39" t="s">
        <v>3</v>
      </c>
      <c r="G52" s="39" t="s">
        <v>4</v>
      </c>
      <c r="H52" s="39" t="s">
        <v>5</v>
      </c>
      <c r="I52" s="39" t="s">
        <v>6</v>
      </c>
      <c r="J52" s="39" t="s">
        <v>7</v>
      </c>
      <c r="K52" s="39" t="s">
        <v>8</v>
      </c>
      <c r="L52" s="39" t="s">
        <v>9</v>
      </c>
      <c r="M52" s="39" t="s">
        <v>10</v>
      </c>
      <c r="N52" s="39" t="s">
        <v>11</v>
      </c>
      <c r="O52" s="39" t="s">
        <v>12</v>
      </c>
      <c r="P52" s="39" t="s">
        <v>13</v>
      </c>
      <c r="Q52" s="39" t="s">
        <v>16</v>
      </c>
      <c r="R52" s="39" t="s">
        <v>14</v>
      </c>
      <c r="S52" s="39" t="s">
        <v>15</v>
      </c>
      <c r="T52" s="39" t="s">
        <v>17</v>
      </c>
      <c r="U52" s="39" t="s">
        <v>18</v>
      </c>
      <c r="V52" s="39" t="s">
        <v>19</v>
      </c>
      <c r="W52" s="39" t="s">
        <v>20</v>
      </c>
      <c r="X52" s="39" t="s">
        <v>220</v>
      </c>
      <c r="Y52" s="39" t="s">
        <v>221</v>
      </c>
      <c r="Z52" s="39" t="s">
        <v>21</v>
      </c>
      <c r="AA52" s="39" t="s">
        <v>22</v>
      </c>
      <c r="AB52" s="39" t="s">
        <v>23</v>
      </c>
      <c r="AC52" s="39" t="s">
        <v>24</v>
      </c>
      <c r="AD52" s="39" t="s">
        <v>25</v>
      </c>
      <c r="AE52" s="39" t="s">
        <v>26</v>
      </c>
      <c r="AF52" s="39" t="s">
        <v>27</v>
      </c>
      <c r="AG52" s="39" t="s">
        <v>225</v>
      </c>
      <c r="AH52" s="39" t="s">
        <v>226</v>
      </c>
      <c r="AI52" s="39" t="s">
        <v>28</v>
      </c>
      <c r="AJ52" s="39" t="s">
        <v>29</v>
      </c>
      <c r="AK52" s="39" t="s">
        <v>30</v>
      </c>
      <c r="AL52" s="40" t="s">
        <v>31</v>
      </c>
      <c r="AM52" s="104" t="s">
        <v>94</v>
      </c>
    </row>
    <row r="53" spans="1:39" x14ac:dyDescent="0.15">
      <c r="A53" s="57" t="s">
        <v>98</v>
      </c>
      <c r="B53" s="47"/>
      <c r="C53" s="57">
        <f t="array" ref="C53:AL53">TRANSPOSE(計算!D5:D40)</f>
        <v>0</v>
      </c>
      <c r="D53" s="66">
        <v>0</v>
      </c>
      <c r="E53" s="66">
        <v>0</v>
      </c>
      <c r="F53" s="66">
        <v>0</v>
      </c>
      <c r="G53" s="66">
        <v>0</v>
      </c>
      <c r="H53" s="66">
        <v>0</v>
      </c>
      <c r="I53" s="66">
        <v>0</v>
      </c>
      <c r="J53" s="66">
        <v>0</v>
      </c>
      <c r="K53" s="66">
        <v>0</v>
      </c>
      <c r="L53" s="66">
        <v>0</v>
      </c>
      <c r="M53" s="66">
        <v>0</v>
      </c>
      <c r="N53" s="66">
        <v>0</v>
      </c>
      <c r="O53" s="66">
        <v>0</v>
      </c>
      <c r="P53" s="66">
        <v>0</v>
      </c>
      <c r="Q53" s="66">
        <v>0</v>
      </c>
      <c r="R53" s="66">
        <v>0</v>
      </c>
      <c r="S53" s="66">
        <v>0</v>
      </c>
      <c r="T53" s="66">
        <v>0</v>
      </c>
      <c r="U53" s="66">
        <v>0</v>
      </c>
      <c r="V53" s="66">
        <v>0</v>
      </c>
      <c r="W53" s="66">
        <v>0</v>
      </c>
      <c r="X53" s="66">
        <v>0</v>
      </c>
      <c r="Y53" s="66">
        <v>0</v>
      </c>
      <c r="Z53" s="66">
        <v>0</v>
      </c>
      <c r="AA53" s="66">
        <v>0</v>
      </c>
      <c r="AB53" s="66">
        <v>0</v>
      </c>
      <c r="AC53" s="66">
        <v>0</v>
      </c>
      <c r="AD53" s="66">
        <v>0</v>
      </c>
      <c r="AE53" s="66">
        <v>0</v>
      </c>
      <c r="AF53" s="66">
        <v>0</v>
      </c>
      <c r="AG53" s="66">
        <v>0</v>
      </c>
      <c r="AH53" s="66">
        <v>0</v>
      </c>
      <c r="AI53" s="66">
        <v>0</v>
      </c>
      <c r="AJ53" s="66">
        <v>0</v>
      </c>
      <c r="AK53" s="66">
        <v>0</v>
      </c>
      <c r="AL53" s="47">
        <v>0</v>
      </c>
      <c r="AM53" s="70">
        <f>SUM(C53:AL53)</f>
        <v>0</v>
      </c>
    </row>
    <row r="54" spans="1:39" x14ac:dyDescent="0.15">
      <c r="A54" s="108">
        <v>1</v>
      </c>
      <c r="B54" s="35" t="s">
        <v>0</v>
      </c>
      <c r="C54" s="96">
        <f>+C$53*C4</f>
        <v>0</v>
      </c>
      <c r="D54" s="96">
        <f t="shared" ref="D54:AL54" si="0">+D$53*D4</f>
        <v>0</v>
      </c>
      <c r="E54" s="96">
        <f t="shared" si="0"/>
        <v>0</v>
      </c>
      <c r="F54" s="96">
        <f t="shared" si="0"/>
        <v>0</v>
      </c>
      <c r="G54" s="96">
        <f>+G$53*G4</f>
        <v>0</v>
      </c>
      <c r="H54" s="96">
        <f t="shared" si="0"/>
        <v>0</v>
      </c>
      <c r="I54" s="96">
        <f t="shared" si="0"/>
        <v>0</v>
      </c>
      <c r="J54" s="96">
        <f t="shared" si="0"/>
        <v>0</v>
      </c>
      <c r="K54" s="96">
        <f t="shared" si="0"/>
        <v>0</v>
      </c>
      <c r="L54" s="96">
        <f t="shared" si="0"/>
        <v>0</v>
      </c>
      <c r="M54" s="96">
        <f t="shared" si="0"/>
        <v>0</v>
      </c>
      <c r="N54" s="96">
        <f t="shared" si="0"/>
        <v>0</v>
      </c>
      <c r="O54" s="96">
        <f t="shared" si="0"/>
        <v>0</v>
      </c>
      <c r="P54" s="96">
        <f t="shared" si="0"/>
        <v>0</v>
      </c>
      <c r="Q54" s="96">
        <f t="shared" si="0"/>
        <v>0</v>
      </c>
      <c r="R54" s="96">
        <f t="shared" si="0"/>
        <v>0</v>
      </c>
      <c r="S54" s="96">
        <f t="shared" si="0"/>
        <v>0</v>
      </c>
      <c r="T54" s="96">
        <f t="shared" si="0"/>
        <v>0</v>
      </c>
      <c r="U54" s="96">
        <f t="shared" si="0"/>
        <v>0</v>
      </c>
      <c r="V54" s="96">
        <f t="shared" si="0"/>
        <v>0</v>
      </c>
      <c r="W54" s="96">
        <f t="shared" si="0"/>
        <v>0</v>
      </c>
      <c r="X54" s="96">
        <f t="shared" si="0"/>
        <v>0</v>
      </c>
      <c r="Y54" s="96">
        <f t="shared" si="0"/>
        <v>0</v>
      </c>
      <c r="Z54" s="96">
        <f t="shared" si="0"/>
        <v>0</v>
      </c>
      <c r="AA54" s="96">
        <f t="shared" si="0"/>
        <v>0</v>
      </c>
      <c r="AB54" s="96">
        <f t="shared" si="0"/>
        <v>0</v>
      </c>
      <c r="AC54" s="96">
        <f t="shared" si="0"/>
        <v>0</v>
      </c>
      <c r="AD54" s="96">
        <f t="shared" si="0"/>
        <v>0</v>
      </c>
      <c r="AE54" s="96">
        <f t="shared" si="0"/>
        <v>0</v>
      </c>
      <c r="AF54" s="96">
        <f t="shared" si="0"/>
        <v>0</v>
      </c>
      <c r="AG54" s="96">
        <f t="shared" si="0"/>
        <v>0</v>
      </c>
      <c r="AH54" s="96">
        <f t="shared" si="0"/>
        <v>0</v>
      </c>
      <c r="AI54" s="96">
        <f t="shared" si="0"/>
        <v>0</v>
      </c>
      <c r="AJ54" s="96">
        <f t="shared" si="0"/>
        <v>0</v>
      </c>
      <c r="AK54" s="96">
        <f t="shared" si="0"/>
        <v>0</v>
      </c>
      <c r="AL54" s="43">
        <f t="shared" si="0"/>
        <v>0</v>
      </c>
      <c r="AM54" s="67">
        <f>SUM(C54:AL54)</f>
        <v>0</v>
      </c>
    </row>
    <row r="55" spans="1:39" x14ac:dyDescent="0.15">
      <c r="A55" s="109">
        <v>2</v>
      </c>
      <c r="B55" s="43" t="s">
        <v>1</v>
      </c>
      <c r="C55" s="96">
        <f t="shared" ref="C55:AL55" si="1">+C$53*C5</f>
        <v>0</v>
      </c>
      <c r="D55" s="96">
        <f t="shared" si="1"/>
        <v>0</v>
      </c>
      <c r="E55" s="96">
        <f t="shared" si="1"/>
        <v>0</v>
      </c>
      <c r="F55" s="96">
        <f t="shared" si="1"/>
        <v>0</v>
      </c>
      <c r="G55" s="96">
        <f t="shared" si="1"/>
        <v>0</v>
      </c>
      <c r="H55" s="96">
        <f t="shared" si="1"/>
        <v>0</v>
      </c>
      <c r="I55" s="96">
        <f t="shared" si="1"/>
        <v>0</v>
      </c>
      <c r="J55" s="96">
        <f t="shared" si="1"/>
        <v>0</v>
      </c>
      <c r="K55" s="96">
        <f t="shared" si="1"/>
        <v>0</v>
      </c>
      <c r="L55" s="96">
        <f t="shared" si="1"/>
        <v>0</v>
      </c>
      <c r="M55" s="96">
        <f t="shared" si="1"/>
        <v>0</v>
      </c>
      <c r="N55" s="96">
        <f t="shared" si="1"/>
        <v>0</v>
      </c>
      <c r="O55" s="96">
        <f t="shared" si="1"/>
        <v>0</v>
      </c>
      <c r="P55" s="96">
        <f t="shared" si="1"/>
        <v>0</v>
      </c>
      <c r="Q55" s="96">
        <f t="shared" si="1"/>
        <v>0</v>
      </c>
      <c r="R55" s="96">
        <f t="shared" si="1"/>
        <v>0</v>
      </c>
      <c r="S55" s="96">
        <f t="shared" si="1"/>
        <v>0</v>
      </c>
      <c r="T55" s="96">
        <f t="shared" si="1"/>
        <v>0</v>
      </c>
      <c r="U55" s="96">
        <f t="shared" si="1"/>
        <v>0</v>
      </c>
      <c r="V55" s="96">
        <f t="shared" si="1"/>
        <v>0</v>
      </c>
      <c r="W55" s="96">
        <f t="shared" si="1"/>
        <v>0</v>
      </c>
      <c r="X55" s="96">
        <f t="shared" si="1"/>
        <v>0</v>
      </c>
      <c r="Y55" s="96">
        <f t="shared" si="1"/>
        <v>0</v>
      </c>
      <c r="Z55" s="96">
        <f t="shared" si="1"/>
        <v>0</v>
      </c>
      <c r="AA55" s="96">
        <f t="shared" si="1"/>
        <v>0</v>
      </c>
      <c r="AB55" s="96">
        <f t="shared" si="1"/>
        <v>0</v>
      </c>
      <c r="AC55" s="96">
        <f t="shared" si="1"/>
        <v>0</v>
      </c>
      <c r="AD55" s="96">
        <f t="shared" si="1"/>
        <v>0</v>
      </c>
      <c r="AE55" s="96">
        <f t="shared" si="1"/>
        <v>0</v>
      </c>
      <c r="AF55" s="96">
        <f t="shared" si="1"/>
        <v>0</v>
      </c>
      <c r="AG55" s="96">
        <f t="shared" si="1"/>
        <v>0</v>
      </c>
      <c r="AH55" s="96">
        <f t="shared" si="1"/>
        <v>0</v>
      </c>
      <c r="AI55" s="96">
        <f t="shared" si="1"/>
        <v>0</v>
      </c>
      <c r="AJ55" s="96">
        <f t="shared" si="1"/>
        <v>0</v>
      </c>
      <c r="AK55" s="96">
        <f t="shared" si="1"/>
        <v>0</v>
      </c>
      <c r="AL55" s="43">
        <f t="shared" si="1"/>
        <v>0</v>
      </c>
      <c r="AM55" s="64">
        <f t="shared" ref="AM55:AM89" si="2">SUM(C55:AL55)</f>
        <v>0</v>
      </c>
    </row>
    <row r="56" spans="1:39" x14ac:dyDescent="0.15">
      <c r="A56" s="109">
        <v>3</v>
      </c>
      <c r="B56" s="43" t="s">
        <v>2</v>
      </c>
      <c r="C56" s="96">
        <f t="shared" ref="C56:AL56" si="3">+C$53*C6</f>
        <v>0</v>
      </c>
      <c r="D56" s="96">
        <f t="shared" si="3"/>
        <v>0</v>
      </c>
      <c r="E56" s="96">
        <f t="shared" si="3"/>
        <v>0</v>
      </c>
      <c r="F56" s="96">
        <f t="shared" si="3"/>
        <v>0</v>
      </c>
      <c r="G56" s="96">
        <f t="shared" si="3"/>
        <v>0</v>
      </c>
      <c r="H56" s="96">
        <f t="shared" si="3"/>
        <v>0</v>
      </c>
      <c r="I56" s="96">
        <f t="shared" si="3"/>
        <v>0</v>
      </c>
      <c r="J56" s="96">
        <f t="shared" si="3"/>
        <v>0</v>
      </c>
      <c r="K56" s="96">
        <f t="shared" si="3"/>
        <v>0</v>
      </c>
      <c r="L56" s="96">
        <f t="shared" si="3"/>
        <v>0</v>
      </c>
      <c r="M56" s="96">
        <f t="shared" si="3"/>
        <v>0</v>
      </c>
      <c r="N56" s="96">
        <f t="shared" si="3"/>
        <v>0</v>
      </c>
      <c r="O56" s="96">
        <f t="shared" si="3"/>
        <v>0</v>
      </c>
      <c r="P56" s="96">
        <f t="shared" si="3"/>
        <v>0</v>
      </c>
      <c r="Q56" s="96">
        <f t="shared" si="3"/>
        <v>0</v>
      </c>
      <c r="R56" s="96">
        <f t="shared" si="3"/>
        <v>0</v>
      </c>
      <c r="S56" s="96">
        <f t="shared" si="3"/>
        <v>0</v>
      </c>
      <c r="T56" s="96">
        <f t="shared" si="3"/>
        <v>0</v>
      </c>
      <c r="U56" s="96">
        <f t="shared" si="3"/>
        <v>0</v>
      </c>
      <c r="V56" s="96">
        <f t="shared" si="3"/>
        <v>0</v>
      </c>
      <c r="W56" s="96">
        <f t="shared" si="3"/>
        <v>0</v>
      </c>
      <c r="X56" s="96">
        <f t="shared" si="3"/>
        <v>0</v>
      </c>
      <c r="Y56" s="96">
        <f t="shared" si="3"/>
        <v>0</v>
      </c>
      <c r="Z56" s="96">
        <f t="shared" si="3"/>
        <v>0</v>
      </c>
      <c r="AA56" s="96">
        <f t="shared" si="3"/>
        <v>0</v>
      </c>
      <c r="AB56" s="96">
        <f t="shared" si="3"/>
        <v>0</v>
      </c>
      <c r="AC56" s="96">
        <f t="shared" si="3"/>
        <v>0</v>
      </c>
      <c r="AD56" s="96">
        <f t="shared" si="3"/>
        <v>0</v>
      </c>
      <c r="AE56" s="96">
        <f t="shared" si="3"/>
        <v>0</v>
      </c>
      <c r="AF56" s="96">
        <f t="shared" si="3"/>
        <v>0</v>
      </c>
      <c r="AG56" s="96">
        <f t="shared" si="3"/>
        <v>0</v>
      </c>
      <c r="AH56" s="96">
        <f t="shared" si="3"/>
        <v>0</v>
      </c>
      <c r="AI56" s="96">
        <f t="shared" si="3"/>
        <v>0</v>
      </c>
      <c r="AJ56" s="96">
        <f t="shared" si="3"/>
        <v>0</v>
      </c>
      <c r="AK56" s="96">
        <f t="shared" si="3"/>
        <v>0</v>
      </c>
      <c r="AL56" s="43">
        <f t="shared" si="3"/>
        <v>0</v>
      </c>
      <c r="AM56" s="64">
        <f t="shared" si="2"/>
        <v>0</v>
      </c>
    </row>
    <row r="57" spans="1:39" x14ac:dyDescent="0.15">
      <c r="A57" s="109">
        <v>6</v>
      </c>
      <c r="B57" s="43" t="s">
        <v>3</v>
      </c>
      <c r="C57" s="96">
        <f t="shared" ref="C57:AL57" si="4">+C$53*C7</f>
        <v>0</v>
      </c>
      <c r="D57" s="96">
        <f t="shared" si="4"/>
        <v>0</v>
      </c>
      <c r="E57" s="96">
        <f t="shared" si="4"/>
        <v>0</v>
      </c>
      <c r="F57" s="96">
        <f t="shared" si="4"/>
        <v>0</v>
      </c>
      <c r="G57" s="96">
        <f t="shared" si="4"/>
        <v>0</v>
      </c>
      <c r="H57" s="96">
        <f t="shared" si="4"/>
        <v>0</v>
      </c>
      <c r="I57" s="96">
        <f t="shared" si="4"/>
        <v>0</v>
      </c>
      <c r="J57" s="96">
        <f t="shared" si="4"/>
        <v>0</v>
      </c>
      <c r="K57" s="96">
        <f t="shared" si="4"/>
        <v>0</v>
      </c>
      <c r="L57" s="96">
        <f t="shared" si="4"/>
        <v>0</v>
      </c>
      <c r="M57" s="96">
        <f t="shared" si="4"/>
        <v>0</v>
      </c>
      <c r="N57" s="96">
        <f t="shared" si="4"/>
        <v>0</v>
      </c>
      <c r="O57" s="96">
        <f t="shared" si="4"/>
        <v>0</v>
      </c>
      <c r="P57" s="96">
        <f t="shared" si="4"/>
        <v>0</v>
      </c>
      <c r="Q57" s="96">
        <f t="shared" si="4"/>
        <v>0</v>
      </c>
      <c r="R57" s="96">
        <f t="shared" si="4"/>
        <v>0</v>
      </c>
      <c r="S57" s="96">
        <f t="shared" si="4"/>
        <v>0</v>
      </c>
      <c r="T57" s="96">
        <f t="shared" si="4"/>
        <v>0</v>
      </c>
      <c r="U57" s="96">
        <f t="shared" si="4"/>
        <v>0</v>
      </c>
      <c r="V57" s="96">
        <f t="shared" si="4"/>
        <v>0</v>
      </c>
      <c r="W57" s="96">
        <f t="shared" si="4"/>
        <v>0</v>
      </c>
      <c r="X57" s="96">
        <f t="shared" si="4"/>
        <v>0</v>
      </c>
      <c r="Y57" s="96">
        <f t="shared" si="4"/>
        <v>0</v>
      </c>
      <c r="Z57" s="96">
        <f t="shared" si="4"/>
        <v>0</v>
      </c>
      <c r="AA57" s="96">
        <f t="shared" si="4"/>
        <v>0</v>
      </c>
      <c r="AB57" s="96">
        <f t="shared" si="4"/>
        <v>0</v>
      </c>
      <c r="AC57" s="96">
        <f t="shared" si="4"/>
        <v>0</v>
      </c>
      <c r="AD57" s="96">
        <f t="shared" si="4"/>
        <v>0</v>
      </c>
      <c r="AE57" s="96">
        <f t="shared" si="4"/>
        <v>0</v>
      </c>
      <c r="AF57" s="96">
        <f t="shared" si="4"/>
        <v>0</v>
      </c>
      <c r="AG57" s="96">
        <f t="shared" si="4"/>
        <v>0</v>
      </c>
      <c r="AH57" s="96">
        <f t="shared" si="4"/>
        <v>0</v>
      </c>
      <c r="AI57" s="96">
        <f t="shared" si="4"/>
        <v>0</v>
      </c>
      <c r="AJ57" s="96">
        <f t="shared" si="4"/>
        <v>0</v>
      </c>
      <c r="AK57" s="96">
        <f t="shared" si="4"/>
        <v>0</v>
      </c>
      <c r="AL57" s="43">
        <f t="shared" si="4"/>
        <v>0</v>
      </c>
      <c r="AM57" s="64">
        <f t="shared" si="2"/>
        <v>0</v>
      </c>
    </row>
    <row r="58" spans="1:39" x14ac:dyDescent="0.15">
      <c r="A58" s="110">
        <v>11</v>
      </c>
      <c r="B58" s="44" t="s">
        <v>4</v>
      </c>
      <c r="C58" s="96">
        <f t="shared" ref="C58:AL58" si="5">+C$53*C8</f>
        <v>0</v>
      </c>
      <c r="D58" s="96">
        <f t="shared" si="5"/>
        <v>0</v>
      </c>
      <c r="E58" s="96">
        <f t="shared" si="5"/>
        <v>0</v>
      </c>
      <c r="F58" s="96">
        <f t="shared" si="5"/>
        <v>0</v>
      </c>
      <c r="G58" s="96">
        <f t="shared" si="5"/>
        <v>0</v>
      </c>
      <c r="H58" s="96">
        <f t="shared" si="5"/>
        <v>0</v>
      </c>
      <c r="I58" s="96">
        <f t="shared" si="5"/>
        <v>0</v>
      </c>
      <c r="J58" s="96">
        <f t="shared" si="5"/>
        <v>0</v>
      </c>
      <c r="K58" s="96">
        <f t="shared" si="5"/>
        <v>0</v>
      </c>
      <c r="L58" s="96">
        <f t="shared" si="5"/>
        <v>0</v>
      </c>
      <c r="M58" s="96">
        <f t="shared" si="5"/>
        <v>0</v>
      </c>
      <c r="N58" s="96">
        <f t="shared" si="5"/>
        <v>0</v>
      </c>
      <c r="O58" s="96">
        <f t="shared" si="5"/>
        <v>0</v>
      </c>
      <c r="P58" s="96">
        <f t="shared" si="5"/>
        <v>0</v>
      </c>
      <c r="Q58" s="96">
        <f t="shared" si="5"/>
        <v>0</v>
      </c>
      <c r="R58" s="96">
        <f t="shared" si="5"/>
        <v>0</v>
      </c>
      <c r="S58" s="96">
        <f t="shared" si="5"/>
        <v>0</v>
      </c>
      <c r="T58" s="96">
        <f t="shared" si="5"/>
        <v>0</v>
      </c>
      <c r="U58" s="96">
        <f t="shared" si="5"/>
        <v>0</v>
      </c>
      <c r="V58" s="96">
        <f t="shared" si="5"/>
        <v>0</v>
      </c>
      <c r="W58" s="96">
        <f t="shared" si="5"/>
        <v>0</v>
      </c>
      <c r="X58" s="96">
        <f t="shared" si="5"/>
        <v>0</v>
      </c>
      <c r="Y58" s="96">
        <f t="shared" si="5"/>
        <v>0</v>
      </c>
      <c r="Z58" s="96">
        <f t="shared" si="5"/>
        <v>0</v>
      </c>
      <c r="AA58" s="96">
        <f t="shared" si="5"/>
        <v>0</v>
      </c>
      <c r="AB58" s="96">
        <f t="shared" si="5"/>
        <v>0</v>
      </c>
      <c r="AC58" s="96">
        <f t="shared" si="5"/>
        <v>0</v>
      </c>
      <c r="AD58" s="96">
        <f t="shared" si="5"/>
        <v>0</v>
      </c>
      <c r="AE58" s="96">
        <f t="shared" si="5"/>
        <v>0</v>
      </c>
      <c r="AF58" s="96">
        <f t="shared" si="5"/>
        <v>0</v>
      </c>
      <c r="AG58" s="96">
        <f t="shared" si="5"/>
        <v>0</v>
      </c>
      <c r="AH58" s="96">
        <f t="shared" si="5"/>
        <v>0</v>
      </c>
      <c r="AI58" s="96">
        <f t="shared" si="5"/>
        <v>0</v>
      </c>
      <c r="AJ58" s="96">
        <f t="shared" si="5"/>
        <v>0</v>
      </c>
      <c r="AK58" s="96">
        <f t="shared" si="5"/>
        <v>0</v>
      </c>
      <c r="AL58" s="43">
        <f t="shared" si="5"/>
        <v>0</v>
      </c>
      <c r="AM58" s="64">
        <f t="shared" si="2"/>
        <v>0</v>
      </c>
    </row>
    <row r="59" spans="1:39" x14ac:dyDescent="0.15">
      <c r="A59" s="109">
        <v>15</v>
      </c>
      <c r="B59" s="43" t="s">
        <v>5</v>
      </c>
      <c r="C59" s="74">
        <f t="shared" ref="C59:AL59" si="6">+C$53*C9</f>
        <v>0</v>
      </c>
      <c r="D59" s="95">
        <f t="shared" si="6"/>
        <v>0</v>
      </c>
      <c r="E59" s="95">
        <f t="shared" si="6"/>
        <v>0</v>
      </c>
      <c r="F59" s="95">
        <f t="shared" si="6"/>
        <v>0</v>
      </c>
      <c r="G59" s="95">
        <f t="shared" si="6"/>
        <v>0</v>
      </c>
      <c r="H59" s="95">
        <f t="shared" si="6"/>
        <v>0</v>
      </c>
      <c r="I59" s="95">
        <f t="shared" si="6"/>
        <v>0</v>
      </c>
      <c r="J59" s="95">
        <f t="shared" si="6"/>
        <v>0</v>
      </c>
      <c r="K59" s="95">
        <f t="shared" si="6"/>
        <v>0</v>
      </c>
      <c r="L59" s="95">
        <f t="shared" si="6"/>
        <v>0</v>
      </c>
      <c r="M59" s="95">
        <f t="shared" si="6"/>
        <v>0</v>
      </c>
      <c r="N59" s="95">
        <f t="shared" si="6"/>
        <v>0</v>
      </c>
      <c r="O59" s="95">
        <f t="shared" si="6"/>
        <v>0</v>
      </c>
      <c r="P59" s="95">
        <f t="shared" si="6"/>
        <v>0</v>
      </c>
      <c r="Q59" s="95">
        <f t="shared" si="6"/>
        <v>0</v>
      </c>
      <c r="R59" s="95">
        <f t="shared" si="6"/>
        <v>0</v>
      </c>
      <c r="S59" s="95">
        <f t="shared" si="6"/>
        <v>0</v>
      </c>
      <c r="T59" s="95">
        <f t="shared" si="6"/>
        <v>0</v>
      </c>
      <c r="U59" s="95">
        <f t="shared" si="6"/>
        <v>0</v>
      </c>
      <c r="V59" s="95">
        <f t="shared" si="6"/>
        <v>0</v>
      </c>
      <c r="W59" s="95">
        <f t="shared" si="6"/>
        <v>0</v>
      </c>
      <c r="X59" s="95">
        <f t="shared" si="6"/>
        <v>0</v>
      </c>
      <c r="Y59" s="95">
        <f t="shared" si="6"/>
        <v>0</v>
      </c>
      <c r="Z59" s="95">
        <f t="shared" si="6"/>
        <v>0</v>
      </c>
      <c r="AA59" s="95">
        <f t="shared" si="6"/>
        <v>0</v>
      </c>
      <c r="AB59" s="95">
        <f t="shared" si="6"/>
        <v>0</v>
      </c>
      <c r="AC59" s="95">
        <f t="shared" si="6"/>
        <v>0</v>
      </c>
      <c r="AD59" s="95">
        <f t="shared" si="6"/>
        <v>0</v>
      </c>
      <c r="AE59" s="95">
        <f t="shared" si="6"/>
        <v>0</v>
      </c>
      <c r="AF59" s="95">
        <f t="shared" si="6"/>
        <v>0</v>
      </c>
      <c r="AG59" s="95">
        <f t="shared" si="6"/>
        <v>0</v>
      </c>
      <c r="AH59" s="95">
        <f t="shared" si="6"/>
        <v>0</v>
      </c>
      <c r="AI59" s="95">
        <f t="shared" si="6"/>
        <v>0</v>
      </c>
      <c r="AJ59" s="95">
        <f t="shared" si="6"/>
        <v>0</v>
      </c>
      <c r="AK59" s="95">
        <f t="shared" si="6"/>
        <v>0</v>
      </c>
      <c r="AL59" s="98">
        <f t="shared" si="6"/>
        <v>0</v>
      </c>
      <c r="AM59" s="71">
        <f t="shared" si="2"/>
        <v>0</v>
      </c>
    </row>
    <row r="60" spans="1:39" x14ac:dyDescent="0.15">
      <c r="A60" s="109">
        <v>16</v>
      </c>
      <c r="B60" s="43" t="s">
        <v>6</v>
      </c>
      <c r="C60" s="68">
        <f t="shared" ref="C60:AL60" si="7">+C$53*C10</f>
        <v>0</v>
      </c>
      <c r="D60" s="96">
        <f t="shared" si="7"/>
        <v>0</v>
      </c>
      <c r="E60" s="96">
        <f t="shared" si="7"/>
        <v>0</v>
      </c>
      <c r="F60" s="96">
        <f t="shared" si="7"/>
        <v>0</v>
      </c>
      <c r="G60" s="96">
        <f t="shared" si="7"/>
        <v>0</v>
      </c>
      <c r="H60" s="96">
        <f t="shared" si="7"/>
        <v>0</v>
      </c>
      <c r="I60" s="96">
        <f t="shared" si="7"/>
        <v>0</v>
      </c>
      <c r="J60" s="96">
        <f t="shared" si="7"/>
        <v>0</v>
      </c>
      <c r="K60" s="96">
        <f t="shared" si="7"/>
        <v>0</v>
      </c>
      <c r="L60" s="96">
        <f t="shared" si="7"/>
        <v>0</v>
      </c>
      <c r="M60" s="96">
        <f t="shared" si="7"/>
        <v>0</v>
      </c>
      <c r="N60" s="96">
        <f t="shared" si="7"/>
        <v>0</v>
      </c>
      <c r="O60" s="96">
        <f t="shared" si="7"/>
        <v>0</v>
      </c>
      <c r="P60" s="96">
        <f t="shared" si="7"/>
        <v>0</v>
      </c>
      <c r="Q60" s="96">
        <f t="shared" si="7"/>
        <v>0</v>
      </c>
      <c r="R60" s="96">
        <f t="shared" si="7"/>
        <v>0</v>
      </c>
      <c r="S60" s="96">
        <f t="shared" si="7"/>
        <v>0</v>
      </c>
      <c r="T60" s="96">
        <f t="shared" si="7"/>
        <v>0</v>
      </c>
      <c r="U60" s="96">
        <f t="shared" si="7"/>
        <v>0</v>
      </c>
      <c r="V60" s="96">
        <f t="shared" si="7"/>
        <v>0</v>
      </c>
      <c r="W60" s="96">
        <f t="shared" si="7"/>
        <v>0</v>
      </c>
      <c r="X60" s="96">
        <f t="shared" si="7"/>
        <v>0</v>
      </c>
      <c r="Y60" s="96">
        <f t="shared" si="7"/>
        <v>0</v>
      </c>
      <c r="Z60" s="96">
        <f t="shared" si="7"/>
        <v>0</v>
      </c>
      <c r="AA60" s="96">
        <f t="shared" si="7"/>
        <v>0</v>
      </c>
      <c r="AB60" s="96">
        <f t="shared" si="7"/>
        <v>0</v>
      </c>
      <c r="AC60" s="96">
        <f t="shared" si="7"/>
        <v>0</v>
      </c>
      <c r="AD60" s="96">
        <f t="shared" si="7"/>
        <v>0</v>
      </c>
      <c r="AE60" s="96">
        <f t="shared" si="7"/>
        <v>0</v>
      </c>
      <c r="AF60" s="96">
        <f t="shared" si="7"/>
        <v>0</v>
      </c>
      <c r="AG60" s="96">
        <f t="shared" si="7"/>
        <v>0</v>
      </c>
      <c r="AH60" s="96">
        <f t="shared" si="7"/>
        <v>0</v>
      </c>
      <c r="AI60" s="96">
        <f t="shared" si="7"/>
        <v>0</v>
      </c>
      <c r="AJ60" s="96">
        <f t="shared" si="7"/>
        <v>0</v>
      </c>
      <c r="AK60" s="96">
        <f t="shared" si="7"/>
        <v>0</v>
      </c>
      <c r="AL60" s="43">
        <f t="shared" si="7"/>
        <v>0</v>
      </c>
      <c r="AM60" s="64">
        <f t="shared" si="2"/>
        <v>0</v>
      </c>
    </row>
    <row r="61" spans="1:39" x14ac:dyDescent="0.15">
      <c r="A61" s="109">
        <v>20</v>
      </c>
      <c r="B61" s="43" t="s">
        <v>7</v>
      </c>
      <c r="C61" s="68">
        <f t="shared" ref="C61:AL61" si="8">+C$53*C11</f>
        <v>0</v>
      </c>
      <c r="D61" s="96">
        <f t="shared" si="8"/>
        <v>0</v>
      </c>
      <c r="E61" s="96">
        <f t="shared" si="8"/>
        <v>0</v>
      </c>
      <c r="F61" s="96">
        <f t="shared" si="8"/>
        <v>0</v>
      </c>
      <c r="G61" s="96">
        <f t="shared" si="8"/>
        <v>0</v>
      </c>
      <c r="H61" s="96">
        <f t="shared" si="8"/>
        <v>0</v>
      </c>
      <c r="I61" s="96">
        <f t="shared" si="8"/>
        <v>0</v>
      </c>
      <c r="J61" s="96">
        <f t="shared" si="8"/>
        <v>0</v>
      </c>
      <c r="K61" s="96">
        <f t="shared" si="8"/>
        <v>0</v>
      </c>
      <c r="L61" s="96">
        <f t="shared" si="8"/>
        <v>0</v>
      </c>
      <c r="M61" s="96">
        <f t="shared" si="8"/>
        <v>0</v>
      </c>
      <c r="N61" s="96">
        <f t="shared" si="8"/>
        <v>0</v>
      </c>
      <c r="O61" s="96">
        <f t="shared" si="8"/>
        <v>0</v>
      </c>
      <c r="P61" s="96">
        <f t="shared" si="8"/>
        <v>0</v>
      </c>
      <c r="Q61" s="96">
        <f t="shared" si="8"/>
        <v>0</v>
      </c>
      <c r="R61" s="96">
        <f t="shared" si="8"/>
        <v>0</v>
      </c>
      <c r="S61" s="96">
        <f t="shared" si="8"/>
        <v>0</v>
      </c>
      <c r="T61" s="96">
        <f t="shared" si="8"/>
        <v>0</v>
      </c>
      <c r="U61" s="96">
        <f t="shared" si="8"/>
        <v>0</v>
      </c>
      <c r="V61" s="96">
        <f t="shared" si="8"/>
        <v>0</v>
      </c>
      <c r="W61" s="96">
        <f t="shared" si="8"/>
        <v>0</v>
      </c>
      <c r="X61" s="96">
        <f t="shared" si="8"/>
        <v>0</v>
      </c>
      <c r="Y61" s="96">
        <f t="shared" si="8"/>
        <v>0</v>
      </c>
      <c r="Z61" s="96">
        <f t="shared" si="8"/>
        <v>0</v>
      </c>
      <c r="AA61" s="96">
        <f t="shared" si="8"/>
        <v>0</v>
      </c>
      <c r="AB61" s="96">
        <f t="shared" si="8"/>
        <v>0</v>
      </c>
      <c r="AC61" s="96">
        <f t="shared" si="8"/>
        <v>0</v>
      </c>
      <c r="AD61" s="96">
        <f t="shared" si="8"/>
        <v>0</v>
      </c>
      <c r="AE61" s="96">
        <f t="shared" si="8"/>
        <v>0</v>
      </c>
      <c r="AF61" s="96">
        <f t="shared" si="8"/>
        <v>0</v>
      </c>
      <c r="AG61" s="96">
        <f t="shared" si="8"/>
        <v>0</v>
      </c>
      <c r="AH61" s="96">
        <f t="shared" si="8"/>
        <v>0</v>
      </c>
      <c r="AI61" s="96">
        <f t="shared" si="8"/>
        <v>0</v>
      </c>
      <c r="AJ61" s="96">
        <f t="shared" si="8"/>
        <v>0</v>
      </c>
      <c r="AK61" s="96">
        <f t="shared" si="8"/>
        <v>0</v>
      </c>
      <c r="AL61" s="43">
        <f t="shared" si="8"/>
        <v>0</v>
      </c>
      <c r="AM61" s="64">
        <f t="shared" si="2"/>
        <v>0</v>
      </c>
    </row>
    <row r="62" spans="1:39" x14ac:dyDescent="0.15">
      <c r="A62" s="109">
        <v>21</v>
      </c>
      <c r="B62" s="43" t="s">
        <v>8</v>
      </c>
      <c r="C62" s="68">
        <f t="shared" ref="C62:AL62" si="9">+C$53*C12</f>
        <v>0</v>
      </c>
      <c r="D62" s="96">
        <f t="shared" si="9"/>
        <v>0</v>
      </c>
      <c r="E62" s="96">
        <f t="shared" si="9"/>
        <v>0</v>
      </c>
      <c r="F62" s="96">
        <f t="shared" si="9"/>
        <v>0</v>
      </c>
      <c r="G62" s="96">
        <f t="shared" si="9"/>
        <v>0</v>
      </c>
      <c r="H62" s="96">
        <f t="shared" si="9"/>
        <v>0</v>
      </c>
      <c r="I62" s="96">
        <f t="shared" si="9"/>
        <v>0</v>
      </c>
      <c r="J62" s="96">
        <f t="shared" si="9"/>
        <v>0</v>
      </c>
      <c r="K62" s="96">
        <f t="shared" si="9"/>
        <v>0</v>
      </c>
      <c r="L62" s="96">
        <f t="shared" si="9"/>
        <v>0</v>
      </c>
      <c r="M62" s="96">
        <f t="shared" si="9"/>
        <v>0</v>
      </c>
      <c r="N62" s="96">
        <f t="shared" si="9"/>
        <v>0</v>
      </c>
      <c r="O62" s="96">
        <f t="shared" si="9"/>
        <v>0</v>
      </c>
      <c r="P62" s="96">
        <f t="shared" si="9"/>
        <v>0</v>
      </c>
      <c r="Q62" s="96">
        <f t="shared" si="9"/>
        <v>0</v>
      </c>
      <c r="R62" s="96">
        <f t="shared" si="9"/>
        <v>0</v>
      </c>
      <c r="S62" s="96">
        <f t="shared" si="9"/>
        <v>0</v>
      </c>
      <c r="T62" s="96">
        <f t="shared" si="9"/>
        <v>0</v>
      </c>
      <c r="U62" s="96">
        <f t="shared" si="9"/>
        <v>0</v>
      </c>
      <c r="V62" s="96">
        <f t="shared" si="9"/>
        <v>0</v>
      </c>
      <c r="W62" s="96">
        <f t="shared" si="9"/>
        <v>0</v>
      </c>
      <c r="X62" s="96">
        <f t="shared" si="9"/>
        <v>0</v>
      </c>
      <c r="Y62" s="96">
        <f t="shared" si="9"/>
        <v>0</v>
      </c>
      <c r="Z62" s="96">
        <f t="shared" si="9"/>
        <v>0</v>
      </c>
      <c r="AA62" s="96">
        <f t="shared" si="9"/>
        <v>0</v>
      </c>
      <c r="AB62" s="96">
        <f t="shared" si="9"/>
        <v>0</v>
      </c>
      <c r="AC62" s="96">
        <f t="shared" si="9"/>
        <v>0</v>
      </c>
      <c r="AD62" s="96">
        <f t="shared" si="9"/>
        <v>0</v>
      </c>
      <c r="AE62" s="96">
        <f t="shared" si="9"/>
        <v>0</v>
      </c>
      <c r="AF62" s="96">
        <f t="shared" si="9"/>
        <v>0</v>
      </c>
      <c r="AG62" s="96">
        <f t="shared" si="9"/>
        <v>0</v>
      </c>
      <c r="AH62" s="96">
        <f t="shared" si="9"/>
        <v>0</v>
      </c>
      <c r="AI62" s="96">
        <f t="shared" si="9"/>
        <v>0</v>
      </c>
      <c r="AJ62" s="96">
        <f t="shared" si="9"/>
        <v>0</v>
      </c>
      <c r="AK62" s="96">
        <f t="shared" si="9"/>
        <v>0</v>
      </c>
      <c r="AL62" s="43">
        <f t="shared" si="9"/>
        <v>0</v>
      </c>
      <c r="AM62" s="64">
        <f t="shared" si="2"/>
        <v>0</v>
      </c>
    </row>
    <row r="63" spans="1:39" x14ac:dyDescent="0.15">
      <c r="A63" s="110">
        <v>25</v>
      </c>
      <c r="B63" s="44" t="s">
        <v>9</v>
      </c>
      <c r="C63" s="75">
        <f t="shared" ref="C63:AL63" si="10">+C$53*C13</f>
        <v>0</v>
      </c>
      <c r="D63" s="97">
        <f t="shared" si="10"/>
        <v>0</v>
      </c>
      <c r="E63" s="97">
        <f t="shared" si="10"/>
        <v>0</v>
      </c>
      <c r="F63" s="97">
        <f t="shared" si="10"/>
        <v>0</v>
      </c>
      <c r="G63" s="97">
        <f t="shared" si="10"/>
        <v>0</v>
      </c>
      <c r="H63" s="97">
        <f t="shared" si="10"/>
        <v>0</v>
      </c>
      <c r="I63" s="97">
        <f t="shared" si="10"/>
        <v>0</v>
      </c>
      <c r="J63" s="97">
        <f t="shared" si="10"/>
        <v>0</v>
      </c>
      <c r="K63" s="97">
        <f t="shared" si="10"/>
        <v>0</v>
      </c>
      <c r="L63" s="97">
        <f t="shared" si="10"/>
        <v>0</v>
      </c>
      <c r="M63" s="97">
        <f t="shared" si="10"/>
        <v>0</v>
      </c>
      <c r="N63" s="97">
        <f t="shared" si="10"/>
        <v>0</v>
      </c>
      <c r="O63" s="97">
        <f t="shared" si="10"/>
        <v>0</v>
      </c>
      <c r="P63" s="97">
        <f t="shared" si="10"/>
        <v>0</v>
      </c>
      <c r="Q63" s="97">
        <f t="shared" si="10"/>
        <v>0</v>
      </c>
      <c r="R63" s="97">
        <f t="shared" si="10"/>
        <v>0</v>
      </c>
      <c r="S63" s="97">
        <f t="shared" si="10"/>
        <v>0</v>
      </c>
      <c r="T63" s="97">
        <f t="shared" si="10"/>
        <v>0</v>
      </c>
      <c r="U63" s="97">
        <f t="shared" si="10"/>
        <v>0</v>
      </c>
      <c r="V63" s="97">
        <f t="shared" si="10"/>
        <v>0</v>
      </c>
      <c r="W63" s="97">
        <f t="shared" si="10"/>
        <v>0</v>
      </c>
      <c r="X63" s="97">
        <f t="shared" si="10"/>
        <v>0</v>
      </c>
      <c r="Y63" s="97">
        <f t="shared" si="10"/>
        <v>0</v>
      </c>
      <c r="Z63" s="97">
        <f t="shared" si="10"/>
        <v>0</v>
      </c>
      <c r="AA63" s="97">
        <f t="shared" si="10"/>
        <v>0</v>
      </c>
      <c r="AB63" s="97">
        <f t="shared" si="10"/>
        <v>0</v>
      </c>
      <c r="AC63" s="97">
        <f t="shared" si="10"/>
        <v>0</v>
      </c>
      <c r="AD63" s="97">
        <f t="shared" si="10"/>
        <v>0</v>
      </c>
      <c r="AE63" s="97">
        <f t="shared" si="10"/>
        <v>0</v>
      </c>
      <c r="AF63" s="97">
        <f t="shared" si="10"/>
        <v>0</v>
      </c>
      <c r="AG63" s="97">
        <f t="shared" si="10"/>
        <v>0</v>
      </c>
      <c r="AH63" s="97">
        <f t="shared" si="10"/>
        <v>0</v>
      </c>
      <c r="AI63" s="97">
        <f t="shared" si="10"/>
        <v>0</v>
      </c>
      <c r="AJ63" s="97">
        <f t="shared" si="10"/>
        <v>0</v>
      </c>
      <c r="AK63" s="97">
        <f t="shared" si="10"/>
        <v>0</v>
      </c>
      <c r="AL63" s="44">
        <f t="shared" si="10"/>
        <v>0</v>
      </c>
      <c r="AM63" s="72">
        <f t="shared" si="2"/>
        <v>0</v>
      </c>
    </row>
    <row r="64" spans="1:39" x14ac:dyDescent="0.15">
      <c r="A64" s="109">
        <v>26</v>
      </c>
      <c r="B64" s="43" t="s">
        <v>10</v>
      </c>
      <c r="C64" s="96">
        <f t="shared" ref="C64:AL64" si="11">+C$53*C14</f>
        <v>0</v>
      </c>
      <c r="D64" s="96">
        <f t="shared" si="11"/>
        <v>0</v>
      </c>
      <c r="E64" s="96">
        <f t="shared" si="11"/>
        <v>0</v>
      </c>
      <c r="F64" s="96">
        <f t="shared" si="11"/>
        <v>0</v>
      </c>
      <c r="G64" s="96">
        <f t="shared" si="11"/>
        <v>0</v>
      </c>
      <c r="H64" s="96">
        <f t="shared" si="11"/>
        <v>0</v>
      </c>
      <c r="I64" s="96">
        <f t="shared" si="11"/>
        <v>0</v>
      </c>
      <c r="J64" s="96">
        <f t="shared" si="11"/>
        <v>0</v>
      </c>
      <c r="K64" s="96">
        <f t="shared" si="11"/>
        <v>0</v>
      </c>
      <c r="L64" s="96">
        <f t="shared" si="11"/>
        <v>0</v>
      </c>
      <c r="M64" s="96">
        <f t="shared" si="11"/>
        <v>0</v>
      </c>
      <c r="N64" s="96">
        <f t="shared" si="11"/>
        <v>0</v>
      </c>
      <c r="O64" s="96">
        <f t="shared" si="11"/>
        <v>0</v>
      </c>
      <c r="P64" s="96">
        <f t="shared" si="11"/>
        <v>0</v>
      </c>
      <c r="Q64" s="96">
        <f t="shared" si="11"/>
        <v>0</v>
      </c>
      <c r="R64" s="96">
        <f t="shared" si="11"/>
        <v>0</v>
      </c>
      <c r="S64" s="96">
        <f t="shared" si="11"/>
        <v>0</v>
      </c>
      <c r="T64" s="96">
        <f t="shared" si="11"/>
        <v>0</v>
      </c>
      <c r="U64" s="96">
        <f t="shared" si="11"/>
        <v>0</v>
      </c>
      <c r="V64" s="96">
        <f t="shared" si="11"/>
        <v>0</v>
      </c>
      <c r="W64" s="96">
        <f t="shared" si="11"/>
        <v>0</v>
      </c>
      <c r="X64" s="96">
        <f t="shared" si="11"/>
        <v>0</v>
      </c>
      <c r="Y64" s="96">
        <f t="shared" si="11"/>
        <v>0</v>
      </c>
      <c r="Z64" s="96">
        <f t="shared" si="11"/>
        <v>0</v>
      </c>
      <c r="AA64" s="96">
        <f t="shared" si="11"/>
        <v>0</v>
      </c>
      <c r="AB64" s="96">
        <f t="shared" si="11"/>
        <v>0</v>
      </c>
      <c r="AC64" s="96">
        <f t="shared" si="11"/>
        <v>0</v>
      </c>
      <c r="AD64" s="96">
        <f t="shared" si="11"/>
        <v>0</v>
      </c>
      <c r="AE64" s="96">
        <f t="shared" si="11"/>
        <v>0</v>
      </c>
      <c r="AF64" s="96">
        <f t="shared" si="11"/>
        <v>0</v>
      </c>
      <c r="AG64" s="96">
        <f t="shared" si="11"/>
        <v>0</v>
      </c>
      <c r="AH64" s="96">
        <f t="shared" si="11"/>
        <v>0</v>
      </c>
      <c r="AI64" s="96">
        <f t="shared" si="11"/>
        <v>0</v>
      </c>
      <c r="AJ64" s="96">
        <f t="shared" si="11"/>
        <v>0</v>
      </c>
      <c r="AK64" s="96">
        <f t="shared" si="11"/>
        <v>0</v>
      </c>
      <c r="AL64" s="43">
        <f t="shared" si="11"/>
        <v>0</v>
      </c>
      <c r="AM64" s="64">
        <f t="shared" si="2"/>
        <v>0</v>
      </c>
    </row>
    <row r="65" spans="1:39" x14ac:dyDescent="0.15">
      <c r="A65" s="109">
        <v>27</v>
      </c>
      <c r="B65" s="43" t="s">
        <v>11</v>
      </c>
      <c r="C65" s="96">
        <f t="shared" ref="C65:AL65" si="12">+C$53*C15</f>
        <v>0</v>
      </c>
      <c r="D65" s="96">
        <f t="shared" si="12"/>
        <v>0</v>
      </c>
      <c r="E65" s="96">
        <f t="shared" si="12"/>
        <v>0</v>
      </c>
      <c r="F65" s="96">
        <f t="shared" si="12"/>
        <v>0</v>
      </c>
      <c r="G65" s="96">
        <f t="shared" si="12"/>
        <v>0</v>
      </c>
      <c r="H65" s="96">
        <f t="shared" si="12"/>
        <v>0</v>
      </c>
      <c r="I65" s="96">
        <f t="shared" si="12"/>
        <v>0</v>
      </c>
      <c r="J65" s="96">
        <f t="shared" si="12"/>
        <v>0</v>
      </c>
      <c r="K65" s="96">
        <f t="shared" si="12"/>
        <v>0</v>
      </c>
      <c r="L65" s="96">
        <f t="shared" si="12"/>
        <v>0</v>
      </c>
      <c r="M65" s="96">
        <f t="shared" si="12"/>
        <v>0</v>
      </c>
      <c r="N65" s="96">
        <f t="shared" si="12"/>
        <v>0</v>
      </c>
      <c r="O65" s="96">
        <f t="shared" si="12"/>
        <v>0</v>
      </c>
      <c r="P65" s="96">
        <f t="shared" si="12"/>
        <v>0</v>
      </c>
      <c r="Q65" s="96">
        <f t="shared" si="12"/>
        <v>0</v>
      </c>
      <c r="R65" s="96">
        <f t="shared" si="12"/>
        <v>0</v>
      </c>
      <c r="S65" s="96">
        <f t="shared" si="12"/>
        <v>0</v>
      </c>
      <c r="T65" s="96">
        <f t="shared" si="12"/>
        <v>0</v>
      </c>
      <c r="U65" s="96">
        <f t="shared" si="12"/>
        <v>0</v>
      </c>
      <c r="V65" s="96">
        <f t="shared" si="12"/>
        <v>0</v>
      </c>
      <c r="W65" s="96">
        <f t="shared" si="12"/>
        <v>0</v>
      </c>
      <c r="X65" s="96">
        <f t="shared" si="12"/>
        <v>0</v>
      </c>
      <c r="Y65" s="96">
        <f t="shared" si="12"/>
        <v>0</v>
      </c>
      <c r="Z65" s="96">
        <f t="shared" si="12"/>
        <v>0</v>
      </c>
      <c r="AA65" s="96">
        <f t="shared" si="12"/>
        <v>0</v>
      </c>
      <c r="AB65" s="96">
        <f t="shared" si="12"/>
        <v>0</v>
      </c>
      <c r="AC65" s="96">
        <f t="shared" si="12"/>
        <v>0</v>
      </c>
      <c r="AD65" s="96">
        <f t="shared" si="12"/>
        <v>0</v>
      </c>
      <c r="AE65" s="96">
        <f t="shared" si="12"/>
        <v>0</v>
      </c>
      <c r="AF65" s="96">
        <f t="shared" si="12"/>
        <v>0</v>
      </c>
      <c r="AG65" s="96">
        <f t="shared" si="12"/>
        <v>0</v>
      </c>
      <c r="AH65" s="96">
        <f t="shared" si="12"/>
        <v>0</v>
      </c>
      <c r="AI65" s="96">
        <f t="shared" si="12"/>
        <v>0</v>
      </c>
      <c r="AJ65" s="96">
        <f t="shared" si="12"/>
        <v>0</v>
      </c>
      <c r="AK65" s="96">
        <f t="shared" si="12"/>
        <v>0</v>
      </c>
      <c r="AL65" s="43">
        <f t="shared" si="12"/>
        <v>0</v>
      </c>
      <c r="AM65" s="64">
        <f t="shared" si="2"/>
        <v>0</v>
      </c>
    </row>
    <row r="66" spans="1:39" x14ac:dyDescent="0.15">
      <c r="A66" s="109">
        <v>28</v>
      </c>
      <c r="B66" s="43" t="s">
        <v>12</v>
      </c>
      <c r="C66" s="96">
        <f t="shared" ref="C66:AL66" si="13">+C$53*C16</f>
        <v>0</v>
      </c>
      <c r="D66" s="96">
        <f t="shared" si="13"/>
        <v>0</v>
      </c>
      <c r="E66" s="96">
        <f t="shared" si="13"/>
        <v>0</v>
      </c>
      <c r="F66" s="96">
        <f t="shared" si="13"/>
        <v>0</v>
      </c>
      <c r="G66" s="96">
        <f t="shared" si="13"/>
        <v>0</v>
      </c>
      <c r="H66" s="96">
        <f t="shared" si="13"/>
        <v>0</v>
      </c>
      <c r="I66" s="96">
        <f t="shared" si="13"/>
        <v>0</v>
      </c>
      <c r="J66" s="96">
        <f t="shared" si="13"/>
        <v>0</v>
      </c>
      <c r="K66" s="96">
        <f t="shared" si="13"/>
        <v>0</v>
      </c>
      <c r="L66" s="96">
        <f t="shared" si="13"/>
        <v>0</v>
      </c>
      <c r="M66" s="96">
        <f t="shared" si="13"/>
        <v>0</v>
      </c>
      <c r="N66" s="96">
        <f t="shared" si="13"/>
        <v>0</v>
      </c>
      <c r="O66" s="96">
        <f t="shared" si="13"/>
        <v>0</v>
      </c>
      <c r="P66" s="96">
        <f t="shared" si="13"/>
        <v>0</v>
      </c>
      <c r="Q66" s="96">
        <f t="shared" si="13"/>
        <v>0</v>
      </c>
      <c r="R66" s="96">
        <f t="shared" si="13"/>
        <v>0</v>
      </c>
      <c r="S66" s="96">
        <f t="shared" si="13"/>
        <v>0</v>
      </c>
      <c r="T66" s="96">
        <f t="shared" si="13"/>
        <v>0</v>
      </c>
      <c r="U66" s="96">
        <f t="shared" si="13"/>
        <v>0</v>
      </c>
      <c r="V66" s="96">
        <f t="shared" si="13"/>
        <v>0</v>
      </c>
      <c r="W66" s="96">
        <f t="shared" si="13"/>
        <v>0</v>
      </c>
      <c r="X66" s="96">
        <f t="shared" si="13"/>
        <v>0</v>
      </c>
      <c r="Y66" s="96">
        <f t="shared" si="13"/>
        <v>0</v>
      </c>
      <c r="Z66" s="96">
        <f t="shared" si="13"/>
        <v>0</v>
      </c>
      <c r="AA66" s="96">
        <f t="shared" si="13"/>
        <v>0</v>
      </c>
      <c r="AB66" s="96">
        <f t="shared" si="13"/>
        <v>0</v>
      </c>
      <c r="AC66" s="96">
        <f t="shared" si="13"/>
        <v>0</v>
      </c>
      <c r="AD66" s="96">
        <f t="shared" si="13"/>
        <v>0</v>
      </c>
      <c r="AE66" s="96">
        <f t="shared" si="13"/>
        <v>0</v>
      </c>
      <c r="AF66" s="96">
        <f t="shared" si="13"/>
        <v>0</v>
      </c>
      <c r="AG66" s="96">
        <f t="shared" si="13"/>
        <v>0</v>
      </c>
      <c r="AH66" s="96">
        <f t="shared" si="13"/>
        <v>0</v>
      </c>
      <c r="AI66" s="96">
        <f t="shared" si="13"/>
        <v>0</v>
      </c>
      <c r="AJ66" s="96">
        <f t="shared" si="13"/>
        <v>0</v>
      </c>
      <c r="AK66" s="96">
        <f t="shared" si="13"/>
        <v>0</v>
      </c>
      <c r="AL66" s="43">
        <f t="shared" si="13"/>
        <v>0</v>
      </c>
      <c r="AM66" s="64">
        <f t="shared" si="2"/>
        <v>0</v>
      </c>
    </row>
    <row r="67" spans="1:39" x14ac:dyDescent="0.15">
      <c r="A67" s="109">
        <v>29</v>
      </c>
      <c r="B67" s="43" t="s">
        <v>13</v>
      </c>
      <c r="C67" s="96">
        <f t="shared" ref="C67:AL67" si="14">+C$53*C17</f>
        <v>0</v>
      </c>
      <c r="D67" s="96">
        <f t="shared" si="14"/>
        <v>0</v>
      </c>
      <c r="E67" s="96">
        <f t="shared" si="14"/>
        <v>0</v>
      </c>
      <c r="F67" s="96">
        <f t="shared" si="14"/>
        <v>0</v>
      </c>
      <c r="G67" s="96">
        <f t="shared" si="14"/>
        <v>0</v>
      </c>
      <c r="H67" s="96">
        <f t="shared" si="14"/>
        <v>0</v>
      </c>
      <c r="I67" s="96">
        <f t="shared" si="14"/>
        <v>0</v>
      </c>
      <c r="J67" s="96">
        <f t="shared" si="14"/>
        <v>0</v>
      </c>
      <c r="K67" s="96">
        <f t="shared" si="14"/>
        <v>0</v>
      </c>
      <c r="L67" s="96">
        <f t="shared" si="14"/>
        <v>0</v>
      </c>
      <c r="M67" s="96">
        <f t="shared" si="14"/>
        <v>0</v>
      </c>
      <c r="N67" s="96">
        <f t="shared" si="14"/>
        <v>0</v>
      </c>
      <c r="O67" s="96">
        <f t="shared" si="14"/>
        <v>0</v>
      </c>
      <c r="P67" s="96">
        <f t="shared" si="14"/>
        <v>0</v>
      </c>
      <c r="Q67" s="96">
        <f t="shared" si="14"/>
        <v>0</v>
      </c>
      <c r="R67" s="96">
        <f t="shared" si="14"/>
        <v>0</v>
      </c>
      <c r="S67" s="96">
        <f t="shared" si="14"/>
        <v>0</v>
      </c>
      <c r="T67" s="96">
        <f t="shared" si="14"/>
        <v>0</v>
      </c>
      <c r="U67" s="96">
        <f t="shared" si="14"/>
        <v>0</v>
      </c>
      <c r="V67" s="96">
        <f t="shared" si="14"/>
        <v>0</v>
      </c>
      <c r="W67" s="96">
        <f t="shared" si="14"/>
        <v>0</v>
      </c>
      <c r="X67" s="96">
        <f t="shared" si="14"/>
        <v>0</v>
      </c>
      <c r="Y67" s="96">
        <f t="shared" si="14"/>
        <v>0</v>
      </c>
      <c r="Z67" s="96">
        <f t="shared" si="14"/>
        <v>0</v>
      </c>
      <c r="AA67" s="96">
        <f t="shared" si="14"/>
        <v>0</v>
      </c>
      <c r="AB67" s="96">
        <f t="shared" si="14"/>
        <v>0</v>
      </c>
      <c r="AC67" s="96">
        <f t="shared" si="14"/>
        <v>0</v>
      </c>
      <c r="AD67" s="96">
        <f t="shared" si="14"/>
        <v>0</v>
      </c>
      <c r="AE67" s="96">
        <f t="shared" si="14"/>
        <v>0</v>
      </c>
      <c r="AF67" s="96">
        <f t="shared" si="14"/>
        <v>0</v>
      </c>
      <c r="AG67" s="96">
        <f t="shared" si="14"/>
        <v>0</v>
      </c>
      <c r="AH67" s="96">
        <f t="shared" si="14"/>
        <v>0</v>
      </c>
      <c r="AI67" s="96">
        <f t="shared" si="14"/>
        <v>0</v>
      </c>
      <c r="AJ67" s="96">
        <f t="shared" si="14"/>
        <v>0</v>
      </c>
      <c r="AK67" s="96">
        <f t="shared" si="14"/>
        <v>0</v>
      </c>
      <c r="AL67" s="43">
        <f t="shared" si="14"/>
        <v>0</v>
      </c>
      <c r="AM67" s="64">
        <f t="shared" si="2"/>
        <v>0</v>
      </c>
    </row>
    <row r="68" spans="1:39" x14ac:dyDescent="0.15">
      <c r="A68" s="110">
        <v>32</v>
      </c>
      <c r="B68" s="44" t="s">
        <v>16</v>
      </c>
      <c r="C68" s="96">
        <f t="shared" ref="C68:AL68" si="15">+C$53*C18</f>
        <v>0</v>
      </c>
      <c r="D68" s="96">
        <f t="shared" si="15"/>
        <v>0</v>
      </c>
      <c r="E68" s="96">
        <f t="shared" si="15"/>
        <v>0</v>
      </c>
      <c r="F68" s="96">
        <f t="shared" si="15"/>
        <v>0</v>
      </c>
      <c r="G68" s="96">
        <f t="shared" si="15"/>
        <v>0</v>
      </c>
      <c r="H68" s="96">
        <f t="shared" si="15"/>
        <v>0</v>
      </c>
      <c r="I68" s="96">
        <f t="shared" si="15"/>
        <v>0</v>
      </c>
      <c r="J68" s="96">
        <f t="shared" si="15"/>
        <v>0</v>
      </c>
      <c r="K68" s="96">
        <f t="shared" si="15"/>
        <v>0</v>
      </c>
      <c r="L68" s="96">
        <f t="shared" si="15"/>
        <v>0</v>
      </c>
      <c r="M68" s="96">
        <f t="shared" si="15"/>
        <v>0</v>
      </c>
      <c r="N68" s="96">
        <f t="shared" si="15"/>
        <v>0</v>
      </c>
      <c r="O68" s="96">
        <f t="shared" si="15"/>
        <v>0</v>
      </c>
      <c r="P68" s="96">
        <f t="shared" si="15"/>
        <v>0</v>
      </c>
      <c r="Q68" s="96">
        <f t="shared" si="15"/>
        <v>0</v>
      </c>
      <c r="R68" s="96">
        <f t="shared" si="15"/>
        <v>0</v>
      </c>
      <c r="S68" s="96">
        <f t="shared" si="15"/>
        <v>0</v>
      </c>
      <c r="T68" s="96">
        <f t="shared" si="15"/>
        <v>0</v>
      </c>
      <c r="U68" s="96">
        <f t="shared" si="15"/>
        <v>0</v>
      </c>
      <c r="V68" s="96">
        <f t="shared" si="15"/>
        <v>0</v>
      </c>
      <c r="W68" s="96">
        <f t="shared" si="15"/>
        <v>0</v>
      </c>
      <c r="X68" s="96">
        <f t="shared" si="15"/>
        <v>0</v>
      </c>
      <c r="Y68" s="96">
        <f t="shared" si="15"/>
        <v>0</v>
      </c>
      <c r="Z68" s="96">
        <f t="shared" si="15"/>
        <v>0</v>
      </c>
      <c r="AA68" s="96">
        <f t="shared" si="15"/>
        <v>0</v>
      </c>
      <c r="AB68" s="96">
        <f t="shared" si="15"/>
        <v>0</v>
      </c>
      <c r="AC68" s="96">
        <f t="shared" si="15"/>
        <v>0</v>
      </c>
      <c r="AD68" s="96">
        <f t="shared" si="15"/>
        <v>0</v>
      </c>
      <c r="AE68" s="96">
        <f t="shared" si="15"/>
        <v>0</v>
      </c>
      <c r="AF68" s="96">
        <f t="shared" si="15"/>
        <v>0</v>
      </c>
      <c r="AG68" s="96">
        <f t="shared" si="15"/>
        <v>0</v>
      </c>
      <c r="AH68" s="96">
        <f t="shared" si="15"/>
        <v>0</v>
      </c>
      <c r="AI68" s="96">
        <f t="shared" si="15"/>
        <v>0</v>
      </c>
      <c r="AJ68" s="96">
        <f t="shared" si="15"/>
        <v>0</v>
      </c>
      <c r="AK68" s="96">
        <f t="shared" si="15"/>
        <v>0</v>
      </c>
      <c r="AL68" s="43">
        <f t="shared" si="15"/>
        <v>0</v>
      </c>
      <c r="AM68" s="64">
        <f t="shared" si="2"/>
        <v>0</v>
      </c>
    </row>
    <row r="69" spans="1:39" x14ac:dyDescent="0.15">
      <c r="A69" s="109">
        <v>33</v>
      </c>
      <c r="B69" s="43" t="s">
        <v>14</v>
      </c>
      <c r="C69" s="74">
        <f t="shared" ref="C69:AL69" si="16">+C$53*C19</f>
        <v>0</v>
      </c>
      <c r="D69" s="95">
        <f t="shared" si="16"/>
        <v>0</v>
      </c>
      <c r="E69" s="95">
        <f t="shared" si="16"/>
        <v>0</v>
      </c>
      <c r="F69" s="95">
        <f t="shared" si="16"/>
        <v>0</v>
      </c>
      <c r="G69" s="95">
        <f t="shared" si="16"/>
        <v>0</v>
      </c>
      <c r="H69" s="95">
        <f t="shared" si="16"/>
        <v>0</v>
      </c>
      <c r="I69" s="95">
        <f t="shared" si="16"/>
        <v>0</v>
      </c>
      <c r="J69" s="95">
        <f t="shared" si="16"/>
        <v>0</v>
      </c>
      <c r="K69" s="95">
        <f t="shared" si="16"/>
        <v>0</v>
      </c>
      <c r="L69" s="95">
        <f t="shared" si="16"/>
        <v>0</v>
      </c>
      <c r="M69" s="95">
        <f t="shared" si="16"/>
        <v>0</v>
      </c>
      <c r="N69" s="95">
        <f t="shared" si="16"/>
        <v>0</v>
      </c>
      <c r="O69" s="95">
        <f t="shared" si="16"/>
        <v>0</v>
      </c>
      <c r="P69" s="95">
        <f t="shared" si="16"/>
        <v>0</v>
      </c>
      <c r="Q69" s="95">
        <f t="shared" si="16"/>
        <v>0</v>
      </c>
      <c r="R69" s="95">
        <f t="shared" si="16"/>
        <v>0</v>
      </c>
      <c r="S69" s="95">
        <f t="shared" si="16"/>
        <v>0</v>
      </c>
      <c r="T69" s="95">
        <f t="shared" si="16"/>
        <v>0</v>
      </c>
      <c r="U69" s="95">
        <f t="shared" si="16"/>
        <v>0</v>
      </c>
      <c r="V69" s="95">
        <f t="shared" si="16"/>
        <v>0</v>
      </c>
      <c r="W69" s="95">
        <f t="shared" si="16"/>
        <v>0</v>
      </c>
      <c r="X69" s="95">
        <f t="shared" si="16"/>
        <v>0</v>
      </c>
      <c r="Y69" s="95">
        <f t="shared" si="16"/>
        <v>0</v>
      </c>
      <c r="Z69" s="95">
        <f t="shared" si="16"/>
        <v>0</v>
      </c>
      <c r="AA69" s="95">
        <f t="shared" si="16"/>
        <v>0</v>
      </c>
      <c r="AB69" s="95">
        <f t="shared" si="16"/>
        <v>0</v>
      </c>
      <c r="AC69" s="95">
        <f t="shared" si="16"/>
        <v>0</v>
      </c>
      <c r="AD69" s="95">
        <f t="shared" si="16"/>
        <v>0</v>
      </c>
      <c r="AE69" s="95">
        <f t="shared" si="16"/>
        <v>0</v>
      </c>
      <c r="AF69" s="95">
        <f t="shared" si="16"/>
        <v>0</v>
      </c>
      <c r="AG69" s="95">
        <f t="shared" si="16"/>
        <v>0</v>
      </c>
      <c r="AH69" s="95">
        <f t="shared" si="16"/>
        <v>0</v>
      </c>
      <c r="AI69" s="95">
        <f t="shared" si="16"/>
        <v>0</v>
      </c>
      <c r="AJ69" s="95">
        <f t="shared" si="16"/>
        <v>0</v>
      </c>
      <c r="AK69" s="95">
        <f t="shared" si="16"/>
        <v>0</v>
      </c>
      <c r="AL69" s="98">
        <f t="shared" si="16"/>
        <v>0</v>
      </c>
      <c r="AM69" s="71">
        <f t="shared" si="2"/>
        <v>0</v>
      </c>
    </row>
    <row r="70" spans="1:39" x14ac:dyDescent="0.15">
      <c r="A70" s="109">
        <v>34</v>
      </c>
      <c r="B70" s="43" t="s">
        <v>15</v>
      </c>
      <c r="C70" s="68">
        <f t="shared" ref="C70:AL70" si="17">+C$53*C20</f>
        <v>0</v>
      </c>
      <c r="D70" s="96">
        <f t="shared" si="17"/>
        <v>0</v>
      </c>
      <c r="E70" s="96">
        <f t="shared" si="17"/>
        <v>0</v>
      </c>
      <c r="F70" s="96">
        <f t="shared" si="17"/>
        <v>0</v>
      </c>
      <c r="G70" s="96">
        <f t="shared" si="17"/>
        <v>0</v>
      </c>
      <c r="H70" s="96">
        <f t="shared" si="17"/>
        <v>0</v>
      </c>
      <c r="I70" s="96">
        <f t="shared" si="17"/>
        <v>0</v>
      </c>
      <c r="J70" s="96">
        <f t="shared" si="17"/>
        <v>0</v>
      </c>
      <c r="K70" s="96">
        <f t="shared" si="17"/>
        <v>0</v>
      </c>
      <c r="L70" s="96">
        <f t="shared" si="17"/>
        <v>0</v>
      </c>
      <c r="M70" s="96">
        <f t="shared" si="17"/>
        <v>0</v>
      </c>
      <c r="N70" s="96">
        <f t="shared" si="17"/>
        <v>0</v>
      </c>
      <c r="O70" s="96">
        <f t="shared" si="17"/>
        <v>0</v>
      </c>
      <c r="P70" s="96">
        <f t="shared" si="17"/>
        <v>0</v>
      </c>
      <c r="Q70" s="96">
        <f t="shared" si="17"/>
        <v>0</v>
      </c>
      <c r="R70" s="96">
        <f t="shared" si="17"/>
        <v>0</v>
      </c>
      <c r="S70" s="96">
        <f t="shared" si="17"/>
        <v>0</v>
      </c>
      <c r="T70" s="96">
        <f t="shared" si="17"/>
        <v>0</v>
      </c>
      <c r="U70" s="96">
        <f t="shared" si="17"/>
        <v>0</v>
      </c>
      <c r="V70" s="96">
        <f t="shared" si="17"/>
        <v>0</v>
      </c>
      <c r="W70" s="96">
        <f t="shared" si="17"/>
        <v>0</v>
      </c>
      <c r="X70" s="96">
        <f t="shared" si="17"/>
        <v>0</v>
      </c>
      <c r="Y70" s="96">
        <f t="shared" si="17"/>
        <v>0</v>
      </c>
      <c r="Z70" s="96">
        <f t="shared" si="17"/>
        <v>0</v>
      </c>
      <c r="AA70" s="96">
        <f t="shared" si="17"/>
        <v>0</v>
      </c>
      <c r="AB70" s="96">
        <f t="shared" si="17"/>
        <v>0</v>
      </c>
      <c r="AC70" s="96">
        <f t="shared" si="17"/>
        <v>0</v>
      </c>
      <c r="AD70" s="96">
        <f t="shared" si="17"/>
        <v>0</v>
      </c>
      <c r="AE70" s="96">
        <f t="shared" si="17"/>
        <v>0</v>
      </c>
      <c r="AF70" s="96">
        <f t="shared" si="17"/>
        <v>0</v>
      </c>
      <c r="AG70" s="96">
        <f t="shared" si="17"/>
        <v>0</v>
      </c>
      <c r="AH70" s="96">
        <f t="shared" si="17"/>
        <v>0</v>
      </c>
      <c r="AI70" s="96">
        <f t="shared" si="17"/>
        <v>0</v>
      </c>
      <c r="AJ70" s="96">
        <f t="shared" si="17"/>
        <v>0</v>
      </c>
      <c r="AK70" s="96">
        <f t="shared" si="17"/>
        <v>0</v>
      </c>
      <c r="AL70" s="43">
        <f t="shared" si="17"/>
        <v>0</v>
      </c>
      <c r="AM70" s="64">
        <f t="shared" si="2"/>
        <v>0</v>
      </c>
    </row>
    <row r="71" spans="1:39" x14ac:dyDescent="0.15">
      <c r="A71" s="109">
        <v>35</v>
      </c>
      <c r="B71" s="43" t="s">
        <v>17</v>
      </c>
      <c r="C71" s="68">
        <f t="shared" ref="C71:AL71" si="18">+C$53*C21</f>
        <v>0</v>
      </c>
      <c r="D71" s="96">
        <f t="shared" si="18"/>
        <v>0</v>
      </c>
      <c r="E71" s="96">
        <f t="shared" si="18"/>
        <v>0</v>
      </c>
      <c r="F71" s="96">
        <f t="shared" si="18"/>
        <v>0</v>
      </c>
      <c r="G71" s="96">
        <f t="shared" si="18"/>
        <v>0</v>
      </c>
      <c r="H71" s="96">
        <f t="shared" si="18"/>
        <v>0</v>
      </c>
      <c r="I71" s="96">
        <f t="shared" si="18"/>
        <v>0</v>
      </c>
      <c r="J71" s="96">
        <f t="shared" si="18"/>
        <v>0</v>
      </c>
      <c r="K71" s="96">
        <f t="shared" si="18"/>
        <v>0</v>
      </c>
      <c r="L71" s="96">
        <f t="shared" si="18"/>
        <v>0</v>
      </c>
      <c r="M71" s="96">
        <f t="shared" si="18"/>
        <v>0</v>
      </c>
      <c r="N71" s="96">
        <f t="shared" si="18"/>
        <v>0</v>
      </c>
      <c r="O71" s="96">
        <f t="shared" si="18"/>
        <v>0</v>
      </c>
      <c r="P71" s="96">
        <f t="shared" si="18"/>
        <v>0</v>
      </c>
      <c r="Q71" s="96">
        <f t="shared" si="18"/>
        <v>0</v>
      </c>
      <c r="R71" s="96">
        <f t="shared" si="18"/>
        <v>0</v>
      </c>
      <c r="S71" s="96">
        <f t="shared" si="18"/>
        <v>0</v>
      </c>
      <c r="T71" s="96">
        <f t="shared" si="18"/>
        <v>0</v>
      </c>
      <c r="U71" s="96">
        <f t="shared" si="18"/>
        <v>0</v>
      </c>
      <c r="V71" s="96">
        <f t="shared" si="18"/>
        <v>0</v>
      </c>
      <c r="W71" s="96">
        <f t="shared" si="18"/>
        <v>0</v>
      </c>
      <c r="X71" s="96">
        <f t="shared" si="18"/>
        <v>0</v>
      </c>
      <c r="Y71" s="96">
        <f t="shared" si="18"/>
        <v>0</v>
      </c>
      <c r="Z71" s="96">
        <f t="shared" si="18"/>
        <v>0</v>
      </c>
      <c r="AA71" s="96">
        <f t="shared" si="18"/>
        <v>0</v>
      </c>
      <c r="AB71" s="96">
        <f t="shared" si="18"/>
        <v>0</v>
      </c>
      <c r="AC71" s="96">
        <f t="shared" si="18"/>
        <v>0</v>
      </c>
      <c r="AD71" s="96">
        <f t="shared" si="18"/>
        <v>0</v>
      </c>
      <c r="AE71" s="96">
        <f t="shared" si="18"/>
        <v>0</v>
      </c>
      <c r="AF71" s="96">
        <f t="shared" si="18"/>
        <v>0</v>
      </c>
      <c r="AG71" s="96">
        <f t="shared" si="18"/>
        <v>0</v>
      </c>
      <c r="AH71" s="96">
        <f t="shared" si="18"/>
        <v>0</v>
      </c>
      <c r="AI71" s="96">
        <f t="shared" si="18"/>
        <v>0</v>
      </c>
      <c r="AJ71" s="96">
        <f t="shared" si="18"/>
        <v>0</v>
      </c>
      <c r="AK71" s="96">
        <f t="shared" si="18"/>
        <v>0</v>
      </c>
      <c r="AL71" s="43">
        <f t="shared" si="18"/>
        <v>0</v>
      </c>
      <c r="AM71" s="64">
        <f t="shared" si="2"/>
        <v>0</v>
      </c>
    </row>
    <row r="72" spans="1:39" x14ac:dyDescent="0.15">
      <c r="A72" s="109">
        <v>39</v>
      </c>
      <c r="B72" s="43" t="s">
        <v>18</v>
      </c>
      <c r="C72" s="68">
        <f t="shared" ref="C72:AL72" si="19">+C$53*C22</f>
        <v>0</v>
      </c>
      <c r="D72" s="96">
        <f t="shared" si="19"/>
        <v>0</v>
      </c>
      <c r="E72" s="96">
        <f t="shared" si="19"/>
        <v>0</v>
      </c>
      <c r="F72" s="96">
        <f t="shared" si="19"/>
        <v>0</v>
      </c>
      <c r="G72" s="96">
        <f t="shared" si="19"/>
        <v>0</v>
      </c>
      <c r="H72" s="96">
        <f t="shared" si="19"/>
        <v>0</v>
      </c>
      <c r="I72" s="96">
        <f t="shared" si="19"/>
        <v>0</v>
      </c>
      <c r="J72" s="96">
        <f t="shared" si="19"/>
        <v>0</v>
      </c>
      <c r="K72" s="96">
        <f t="shared" si="19"/>
        <v>0</v>
      </c>
      <c r="L72" s="96">
        <f t="shared" si="19"/>
        <v>0</v>
      </c>
      <c r="M72" s="96">
        <f t="shared" si="19"/>
        <v>0</v>
      </c>
      <c r="N72" s="96">
        <f t="shared" si="19"/>
        <v>0</v>
      </c>
      <c r="O72" s="96">
        <f t="shared" si="19"/>
        <v>0</v>
      </c>
      <c r="P72" s="96">
        <f t="shared" si="19"/>
        <v>0</v>
      </c>
      <c r="Q72" s="96">
        <f t="shared" si="19"/>
        <v>0</v>
      </c>
      <c r="R72" s="96">
        <f t="shared" si="19"/>
        <v>0</v>
      </c>
      <c r="S72" s="96">
        <f t="shared" si="19"/>
        <v>0</v>
      </c>
      <c r="T72" s="96">
        <f t="shared" si="19"/>
        <v>0</v>
      </c>
      <c r="U72" s="96">
        <f t="shared" si="19"/>
        <v>0</v>
      </c>
      <c r="V72" s="96">
        <f t="shared" si="19"/>
        <v>0</v>
      </c>
      <c r="W72" s="96">
        <f t="shared" si="19"/>
        <v>0</v>
      </c>
      <c r="X72" s="96">
        <f t="shared" si="19"/>
        <v>0</v>
      </c>
      <c r="Y72" s="96">
        <f t="shared" si="19"/>
        <v>0</v>
      </c>
      <c r="Z72" s="96">
        <f t="shared" si="19"/>
        <v>0</v>
      </c>
      <c r="AA72" s="96">
        <f t="shared" si="19"/>
        <v>0</v>
      </c>
      <c r="AB72" s="96">
        <f t="shared" si="19"/>
        <v>0</v>
      </c>
      <c r="AC72" s="96">
        <f t="shared" si="19"/>
        <v>0</v>
      </c>
      <c r="AD72" s="96">
        <f t="shared" si="19"/>
        <v>0</v>
      </c>
      <c r="AE72" s="96">
        <f t="shared" si="19"/>
        <v>0</v>
      </c>
      <c r="AF72" s="96">
        <f t="shared" si="19"/>
        <v>0</v>
      </c>
      <c r="AG72" s="96">
        <f t="shared" si="19"/>
        <v>0</v>
      </c>
      <c r="AH72" s="96">
        <f t="shared" si="19"/>
        <v>0</v>
      </c>
      <c r="AI72" s="96">
        <f t="shared" si="19"/>
        <v>0</v>
      </c>
      <c r="AJ72" s="96">
        <f t="shared" si="19"/>
        <v>0</v>
      </c>
      <c r="AK72" s="96">
        <f t="shared" si="19"/>
        <v>0</v>
      </c>
      <c r="AL72" s="43">
        <f t="shared" si="19"/>
        <v>0</v>
      </c>
      <c r="AM72" s="64">
        <f t="shared" si="2"/>
        <v>0</v>
      </c>
    </row>
    <row r="73" spans="1:39" x14ac:dyDescent="0.15">
      <c r="A73" s="110">
        <v>41</v>
      </c>
      <c r="B73" s="44" t="s">
        <v>19</v>
      </c>
      <c r="C73" s="75">
        <f t="shared" ref="C73:AL73" si="20">+C$53*C23</f>
        <v>0</v>
      </c>
      <c r="D73" s="97">
        <f t="shared" si="20"/>
        <v>0</v>
      </c>
      <c r="E73" s="97">
        <f t="shared" si="20"/>
        <v>0</v>
      </c>
      <c r="F73" s="97">
        <f t="shared" si="20"/>
        <v>0</v>
      </c>
      <c r="G73" s="97">
        <f t="shared" si="20"/>
        <v>0</v>
      </c>
      <c r="H73" s="97">
        <f t="shared" si="20"/>
        <v>0</v>
      </c>
      <c r="I73" s="97">
        <f t="shared" si="20"/>
        <v>0</v>
      </c>
      <c r="J73" s="97">
        <f t="shared" si="20"/>
        <v>0</v>
      </c>
      <c r="K73" s="97">
        <f t="shared" si="20"/>
        <v>0</v>
      </c>
      <c r="L73" s="97">
        <f t="shared" si="20"/>
        <v>0</v>
      </c>
      <c r="M73" s="97">
        <f t="shared" si="20"/>
        <v>0</v>
      </c>
      <c r="N73" s="97">
        <f t="shared" si="20"/>
        <v>0</v>
      </c>
      <c r="O73" s="97">
        <f t="shared" si="20"/>
        <v>0</v>
      </c>
      <c r="P73" s="97">
        <f t="shared" si="20"/>
        <v>0</v>
      </c>
      <c r="Q73" s="97">
        <f t="shared" si="20"/>
        <v>0</v>
      </c>
      <c r="R73" s="97">
        <f t="shared" si="20"/>
        <v>0</v>
      </c>
      <c r="S73" s="97">
        <f t="shared" si="20"/>
        <v>0</v>
      </c>
      <c r="T73" s="97">
        <f t="shared" si="20"/>
        <v>0</v>
      </c>
      <c r="U73" s="97">
        <f t="shared" si="20"/>
        <v>0</v>
      </c>
      <c r="V73" s="97">
        <f t="shared" si="20"/>
        <v>0</v>
      </c>
      <c r="W73" s="97">
        <f t="shared" si="20"/>
        <v>0</v>
      </c>
      <c r="X73" s="97">
        <f t="shared" si="20"/>
        <v>0</v>
      </c>
      <c r="Y73" s="97">
        <f t="shared" si="20"/>
        <v>0</v>
      </c>
      <c r="Z73" s="97">
        <f t="shared" si="20"/>
        <v>0</v>
      </c>
      <c r="AA73" s="97">
        <f t="shared" si="20"/>
        <v>0</v>
      </c>
      <c r="AB73" s="97">
        <f t="shared" si="20"/>
        <v>0</v>
      </c>
      <c r="AC73" s="97">
        <f t="shared" si="20"/>
        <v>0</v>
      </c>
      <c r="AD73" s="97">
        <f t="shared" si="20"/>
        <v>0</v>
      </c>
      <c r="AE73" s="97">
        <f t="shared" si="20"/>
        <v>0</v>
      </c>
      <c r="AF73" s="97">
        <f t="shared" si="20"/>
        <v>0</v>
      </c>
      <c r="AG73" s="97">
        <f t="shared" si="20"/>
        <v>0</v>
      </c>
      <c r="AH73" s="97">
        <f t="shared" si="20"/>
        <v>0</v>
      </c>
      <c r="AI73" s="97">
        <f t="shared" si="20"/>
        <v>0</v>
      </c>
      <c r="AJ73" s="97">
        <f t="shared" si="20"/>
        <v>0</v>
      </c>
      <c r="AK73" s="97">
        <f t="shared" si="20"/>
        <v>0</v>
      </c>
      <c r="AL73" s="44">
        <f t="shared" si="20"/>
        <v>0</v>
      </c>
      <c r="AM73" s="72">
        <f t="shared" si="2"/>
        <v>0</v>
      </c>
    </row>
    <row r="74" spans="1:39" x14ac:dyDescent="0.15">
      <c r="A74" s="109">
        <v>46</v>
      </c>
      <c r="B74" s="43" t="s">
        <v>20</v>
      </c>
      <c r="C74" s="96">
        <f t="shared" ref="C74:AL74" si="21">+C$53*C24</f>
        <v>0</v>
      </c>
      <c r="D74" s="96">
        <f t="shared" si="21"/>
        <v>0</v>
      </c>
      <c r="E74" s="96">
        <f t="shared" si="21"/>
        <v>0</v>
      </c>
      <c r="F74" s="96">
        <f t="shared" si="21"/>
        <v>0</v>
      </c>
      <c r="G74" s="96">
        <f t="shared" si="21"/>
        <v>0</v>
      </c>
      <c r="H74" s="96">
        <f t="shared" si="21"/>
        <v>0</v>
      </c>
      <c r="I74" s="96">
        <f t="shared" si="21"/>
        <v>0</v>
      </c>
      <c r="J74" s="96">
        <f t="shared" si="21"/>
        <v>0</v>
      </c>
      <c r="K74" s="96">
        <f t="shared" si="21"/>
        <v>0</v>
      </c>
      <c r="L74" s="96">
        <f t="shared" si="21"/>
        <v>0</v>
      </c>
      <c r="M74" s="96">
        <f t="shared" si="21"/>
        <v>0</v>
      </c>
      <c r="N74" s="96">
        <f t="shared" si="21"/>
        <v>0</v>
      </c>
      <c r="O74" s="96">
        <f t="shared" si="21"/>
        <v>0</v>
      </c>
      <c r="P74" s="96">
        <f t="shared" si="21"/>
        <v>0</v>
      </c>
      <c r="Q74" s="96">
        <f t="shared" si="21"/>
        <v>0</v>
      </c>
      <c r="R74" s="96">
        <f t="shared" si="21"/>
        <v>0</v>
      </c>
      <c r="S74" s="96">
        <f t="shared" si="21"/>
        <v>0</v>
      </c>
      <c r="T74" s="96">
        <f t="shared" si="21"/>
        <v>0</v>
      </c>
      <c r="U74" s="96">
        <f t="shared" si="21"/>
        <v>0</v>
      </c>
      <c r="V74" s="96">
        <f t="shared" si="21"/>
        <v>0</v>
      </c>
      <c r="W74" s="96">
        <f t="shared" si="21"/>
        <v>0</v>
      </c>
      <c r="X74" s="96">
        <f t="shared" si="21"/>
        <v>0</v>
      </c>
      <c r="Y74" s="96">
        <f t="shared" si="21"/>
        <v>0</v>
      </c>
      <c r="Z74" s="96">
        <f t="shared" si="21"/>
        <v>0</v>
      </c>
      <c r="AA74" s="96">
        <f t="shared" si="21"/>
        <v>0</v>
      </c>
      <c r="AB74" s="96">
        <f t="shared" si="21"/>
        <v>0</v>
      </c>
      <c r="AC74" s="96">
        <f t="shared" si="21"/>
        <v>0</v>
      </c>
      <c r="AD74" s="96">
        <f t="shared" si="21"/>
        <v>0</v>
      </c>
      <c r="AE74" s="96">
        <f t="shared" si="21"/>
        <v>0</v>
      </c>
      <c r="AF74" s="96">
        <f t="shared" si="21"/>
        <v>0</v>
      </c>
      <c r="AG74" s="96">
        <f t="shared" si="21"/>
        <v>0</v>
      </c>
      <c r="AH74" s="96">
        <f t="shared" si="21"/>
        <v>0</v>
      </c>
      <c r="AI74" s="96">
        <f t="shared" si="21"/>
        <v>0</v>
      </c>
      <c r="AJ74" s="96">
        <f t="shared" si="21"/>
        <v>0</v>
      </c>
      <c r="AK74" s="96">
        <f t="shared" si="21"/>
        <v>0</v>
      </c>
      <c r="AL74" s="43">
        <f t="shared" si="21"/>
        <v>0</v>
      </c>
      <c r="AM74" s="64">
        <f t="shared" si="2"/>
        <v>0</v>
      </c>
    </row>
    <row r="75" spans="1:39" x14ac:dyDescent="0.15">
      <c r="A75" s="109">
        <v>47</v>
      </c>
      <c r="B75" s="43" t="s">
        <v>220</v>
      </c>
      <c r="C75" s="96">
        <f t="shared" ref="C75:AL75" si="22">+C$53*C25</f>
        <v>0</v>
      </c>
      <c r="D75" s="96">
        <f t="shared" si="22"/>
        <v>0</v>
      </c>
      <c r="E75" s="96">
        <f t="shared" si="22"/>
        <v>0</v>
      </c>
      <c r="F75" s="96">
        <f t="shared" si="22"/>
        <v>0</v>
      </c>
      <c r="G75" s="96">
        <f t="shared" si="22"/>
        <v>0</v>
      </c>
      <c r="H75" s="96">
        <f t="shared" si="22"/>
        <v>0</v>
      </c>
      <c r="I75" s="96">
        <f t="shared" si="22"/>
        <v>0</v>
      </c>
      <c r="J75" s="96">
        <f t="shared" si="22"/>
        <v>0</v>
      </c>
      <c r="K75" s="96">
        <f t="shared" si="22"/>
        <v>0</v>
      </c>
      <c r="L75" s="96">
        <f t="shared" si="22"/>
        <v>0</v>
      </c>
      <c r="M75" s="96">
        <f t="shared" si="22"/>
        <v>0</v>
      </c>
      <c r="N75" s="96">
        <f t="shared" si="22"/>
        <v>0</v>
      </c>
      <c r="O75" s="96">
        <f t="shared" si="22"/>
        <v>0</v>
      </c>
      <c r="P75" s="96">
        <f t="shared" si="22"/>
        <v>0</v>
      </c>
      <c r="Q75" s="96">
        <f t="shared" si="22"/>
        <v>0</v>
      </c>
      <c r="R75" s="96">
        <f t="shared" si="22"/>
        <v>0</v>
      </c>
      <c r="S75" s="96">
        <f t="shared" si="22"/>
        <v>0</v>
      </c>
      <c r="T75" s="96">
        <f t="shared" si="22"/>
        <v>0</v>
      </c>
      <c r="U75" s="96">
        <f t="shared" si="22"/>
        <v>0</v>
      </c>
      <c r="V75" s="96">
        <f t="shared" si="22"/>
        <v>0</v>
      </c>
      <c r="W75" s="96">
        <f t="shared" si="22"/>
        <v>0</v>
      </c>
      <c r="X75" s="96">
        <f t="shared" si="22"/>
        <v>0</v>
      </c>
      <c r="Y75" s="96">
        <f t="shared" si="22"/>
        <v>0</v>
      </c>
      <c r="Z75" s="96">
        <f t="shared" si="22"/>
        <v>0</v>
      </c>
      <c r="AA75" s="96">
        <f t="shared" si="22"/>
        <v>0</v>
      </c>
      <c r="AB75" s="96">
        <f t="shared" si="22"/>
        <v>0</v>
      </c>
      <c r="AC75" s="96">
        <f t="shared" si="22"/>
        <v>0</v>
      </c>
      <c r="AD75" s="96">
        <f t="shared" si="22"/>
        <v>0</v>
      </c>
      <c r="AE75" s="96">
        <f t="shared" si="22"/>
        <v>0</v>
      </c>
      <c r="AF75" s="96">
        <f t="shared" si="22"/>
        <v>0</v>
      </c>
      <c r="AG75" s="96">
        <f t="shared" si="22"/>
        <v>0</v>
      </c>
      <c r="AH75" s="96">
        <f t="shared" si="22"/>
        <v>0</v>
      </c>
      <c r="AI75" s="96">
        <f t="shared" si="22"/>
        <v>0</v>
      </c>
      <c r="AJ75" s="96">
        <f t="shared" si="22"/>
        <v>0</v>
      </c>
      <c r="AK75" s="96">
        <f t="shared" si="22"/>
        <v>0</v>
      </c>
      <c r="AL75" s="43">
        <f t="shared" si="22"/>
        <v>0</v>
      </c>
      <c r="AM75" s="64">
        <f t="shared" si="2"/>
        <v>0</v>
      </c>
    </row>
    <row r="76" spans="1:39" x14ac:dyDescent="0.15">
      <c r="A76" s="109">
        <v>48</v>
      </c>
      <c r="B76" s="43" t="s">
        <v>221</v>
      </c>
      <c r="C76" s="96">
        <f t="shared" ref="C76:AL76" si="23">+C$53*C26</f>
        <v>0</v>
      </c>
      <c r="D76" s="96">
        <f t="shared" si="23"/>
        <v>0</v>
      </c>
      <c r="E76" s="96">
        <f t="shared" si="23"/>
        <v>0</v>
      </c>
      <c r="F76" s="96">
        <f t="shared" si="23"/>
        <v>0</v>
      </c>
      <c r="G76" s="96">
        <f t="shared" si="23"/>
        <v>0</v>
      </c>
      <c r="H76" s="96">
        <f t="shared" si="23"/>
        <v>0</v>
      </c>
      <c r="I76" s="96">
        <f t="shared" si="23"/>
        <v>0</v>
      </c>
      <c r="J76" s="96">
        <f t="shared" si="23"/>
        <v>0</v>
      </c>
      <c r="K76" s="96">
        <f t="shared" si="23"/>
        <v>0</v>
      </c>
      <c r="L76" s="96">
        <f t="shared" si="23"/>
        <v>0</v>
      </c>
      <c r="M76" s="96">
        <f t="shared" si="23"/>
        <v>0</v>
      </c>
      <c r="N76" s="96">
        <f t="shared" si="23"/>
        <v>0</v>
      </c>
      <c r="O76" s="96">
        <f t="shared" si="23"/>
        <v>0</v>
      </c>
      <c r="P76" s="96">
        <f t="shared" si="23"/>
        <v>0</v>
      </c>
      <c r="Q76" s="96">
        <f t="shared" si="23"/>
        <v>0</v>
      </c>
      <c r="R76" s="96">
        <f t="shared" si="23"/>
        <v>0</v>
      </c>
      <c r="S76" s="96">
        <f t="shared" si="23"/>
        <v>0</v>
      </c>
      <c r="T76" s="96">
        <f t="shared" si="23"/>
        <v>0</v>
      </c>
      <c r="U76" s="96">
        <f t="shared" si="23"/>
        <v>0</v>
      </c>
      <c r="V76" s="96">
        <f t="shared" si="23"/>
        <v>0</v>
      </c>
      <c r="W76" s="96">
        <f t="shared" si="23"/>
        <v>0</v>
      </c>
      <c r="X76" s="96">
        <f t="shared" si="23"/>
        <v>0</v>
      </c>
      <c r="Y76" s="96">
        <f t="shared" si="23"/>
        <v>0</v>
      </c>
      <c r="Z76" s="96">
        <f t="shared" si="23"/>
        <v>0</v>
      </c>
      <c r="AA76" s="96">
        <f t="shared" si="23"/>
        <v>0</v>
      </c>
      <c r="AB76" s="96">
        <f t="shared" si="23"/>
        <v>0</v>
      </c>
      <c r="AC76" s="96">
        <f t="shared" si="23"/>
        <v>0</v>
      </c>
      <c r="AD76" s="96">
        <f t="shared" si="23"/>
        <v>0</v>
      </c>
      <c r="AE76" s="96">
        <f t="shared" si="23"/>
        <v>0</v>
      </c>
      <c r="AF76" s="96">
        <f t="shared" si="23"/>
        <v>0</v>
      </c>
      <c r="AG76" s="96">
        <f t="shared" si="23"/>
        <v>0</v>
      </c>
      <c r="AH76" s="96">
        <f t="shared" si="23"/>
        <v>0</v>
      </c>
      <c r="AI76" s="96">
        <f t="shared" si="23"/>
        <v>0</v>
      </c>
      <c r="AJ76" s="96">
        <f t="shared" si="23"/>
        <v>0</v>
      </c>
      <c r="AK76" s="96">
        <f t="shared" si="23"/>
        <v>0</v>
      </c>
      <c r="AL76" s="43">
        <f t="shared" si="23"/>
        <v>0</v>
      </c>
      <c r="AM76" s="64">
        <f t="shared" si="2"/>
        <v>0</v>
      </c>
    </row>
    <row r="77" spans="1:39" x14ac:dyDescent="0.15">
      <c r="A77" s="109">
        <v>51</v>
      </c>
      <c r="B77" s="43" t="s">
        <v>21</v>
      </c>
      <c r="C77" s="96">
        <f t="shared" ref="C77:AL77" si="24">+C$53*C27</f>
        <v>0</v>
      </c>
      <c r="D77" s="96">
        <f t="shared" si="24"/>
        <v>0</v>
      </c>
      <c r="E77" s="96">
        <f t="shared" si="24"/>
        <v>0</v>
      </c>
      <c r="F77" s="96">
        <f t="shared" si="24"/>
        <v>0</v>
      </c>
      <c r="G77" s="96">
        <f t="shared" si="24"/>
        <v>0</v>
      </c>
      <c r="H77" s="96">
        <f t="shared" si="24"/>
        <v>0</v>
      </c>
      <c r="I77" s="96">
        <f t="shared" si="24"/>
        <v>0</v>
      </c>
      <c r="J77" s="96">
        <f t="shared" si="24"/>
        <v>0</v>
      </c>
      <c r="K77" s="96">
        <f t="shared" si="24"/>
        <v>0</v>
      </c>
      <c r="L77" s="96">
        <f t="shared" si="24"/>
        <v>0</v>
      </c>
      <c r="M77" s="96">
        <f t="shared" si="24"/>
        <v>0</v>
      </c>
      <c r="N77" s="96">
        <f t="shared" si="24"/>
        <v>0</v>
      </c>
      <c r="O77" s="96">
        <f t="shared" si="24"/>
        <v>0</v>
      </c>
      <c r="P77" s="96">
        <f t="shared" si="24"/>
        <v>0</v>
      </c>
      <c r="Q77" s="96">
        <f t="shared" si="24"/>
        <v>0</v>
      </c>
      <c r="R77" s="96">
        <f t="shared" si="24"/>
        <v>0</v>
      </c>
      <c r="S77" s="96">
        <f t="shared" si="24"/>
        <v>0</v>
      </c>
      <c r="T77" s="96">
        <f t="shared" si="24"/>
        <v>0</v>
      </c>
      <c r="U77" s="96">
        <f t="shared" si="24"/>
        <v>0</v>
      </c>
      <c r="V77" s="96">
        <f t="shared" si="24"/>
        <v>0</v>
      </c>
      <c r="W77" s="96">
        <f t="shared" si="24"/>
        <v>0</v>
      </c>
      <c r="X77" s="96">
        <f t="shared" si="24"/>
        <v>0</v>
      </c>
      <c r="Y77" s="96">
        <f t="shared" si="24"/>
        <v>0</v>
      </c>
      <c r="Z77" s="96">
        <f t="shared" si="24"/>
        <v>0</v>
      </c>
      <c r="AA77" s="96">
        <f t="shared" si="24"/>
        <v>0</v>
      </c>
      <c r="AB77" s="96">
        <f t="shared" si="24"/>
        <v>0</v>
      </c>
      <c r="AC77" s="96">
        <f t="shared" si="24"/>
        <v>0</v>
      </c>
      <c r="AD77" s="96">
        <f t="shared" si="24"/>
        <v>0</v>
      </c>
      <c r="AE77" s="96">
        <f t="shared" si="24"/>
        <v>0</v>
      </c>
      <c r="AF77" s="96">
        <f t="shared" si="24"/>
        <v>0</v>
      </c>
      <c r="AG77" s="96">
        <f t="shared" si="24"/>
        <v>0</v>
      </c>
      <c r="AH77" s="96">
        <f t="shared" si="24"/>
        <v>0</v>
      </c>
      <c r="AI77" s="96">
        <f t="shared" si="24"/>
        <v>0</v>
      </c>
      <c r="AJ77" s="96">
        <f t="shared" si="24"/>
        <v>0</v>
      </c>
      <c r="AK77" s="96">
        <f t="shared" si="24"/>
        <v>0</v>
      </c>
      <c r="AL77" s="43">
        <f t="shared" si="24"/>
        <v>0</v>
      </c>
      <c r="AM77" s="64">
        <f t="shared" si="2"/>
        <v>0</v>
      </c>
    </row>
    <row r="78" spans="1:39" x14ac:dyDescent="0.15">
      <c r="A78" s="110">
        <v>53</v>
      </c>
      <c r="B78" s="44" t="s">
        <v>22</v>
      </c>
      <c r="C78" s="96">
        <f t="shared" ref="C78:AL78" si="25">+C$53*C28</f>
        <v>0</v>
      </c>
      <c r="D78" s="96">
        <f t="shared" si="25"/>
        <v>0</v>
      </c>
      <c r="E78" s="96">
        <f t="shared" si="25"/>
        <v>0</v>
      </c>
      <c r="F78" s="96">
        <f t="shared" si="25"/>
        <v>0</v>
      </c>
      <c r="G78" s="96">
        <f t="shared" si="25"/>
        <v>0</v>
      </c>
      <c r="H78" s="96">
        <f t="shared" si="25"/>
        <v>0</v>
      </c>
      <c r="I78" s="96">
        <f t="shared" si="25"/>
        <v>0</v>
      </c>
      <c r="J78" s="96">
        <f t="shared" si="25"/>
        <v>0</v>
      </c>
      <c r="K78" s="96">
        <f t="shared" si="25"/>
        <v>0</v>
      </c>
      <c r="L78" s="96">
        <f t="shared" si="25"/>
        <v>0</v>
      </c>
      <c r="M78" s="96">
        <f t="shared" si="25"/>
        <v>0</v>
      </c>
      <c r="N78" s="96">
        <f t="shared" si="25"/>
        <v>0</v>
      </c>
      <c r="O78" s="96">
        <f t="shared" si="25"/>
        <v>0</v>
      </c>
      <c r="P78" s="96">
        <f t="shared" si="25"/>
        <v>0</v>
      </c>
      <c r="Q78" s="96">
        <f t="shared" si="25"/>
        <v>0</v>
      </c>
      <c r="R78" s="96">
        <f t="shared" si="25"/>
        <v>0</v>
      </c>
      <c r="S78" s="96">
        <f t="shared" si="25"/>
        <v>0</v>
      </c>
      <c r="T78" s="96">
        <f t="shared" si="25"/>
        <v>0</v>
      </c>
      <c r="U78" s="96">
        <f t="shared" si="25"/>
        <v>0</v>
      </c>
      <c r="V78" s="96">
        <f t="shared" si="25"/>
        <v>0</v>
      </c>
      <c r="W78" s="96">
        <f t="shared" si="25"/>
        <v>0</v>
      </c>
      <c r="X78" s="96">
        <f t="shared" si="25"/>
        <v>0</v>
      </c>
      <c r="Y78" s="96">
        <f t="shared" si="25"/>
        <v>0</v>
      </c>
      <c r="Z78" s="96">
        <f t="shared" si="25"/>
        <v>0</v>
      </c>
      <c r="AA78" s="96">
        <f t="shared" si="25"/>
        <v>0</v>
      </c>
      <c r="AB78" s="96">
        <f t="shared" si="25"/>
        <v>0</v>
      </c>
      <c r="AC78" s="96">
        <f t="shared" si="25"/>
        <v>0</v>
      </c>
      <c r="AD78" s="96">
        <f t="shared" si="25"/>
        <v>0</v>
      </c>
      <c r="AE78" s="96">
        <f t="shared" si="25"/>
        <v>0</v>
      </c>
      <c r="AF78" s="96">
        <f t="shared" si="25"/>
        <v>0</v>
      </c>
      <c r="AG78" s="96">
        <f t="shared" si="25"/>
        <v>0</v>
      </c>
      <c r="AH78" s="96">
        <f t="shared" si="25"/>
        <v>0</v>
      </c>
      <c r="AI78" s="96">
        <f t="shared" si="25"/>
        <v>0</v>
      </c>
      <c r="AJ78" s="96">
        <f t="shared" si="25"/>
        <v>0</v>
      </c>
      <c r="AK78" s="96">
        <f t="shared" si="25"/>
        <v>0</v>
      </c>
      <c r="AL78" s="43">
        <f t="shared" si="25"/>
        <v>0</v>
      </c>
      <c r="AM78" s="64">
        <f t="shared" si="2"/>
        <v>0</v>
      </c>
    </row>
    <row r="79" spans="1:39" x14ac:dyDescent="0.15">
      <c r="A79" s="109">
        <v>55</v>
      </c>
      <c r="B79" s="43" t="s">
        <v>23</v>
      </c>
      <c r="C79" s="74">
        <f t="shared" ref="C79:AL79" si="26">+C$53*C29</f>
        <v>0</v>
      </c>
      <c r="D79" s="95">
        <f t="shared" si="26"/>
        <v>0</v>
      </c>
      <c r="E79" s="95">
        <f t="shared" si="26"/>
        <v>0</v>
      </c>
      <c r="F79" s="95">
        <f t="shared" si="26"/>
        <v>0</v>
      </c>
      <c r="G79" s="95">
        <f t="shared" si="26"/>
        <v>0</v>
      </c>
      <c r="H79" s="95">
        <f t="shared" si="26"/>
        <v>0</v>
      </c>
      <c r="I79" s="95">
        <f t="shared" si="26"/>
        <v>0</v>
      </c>
      <c r="J79" s="95">
        <f t="shared" si="26"/>
        <v>0</v>
      </c>
      <c r="K79" s="95">
        <f t="shared" si="26"/>
        <v>0</v>
      </c>
      <c r="L79" s="95">
        <f t="shared" si="26"/>
        <v>0</v>
      </c>
      <c r="M79" s="95">
        <f t="shared" si="26"/>
        <v>0</v>
      </c>
      <c r="N79" s="95">
        <f t="shared" si="26"/>
        <v>0</v>
      </c>
      <c r="O79" s="95">
        <f t="shared" si="26"/>
        <v>0</v>
      </c>
      <c r="P79" s="95">
        <f t="shared" si="26"/>
        <v>0</v>
      </c>
      <c r="Q79" s="95">
        <f t="shared" si="26"/>
        <v>0</v>
      </c>
      <c r="R79" s="95">
        <f t="shared" si="26"/>
        <v>0</v>
      </c>
      <c r="S79" s="95">
        <f t="shared" si="26"/>
        <v>0</v>
      </c>
      <c r="T79" s="95">
        <f t="shared" si="26"/>
        <v>0</v>
      </c>
      <c r="U79" s="95">
        <f t="shared" si="26"/>
        <v>0</v>
      </c>
      <c r="V79" s="95">
        <f t="shared" si="26"/>
        <v>0</v>
      </c>
      <c r="W79" s="95">
        <f t="shared" si="26"/>
        <v>0</v>
      </c>
      <c r="X79" s="95">
        <f t="shared" si="26"/>
        <v>0</v>
      </c>
      <c r="Y79" s="95">
        <f t="shared" si="26"/>
        <v>0</v>
      </c>
      <c r="Z79" s="95">
        <f t="shared" si="26"/>
        <v>0</v>
      </c>
      <c r="AA79" s="95">
        <f t="shared" si="26"/>
        <v>0</v>
      </c>
      <c r="AB79" s="95">
        <f t="shared" si="26"/>
        <v>0</v>
      </c>
      <c r="AC79" s="95">
        <f t="shared" si="26"/>
        <v>0</v>
      </c>
      <c r="AD79" s="95">
        <f t="shared" si="26"/>
        <v>0</v>
      </c>
      <c r="AE79" s="95">
        <f t="shared" si="26"/>
        <v>0</v>
      </c>
      <c r="AF79" s="95">
        <f t="shared" si="26"/>
        <v>0</v>
      </c>
      <c r="AG79" s="95">
        <f t="shared" si="26"/>
        <v>0</v>
      </c>
      <c r="AH79" s="95">
        <f t="shared" si="26"/>
        <v>0</v>
      </c>
      <c r="AI79" s="95">
        <f t="shared" si="26"/>
        <v>0</v>
      </c>
      <c r="AJ79" s="95">
        <f t="shared" si="26"/>
        <v>0</v>
      </c>
      <c r="AK79" s="95">
        <f t="shared" si="26"/>
        <v>0</v>
      </c>
      <c r="AL79" s="98">
        <f t="shared" si="26"/>
        <v>0</v>
      </c>
      <c r="AM79" s="71">
        <f t="shared" si="2"/>
        <v>0</v>
      </c>
    </row>
    <row r="80" spans="1:39" x14ac:dyDescent="0.15">
      <c r="A80" s="109">
        <v>57</v>
      </c>
      <c r="B80" s="43" t="s">
        <v>233</v>
      </c>
      <c r="C80" s="68">
        <f t="shared" ref="C80:AL80" si="27">+C$53*C30</f>
        <v>0</v>
      </c>
      <c r="D80" s="96">
        <f t="shared" si="27"/>
        <v>0</v>
      </c>
      <c r="E80" s="96">
        <f t="shared" si="27"/>
        <v>0</v>
      </c>
      <c r="F80" s="96">
        <f t="shared" si="27"/>
        <v>0</v>
      </c>
      <c r="G80" s="96">
        <f t="shared" si="27"/>
        <v>0</v>
      </c>
      <c r="H80" s="96">
        <f t="shared" si="27"/>
        <v>0</v>
      </c>
      <c r="I80" s="96">
        <f t="shared" si="27"/>
        <v>0</v>
      </c>
      <c r="J80" s="96">
        <f t="shared" si="27"/>
        <v>0</v>
      </c>
      <c r="K80" s="96">
        <f t="shared" si="27"/>
        <v>0</v>
      </c>
      <c r="L80" s="96">
        <f t="shared" si="27"/>
        <v>0</v>
      </c>
      <c r="M80" s="96">
        <f t="shared" si="27"/>
        <v>0</v>
      </c>
      <c r="N80" s="96">
        <f t="shared" si="27"/>
        <v>0</v>
      </c>
      <c r="O80" s="96">
        <f t="shared" si="27"/>
        <v>0</v>
      </c>
      <c r="P80" s="96">
        <f t="shared" si="27"/>
        <v>0</v>
      </c>
      <c r="Q80" s="96">
        <f t="shared" si="27"/>
        <v>0</v>
      </c>
      <c r="R80" s="96">
        <f t="shared" si="27"/>
        <v>0</v>
      </c>
      <c r="S80" s="96">
        <f t="shared" si="27"/>
        <v>0</v>
      </c>
      <c r="T80" s="96">
        <f t="shared" si="27"/>
        <v>0</v>
      </c>
      <c r="U80" s="96">
        <f t="shared" si="27"/>
        <v>0</v>
      </c>
      <c r="V80" s="96">
        <f t="shared" si="27"/>
        <v>0</v>
      </c>
      <c r="W80" s="96">
        <f t="shared" si="27"/>
        <v>0</v>
      </c>
      <c r="X80" s="96">
        <f t="shared" si="27"/>
        <v>0</v>
      </c>
      <c r="Y80" s="96">
        <f t="shared" si="27"/>
        <v>0</v>
      </c>
      <c r="Z80" s="96">
        <f t="shared" si="27"/>
        <v>0</v>
      </c>
      <c r="AA80" s="96">
        <f t="shared" si="27"/>
        <v>0</v>
      </c>
      <c r="AB80" s="96">
        <f t="shared" si="27"/>
        <v>0</v>
      </c>
      <c r="AC80" s="96">
        <f t="shared" si="27"/>
        <v>0</v>
      </c>
      <c r="AD80" s="96">
        <f t="shared" si="27"/>
        <v>0</v>
      </c>
      <c r="AE80" s="96">
        <f t="shared" si="27"/>
        <v>0</v>
      </c>
      <c r="AF80" s="96">
        <f t="shared" si="27"/>
        <v>0</v>
      </c>
      <c r="AG80" s="96">
        <f t="shared" si="27"/>
        <v>0</v>
      </c>
      <c r="AH80" s="96">
        <f t="shared" si="27"/>
        <v>0</v>
      </c>
      <c r="AI80" s="96">
        <f t="shared" si="27"/>
        <v>0</v>
      </c>
      <c r="AJ80" s="96">
        <f t="shared" si="27"/>
        <v>0</v>
      </c>
      <c r="AK80" s="96">
        <f t="shared" si="27"/>
        <v>0</v>
      </c>
      <c r="AL80" s="43">
        <f t="shared" si="27"/>
        <v>0</v>
      </c>
      <c r="AM80" s="64">
        <f t="shared" si="2"/>
        <v>0</v>
      </c>
    </row>
    <row r="81" spans="1:39" x14ac:dyDescent="0.15">
      <c r="A81" s="109">
        <v>59</v>
      </c>
      <c r="B81" s="43" t="s">
        <v>25</v>
      </c>
      <c r="C81" s="68">
        <f t="shared" ref="C81:AL81" si="28">+C$53*C31</f>
        <v>0</v>
      </c>
      <c r="D81" s="96">
        <f t="shared" si="28"/>
        <v>0</v>
      </c>
      <c r="E81" s="96">
        <f t="shared" si="28"/>
        <v>0</v>
      </c>
      <c r="F81" s="96">
        <f t="shared" si="28"/>
        <v>0</v>
      </c>
      <c r="G81" s="96">
        <f t="shared" si="28"/>
        <v>0</v>
      </c>
      <c r="H81" s="96">
        <f t="shared" si="28"/>
        <v>0</v>
      </c>
      <c r="I81" s="96">
        <f t="shared" si="28"/>
        <v>0</v>
      </c>
      <c r="J81" s="96">
        <f t="shared" si="28"/>
        <v>0</v>
      </c>
      <c r="K81" s="96">
        <f t="shared" si="28"/>
        <v>0</v>
      </c>
      <c r="L81" s="96">
        <f t="shared" si="28"/>
        <v>0</v>
      </c>
      <c r="M81" s="96">
        <f t="shared" si="28"/>
        <v>0</v>
      </c>
      <c r="N81" s="96">
        <f t="shared" si="28"/>
        <v>0</v>
      </c>
      <c r="O81" s="96">
        <f t="shared" si="28"/>
        <v>0</v>
      </c>
      <c r="P81" s="96">
        <f t="shared" si="28"/>
        <v>0</v>
      </c>
      <c r="Q81" s="96">
        <f t="shared" si="28"/>
        <v>0</v>
      </c>
      <c r="R81" s="96">
        <f t="shared" si="28"/>
        <v>0</v>
      </c>
      <c r="S81" s="96">
        <f t="shared" si="28"/>
        <v>0</v>
      </c>
      <c r="T81" s="96">
        <f t="shared" si="28"/>
        <v>0</v>
      </c>
      <c r="U81" s="96">
        <f t="shared" si="28"/>
        <v>0</v>
      </c>
      <c r="V81" s="96">
        <f t="shared" si="28"/>
        <v>0</v>
      </c>
      <c r="W81" s="96">
        <f t="shared" si="28"/>
        <v>0</v>
      </c>
      <c r="X81" s="96">
        <f t="shared" si="28"/>
        <v>0</v>
      </c>
      <c r="Y81" s="96">
        <f t="shared" si="28"/>
        <v>0</v>
      </c>
      <c r="Z81" s="96">
        <f t="shared" si="28"/>
        <v>0</v>
      </c>
      <c r="AA81" s="96">
        <f t="shared" si="28"/>
        <v>0</v>
      </c>
      <c r="AB81" s="96">
        <f t="shared" si="28"/>
        <v>0</v>
      </c>
      <c r="AC81" s="96">
        <f t="shared" si="28"/>
        <v>0</v>
      </c>
      <c r="AD81" s="96">
        <f t="shared" si="28"/>
        <v>0</v>
      </c>
      <c r="AE81" s="96">
        <f t="shared" si="28"/>
        <v>0</v>
      </c>
      <c r="AF81" s="96">
        <f t="shared" si="28"/>
        <v>0</v>
      </c>
      <c r="AG81" s="96">
        <f t="shared" si="28"/>
        <v>0</v>
      </c>
      <c r="AH81" s="96">
        <f t="shared" si="28"/>
        <v>0</v>
      </c>
      <c r="AI81" s="96">
        <f t="shared" si="28"/>
        <v>0</v>
      </c>
      <c r="AJ81" s="96">
        <f t="shared" si="28"/>
        <v>0</v>
      </c>
      <c r="AK81" s="96">
        <f t="shared" si="28"/>
        <v>0</v>
      </c>
      <c r="AL81" s="43">
        <f t="shared" si="28"/>
        <v>0</v>
      </c>
      <c r="AM81" s="64">
        <f t="shared" si="2"/>
        <v>0</v>
      </c>
    </row>
    <row r="82" spans="1:39" x14ac:dyDescent="0.15">
      <c r="A82" s="109">
        <v>61</v>
      </c>
      <c r="B82" s="43" t="s">
        <v>26</v>
      </c>
      <c r="C82" s="68">
        <f t="shared" ref="C82:AL82" si="29">+C$53*C32</f>
        <v>0</v>
      </c>
      <c r="D82" s="96">
        <f t="shared" si="29"/>
        <v>0</v>
      </c>
      <c r="E82" s="96">
        <f t="shared" si="29"/>
        <v>0</v>
      </c>
      <c r="F82" s="96">
        <f t="shared" si="29"/>
        <v>0</v>
      </c>
      <c r="G82" s="96">
        <f t="shared" si="29"/>
        <v>0</v>
      </c>
      <c r="H82" s="96">
        <f t="shared" si="29"/>
        <v>0</v>
      </c>
      <c r="I82" s="96">
        <f t="shared" si="29"/>
        <v>0</v>
      </c>
      <c r="J82" s="96">
        <f t="shared" si="29"/>
        <v>0</v>
      </c>
      <c r="K82" s="96">
        <f t="shared" si="29"/>
        <v>0</v>
      </c>
      <c r="L82" s="96">
        <f t="shared" si="29"/>
        <v>0</v>
      </c>
      <c r="M82" s="96">
        <f t="shared" si="29"/>
        <v>0</v>
      </c>
      <c r="N82" s="96">
        <f t="shared" si="29"/>
        <v>0</v>
      </c>
      <c r="O82" s="96">
        <f t="shared" si="29"/>
        <v>0</v>
      </c>
      <c r="P82" s="96">
        <f t="shared" si="29"/>
        <v>0</v>
      </c>
      <c r="Q82" s="96">
        <f t="shared" si="29"/>
        <v>0</v>
      </c>
      <c r="R82" s="96">
        <f t="shared" si="29"/>
        <v>0</v>
      </c>
      <c r="S82" s="96">
        <f t="shared" si="29"/>
        <v>0</v>
      </c>
      <c r="T82" s="96">
        <f t="shared" si="29"/>
        <v>0</v>
      </c>
      <c r="U82" s="96">
        <f t="shared" si="29"/>
        <v>0</v>
      </c>
      <c r="V82" s="96">
        <f t="shared" si="29"/>
        <v>0</v>
      </c>
      <c r="W82" s="96">
        <f t="shared" si="29"/>
        <v>0</v>
      </c>
      <c r="X82" s="96">
        <f t="shared" si="29"/>
        <v>0</v>
      </c>
      <c r="Y82" s="96">
        <f t="shared" si="29"/>
        <v>0</v>
      </c>
      <c r="Z82" s="96">
        <f t="shared" si="29"/>
        <v>0</v>
      </c>
      <c r="AA82" s="96">
        <f t="shared" si="29"/>
        <v>0</v>
      </c>
      <c r="AB82" s="96">
        <f t="shared" si="29"/>
        <v>0</v>
      </c>
      <c r="AC82" s="96">
        <f t="shared" si="29"/>
        <v>0</v>
      </c>
      <c r="AD82" s="96">
        <f t="shared" si="29"/>
        <v>0</v>
      </c>
      <c r="AE82" s="96">
        <f t="shared" si="29"/>
        <v>0</v>
      </c>
      <c r="AF82" s="96">
        <f t="shared" si="29"/>
        <v>0</v>
      </c>
      <c r="AG82" s="96">
        <f t="shared" si="29"/>
        <v>0</v>
      </c>
      <c r="AH82" s="96">
        <f t="shared" si="29"/>
        <v>0</v>
      </c>
      <c r="AI82" s="96">
        <f t="shared" si="29"/>
        <v>0</v>
      </c>
      <c r="AJ82" s="96">
        <f t="shared" si="29"/>
        <v>0</v>
      </c>
      <c r="AK82" s="96">
        <f t="shared" si="29"/>
        <v>0</v>
      </c>
      <c r="AL82" s="43">
        <f t="shared" si="29"/>
        <v>0</v>
      </c>
      <c r="AM82" s="64">
        <f t="shared" si="2"/>
        <v>0</v>
      </c>
    </row>
    <row r="83" spans="1:39" x14ac:dyDescent="0.15">
      <c r="A83" s="110">
        <v>63</v>
      </c>
      <c r="B83" s="44" t="s">
        <v>27</v>
      </c>
      <c r="C83" s="75">
        <f t="shared" ref="C83:AL83" si="30">+C$53*C33</f>
        <v>0</v>
      </c>
      <c r="D83" s="97">
        <f t="shared" si="30"/>
        <v>0</v>
      </c>
      <c r="E83" s="97">
        <f t="shared" si="30"/>
        <v>0</v>
      </c>
      <c r="F83" s="97">
        <f t="shared" si="30"/>
        <v>0</v>
      </c>
      <c r="G83" s="97">
        <f t="shared" si="30"/>
        <v>0</v>
      </c>
      <c r="H83" s="97">
        <f t="shared" si="30"/>
        <v>0</v>
      </c>
      <c r="I83" s="97">
        <f t="shared" si="30"/>
        <v>0</v>
      </c>
      <c r="J83" s="97">
        <f t="shared" si="30"/>
        <v>0</v>
      </c>
      <c r="K83" s="97">
        <f t="shared" si="30"/>
        <v>0</v>
      </c>
      <c r="L83" s="97">
        <f t="shared" si="30"/>
        <v>0</v>
      </c>
      <c r="M83" s="97">
        <f t="shared" si="30"/>
        <v>0</v>
      </c>
      <c r="N83" s="97">
        <f t="shared" si="30"/>
        <v>0</v>
      </c>
      <c r="O83" s="97">
        <f t="shared" si="30"/>
        <v>0</v>
      </c>
      <c r="P83" s="97">
        <f t="shared" si="30"/>
        <v>0</v>
      </c>
      <c r="Q83" s="97">
        <f t="shared" si="30"/>
        <v>0</v>
      </c>
      <c r="R83" s="97">
        <f t="shared" si="30"/>
        <v>0</v>
      </c>
      <c r="S83" s="97">
        <f t="shared" si="30"/>
        <v>0</v>
      </c>
      <c r="T83" s="97">
        <f t="shared" si="30"/>
        <v>0</v>
      </c>
      <c r="U83" s="97">
        <f t="shared" si="30"/>
        <v>0</v>
      </c>
      <c r="V83" s="97">
        <f t="shared" si="30"/>
        <v>0</v>
      </c>
      <c r="W83" s="97">
        <f t="shared" si="30"/>
        <v>0</v>
      </c>
      <c r="X83" s="97">
        <f t="shared" si="30"/>
        <v>0</v>
      </c>
      <c r="Y83" s="97">
        <f t="shared" si="30"/>
        <v>0</v>
      </c>
      <c r="Z83" s="97">
        <f t="shared" si="30"/>
        <v>0</v>
      </c>
      <c r="AA83" s="97">
        <f t="shared" si="30"/>
        <v>0</v>
      </c>
      <c r="AB83" s="97">
        <f t="shared" si="30"/>
        <v>0</v>
      </c>
      <c r="AC83" s="97">
        <f t="shared" si="30"/>
        <v>0</v>
      </c>
      <c r="AD83" s="97">
        <f t="shared" si="30"/>
        <v>0</v>
      </c>
      <c r="AE83" s="97">
        <f t="shared" si="30"/>
        <v>0</v>
      </c>
      <c r="AF83" s="97">
        <f t="shared" si="30"/>
        <v>0</v>
      </c>
      <c r="AG83" s="97">
        <f t="shared" si="30"/>
        <v>0</v>
      </c>
      <c r="AH83" s="97">
        <f t="shared" si="30"/>
        <v>0</v>
      </c>
      <c r="AI83" s="97">
        <f t="shared" si="30"/>
        <v>0</v>
      </c>
      <c r="AJ83" s="97">
        <f t="shared" si="30"/>
        <v>0</v>
      </c>
      <c r="AK83" s="97">
        <f t="shared" si="30"/>
        <v>0</v>
      </c>
      <c r="AL83" s="44">
        <f t="shared" si="30"/>
        <v>0</v>
      </c>
      <c r="AM83" s="72">
        <f t="shared" si="2"/>
        <v>0</v>
      </c>
    </row>
    <row r="84" spans="1:39" x14ac:dyDescent="0.15">
      <c r="A84" s="109">
        <v>64</v>
      </c>
      <c r="B84" s="43" t="s">
        <v>225</v>
      </c>
      <c r="C84" s="74">
        <f t="shared" ref="C84:AL84" si="31">+C$53*C34</f>
        <v>0</v>
      </c>
      <c r="D84" s="95">
        <f t="shared" si="31"/>
        <v>0</v>
      </c>
      <c r="E84" s="95">
        <f t="shared" si="31"/>
        <v>0</v>
      </c>
      <c r="F84" s="95">
        <f t="shared" si="31"/>
        <v>0</v>
      </c>
      <c r="G84" s="95">
        <f t="shared" si="31"/>
        <v>0</v>
      </c>
      <c r="H84" s="95">
        <f t="shared" si="31"/>
        <v>0</v>
      </c>
      <c r="I84" s="95">
        <f t="shared" si="31"/>
        <v>0</v>
      </c>
      <c r="J84" s="95">
        <f t="shared" si="31"/>
        <v>0</v>
      </c>
      <c r="K84" s="95">
        <f t="shared" si="31"/>
        <v>0</v>
      </c>
      <c r="L84" s="95">
        <f t="shared" si="31"/>
        <v>0</v>
      </c>
      <c r="M84" s="95">
        <f t="shared" si="31"/>
        <v>0</v>
      </c>
      <c r="N84" s="95">
        <f t="shared" si="31"/>
        <v>0</v>
      </c>
      <c r="O84" s="95">
        <f t="shared" si="31"/>
        <v>0</v>
      </c>
      <c r="P84" s="95">
        <f t="shared" si="31"/>
        <v>0</v>
      </c>
      <c r="Q84" s="95">
        <f t="shared" si="31"/>
        <v>0</v>
      </c>
      <c r="R84" s="95">
        <f t="shared" si="31"/>
        <v>0</v>
      </c>
      <c r="S84" s="95">
        <f t="shared" si="31"/>
        <v>0</v>
      </c>
      <c r="T84" s="95">
        <f t="shared" si="31"/>
        <v>0</v>
      </c>
      <c r="U84" s="95">
        <f t="shared" si="31"/>
        <v>0</v>
      </c>
      <c r="V84" s="95">
        <f t="shared" si="31"/>
        <v>0</v>
      </c>
      <c r="W84" s="95">
        <f t="shared" si="31"/>
        <v>0</v>
      </c>
      <c r="X84" s="95">
        <f t="shared" si="31"/>
        <v>0</v>
      </c>
      <c r="Y84" s="95">
        <f t="shared" si="31"/>
        <v>0</v>
      </c>
      <c r="Z84" s="95">
        <f t="shared" si="31"/>
        <v>0</v>
      </c>
      <c r="AA84" s="95">
        <f t="shared" si="31"/>
        <v>0</v>
      </c>
      <c r="AB84" s="95">
        <f t="shared" si="31"/>
        <v>0</v>
      </c>
      <c r="AC84" s="95">
        <f t="shared" si="31"/>
        <v>0</v>
      </c>
      <c r="AD84" s="95">
        <f t="shared" si="31"/>
        <v>0</v>
      </c>
      <c r="AE84" s="95">
        <f t="shared" si="31"/>
        <v>0</v>
      </c>
      <c r="AF84" s="95">
        <f t="shared" si="31"/>
        <v>0</v>
      </c>
      <c r="AG84" s="95">
        <f t="shared" si="31"/>
        <v>0</v>
      </c>
      <c r="AH84" s="95">
        <f t="shared" si="31"/>
        <v>0</v>
      </c>
      <c r="AI84" s="95">
        <f t="shared" si="31"/>
        <v>0</v>
      </c>
      <c r="AJ84" s="95">
        <f t="shared" si="31"/>
        <v>0</v>
      </c>
      <c r="AK84" s="95">
        <f t="shared" si="31"/>
        <v>0</v>
      </c>
      <c r="AL84" s="98">
        <f t="shared" si="31"/>
        <v>0</v>
      </c>
      <c r="AM84" s="71">
        <f t="shared" si="2"/>
        <v>0</v>
      </c>
    </row>
    <row r="85" spans="1:39" x14ac:dyDescent="0.15">
      <c r="A85" s="109">
        <v>65</v>
      </c>
      <c r="B85" s="43" t="s">
        <v>226</v>
      </c>
      <c r="C85" s="68">
        <f t="shared" ref="C85:AL85" si="32">+C$53*C35</f>
        <v>0</v>
      </c>
      <c r="D85" s="96">
        <f t="shared" si="32"/>
        <v>0</v>
      </c>
      <c r="E85" s="96">
        <f t="shared" si="32"/>
        <v>0</v>
      </c>
      <c r="F85" s="96">
        <f t="shared" si="32"/>
        <v>0</v>
      </c>
      <c r="G85" s="96">
        <f t="shared" si="32"/>
        <v>0</v>
      </c>
      <c r="H85" s="96">
        <f t="shared" si="32"/>
        <v>0</v>
      </c>
      <c r="I85" s="96">
        <f t="shared" si="32"/>
        <v>0</v>
      </c>
      <c r="J85" s="96">
        <f t="shared" si="32"/>
        <v>0</v>
      </c>
      <c r="K85" s="96">
        <f t="shared" si="32"/>
        <v>0</v>
      </c>
      <c r="L85" s="96">
        <f t="shared" si="32"/>
        <v>0</v>
      </c>
      <c r="M85" s="96">
        <f t="shared" si="32"/>
        <v>0</v>
      </c>
      <c r="N85" s="96">
        <f t="shared" si="32"/>
        <v>0</v>
      </c>
      <c r="O85" s="96">
        <f t="shared" si="32"/>
        <v>0</v>
      </c>
      <c r="P85" s="96">
        <f t="shared" si="32"/>
        <v>0</v>
      </c>
      <c r="Q85" s="96">
        <f t="shared" si="32"/>
        <v>0</v>
      </c>
      <c r="R85" s="96">
        <f t="shared" si="32"/>
        <v>0</v>
      </c>
      <c r="S85" s="96">
        <f t="shared" si="32"/>
        <v>0</v>
      </c>
      <c r="T85" s="96">
        <f t="shared" si="32"/>
        <v>0</v>
      </c>
      <c r="U85" s="96">
        <f t="shared" si="32"/>
        <v>0</v>
      </c>
      <c r="V85" s="96">
        <f t="shared" si="32"/>
        <v>0</v>
      </c>
      <c r="W85" s="96">
        <f t="shared" si="32"/>
        <v>0</v>
      </c>
      <c r="X85" s="96">
        <f t="shared" si="32"/>
        <v>0</v>
      </c>
      <c r="Y85" s="96">
        <f t="shared" si="32"/>
        <v>0</v>
      </c>
      <c r="Z85" s="96">
        <f t="shared" si="32"/>
        <v>0</v>
      </c>
      <c r="AA85" s="96">
        <f t="shared" si="32"/>
        <v>0</v>
      </c>
      <c r="AB85" s="96">
        <f t="shared" si="32"/>
        <v>0</v>
      </c>
      <c r="AC85" s="96">
        <f t="shared" si="32"/>
        <v>0</v>
      </c>
      <c r="AD85" s="96">
        <f t="shared" si="32"/>
        <v>0</v>
      </c>
      <c r="AE85" s="96">
        <f t="shared" si="32"/>
        <v>0</v>
      </c>
      <c r="AF85" s="96">
        <f t="shared" si="32"/>
        <v>0</v>
      </c>
      <c r="AG85" s="96">
        <f t="shared" si="32"/>
        <v>0</v>
      </c>
      <c r="AH85" s="96">
        <f t="shared" si="32"/>
        <v>0</v>
      </c>
      <c r="AI85" s="96">
        <f t="shared" si="32"/>
        <v>0</v>
      </c>
      <c r="AJ85" s="96">
        <f t="shared" si="32"/>
        <v>0</v>
      </c>
      <c r="AK85" s="96">
        <f t="shared" si="32"/>
        <v>0</v>
      </c>
      <c r="AL85" s="43">
        <f t="shared" si="32"/>
        <v>0</v>
      </c>
      <c r="AM85" s="64">
        <f t="shared" si="2"/>
        <v>0</v>
      </c>
    </row>
    <row r="86" spans="1:39" x14ac:dyDescent="0.15">
      <c r="A86" s="109">
        <v>66</v>
      </c>
      <c r="B86" s="43" t="s">
        <v>28</v>
      </c>
      <c r="C86" s="68">
        <f t="shared" ref="C86:AL86" si="33">+C$53*C36</f>
        <v>0</v>
      </c>
      <c r="D86" s="96">
        <f t="shared" si="33"/>
        <v>0</v>
      </c>
      <c r="E86" s="96">
        <f t="shared" si="33"/>
        <v>0</v>
      </c>
      <c r="F86" s="96">
        <f t="shared" si="33"/>
        <v>0</v>
      </c>
      <c r="G86" s="96">
        <f t="shared" si="33"/>
        <v>0</v>
      </c>
      <c r="H86" s="96">
        <f t="shared" si="33"/>
        <v>0</v>
      </c>
      <c r="I86" s="96">
        <f t="shared" si="33"/>
        <v>0</v>
      </c>
      <c r="J86" s="96">
        <f t="shared" si="33"/>
        <v>0</v>
      </c>
      <c r="K86" s="96">
        <f t="shared" si="33"/>
        <v>0</v>
      </c>
      <c r="L86" s="96">
        <f t="shared" si="33"/>
        <v>0</v>
      </c>
      <c r="M86" s="96">
        <f t="shared" si="33"/>
        <v>0</v>
      </c>
      <c r="N86" s="96">
        <f t="shared" si="33"/>
        <v>0</v>
      </c>
      <c r="O86" s="96">
        <f t="shared" si="33"/>
        <v>0</v>
      </c>
      <c r="P86" s="96">
        <f t="shared" si="33"/>
        <v>0</v>
      </c>
      <c r="Q86" s="96">
        <f t="shared" si="33"/>
        <v>0</v>
      </c>
      <c r="R86" s="96">
        <f t="shared" si="33"/>
        <v>0</v>
      </c>
      <c r="S86" s="96">
        <f t="shared" si="33"/>
        <v>0</v>
      </c>
      <c r="T86" s="96">
        <f t="shared" si="33"/>
        <v>0</v>
      </c>
      <c r="U86" s="96">
        <f t="shared" si="33"/>
        <v>0</v>
      </c>
      <c r="V86" s="96">
        <f t="shared" si="33"/>
        <v>0</v>
      </c>
      <c r="W86" s="96">
        <f t="shared" si="33"/>
        <v>0</v>
      </c>
      <c r="X86" s="96">
        <f t="shared" si="33"/>
        <v>0</v>
      </c>
      <c r="Y86" s="96">
        <f t="shared" si="33"/>
        <v>0</v>
      </c>
      <c r="Z86" s="96">
        <f t="shared" si="33"/>
        <v>0</v>
      </c>
      <c r="AA86" s="96">
        <f t="shared" si="33"/>
        <v>0</v>
      </c>
      <c r="AB86" s="96">
        <f t="shared" si="33"/>
        <v>0</v>
      </c>
      <c r="AC86" s="96">
        <f t="shared" si="33"/>
        <v>0</v>
      </c>
      <c r="AD86" s="96">
        <f t="shared" si="33"/>
        <v>0</v>
      </c>
      <c r="AE86" s="96">
        <f t="shared" si="33"/>
        <v>0</v>
      </c>
      <c r="AF86" s="96">
        <f t="shared" si="33"/>
        <v>0</v>
      </c>
      <c r="AG86" s="96">
        <f t="shared" si="33"/>
        <v>0</v>
      </c>
      <c r="AH86" s="96">
        <f t="shared" si="33"/>
        <v>0</v>
      </c>
      <c r="AI86" s="96">
        <f t="shared" si="33"/>
        <v>0</v>
      </c>
      <c r="AJ86" s="96">
        <f t="shared" si="33"/>
        <v>0</v>
      </c>
      <c r="AK86" s="96">
        <f t="shared" si="33"/>
        <v>0</v>
      </c>
      <c r="AL86" s="43">
        <f t="shared" si="33"/>
        <v>0</v>
      </c>
      <c r="AM86" s="64">
        <f t="shared" si="2"/>
        <v>0</v>
      </c>
    </row>
    <row r="87" spans="1:39" x14ac:dyDescent="0.15">
      <c r="A87" s="109">
        <v>67</v>
      </c>
      <c r="B87" s="43" t="s">
        <v>29</v>
      </c>
      <c r="C87" s="68">
        <f t="shared" ref="C87:AL87" si="34">+C$53*C37</f>
        <v>0</v>
      </c>
      <c r="D87" s="96">
        <f t="shared" si="34"/>
        <v>0</v>
      </c>
      <c r="E87" s="96">
        <f t="shared" si="34"/>
        <v>0</v>
      </c>
      <c r="F87" s="96">
        <f t="shared" si="34"/>
        <v>0</v>
      </c>
      <c r="G87" s="96">
        <f t="shared" si="34"/>
        <v>0</v>
      </c>
      <c r="H87" s="96">
        <f t="shared" si="34"/>
        <v>0</v>
      </c>
      <c r="I87" s="96">
        <f t="shared" si="34"/>
        <v>0</v>
      </c>
      <c r="J87" s="96">
        <f t="shared" si="34"/>
        <v>0</v>
      </c>
      <c r="K87" s="96">
        <f t="shared" si="34"/>
        <v>0</v>
      </c>
      <c r="L87" s="96">
        <f t="shared" si="34"/>
        <v>0</v>
      </c>
      <c r="M87" s="96">
        <f t="shared" si="34"/>
        <v>0</v>
      </c>
      <c r="N87" s="96">
        <f t="shared" si="34"/>
        <v>0</v>
      </c>
      <c r="O87" s="96">
        <f t="shared" si="34"/>
        <v>0</v>
      </c>
      <c r="P87" s="96">
        <f t="shared" si="34"/>
        <v>0</v>
      </c>
      <c r="Q87" s="96">
        <f t="shared" si="34"/>
        <v>0</v>
      </c>
      <c r="R87" s="96">
        <f t="shared" si="34"/>
        <v>0</v>
      </c>
      <c r="S87" s="96">
        <f t="shared" si="34"/>
        <v>0</v>
      </c>
      <c r="T87" s="96">
        <f t="shared" si="34"/>
        <v>0</v>
      </c>
      <c r="U87" s="96">
        <f t="shared" si="34"/>
        <v>0</v>
      </c>
      <c r="V87" s="96">
        <f t="shared" si="34"/>
        <v>0</v>
      </c>
      <c r="W87" s="96">
        <f t="shared" si="34"/>
        <v>0</v>
      </c>
      <c r="X87" s="96">
        <f t="shared" si="34"/>
        <v>0</v>
      </c>
      <c r="Y87" s="96">
        <f t="shared" si="34"/>
        <v>0</v>
      </c>
      <c r="Z87" s="96">
        <f t="shared" si="34"/>
        <v>0</v>
      </c>
      <c r="AA87" s="96">
        <f t="shared" si="34"/>
        <v>0</v>
      </c>
      <c r="AB87" s="96">
        <f t="shared" si="34"/>
        <v>0</v>
      </c>
      <c r="AC87" s="96">
        <f t="shared" si="34"/>
        <v>0</v>
      </c>
      <c r="AD87" s="96">
        <f t="shared" si="34"/>
        <v>0</v>
      </c>
      <c r="AE87" s="96">
        <f t="shared" si="34"/>
        <v>0</v>
      </c>
      <c r="AF87" s="96">
        <f t="shared" si="34"/>
        <v>0</v>
      </c>
      <c r="AG87" s="96">
        <f t="shared" si="34"/>
        <v>0</v>
      </c>
      <c r="AH87" s="96">
        <f t="shared" si="34"/>
        <v>0</v>
      </c>
      <c r="AI87" s="96">
        <f t="shared" si="34"/>
        <v>0</v>
      </c>
      <c r="AJ87" s="96">
        <f t="shared" si="34"/>
        <v>0</v>
      </c>
      <c r="AK87" s="96">
        <f t="shared" si="34"/>
        <v>0</v>
      </c>
      <c r="AL87" s="43">
        <f t="shared" si="34"/>
        <v>0</v>
      </c>
      <c r="AM87" s="64">
        <f t="shared" si="2"/>
        <v>0</v>
      </c>
    </row>
    <row r="88" spans="1:39" x14ac:dyDescent="0.15">
      <c r="A88" s="110">
        <v>68</v>
      </c>
      <c r="B88" s="44" t="s">
        <v>30</v>
      </c>
      <c r="C88" s="75">
        <f t="shared" ref="C88:AL88" si="35">+C$53*C38</f>
        <v>0</v>
      </c>
      <c r="D88" s="97">
        <f t="shared" si="35"/>
        <v>0</v>
      </c>
      <c r="E88" s="97">
        <f t="shared" si="35"/>
        <v>0</v>
      </c>
      <c r="F88" s="97">
        <f t="shared" si="35"/>
        <v>0</v>
      </c>
      <c r="G88" s="97">
        <f t="shared" si="35"/>
        <v>0</v>
      </c>
      <c r="H88" s="97">
        <f t="shared" si="35"/>
        <v>0</v>
      </c>
      <c r="I88" s="97">
        <f t="shared" si="35"/>
        <v>0</v>
      </c>
      <c r="J88" s="97">
        <f t="shared" si="35"/>
        <v>0</v>
      </c>
      <c r="K88" s="97">
        <f t="shared" si="35"/>
        <v>0</v>
      </c>
      <c r="L88" s="97">
        <f t="shared" si="35"/>
        <v>0</v>
      </c>
      <c r="M88" s="97">
        <f t="shared" si="35"/>
        <v>0</v>
      </c>
      <c r="N88" s="97">
        <f t="shared" si="35"/>
        <v>0</v>
      </c>
      <c r="O88" s="97">
        <f t="shared" si="35"/>
        <v>0</v>
      </c>
      <c r="P88" s="97">
        <f t="shared" si="35"/>
        <v>0</v>
      </c>
      <c r="Q88" s="97">
        <f t="shared" si="35"/>
        <v>0</v>
      </c>
      <c r="R88" s="97">
        <f t="shared" si="35"/>
        <v>0</v>
      </c>
      <c r="S88" s="97">
        <f t="shared" si="35"/>
        <v>0</v>
      </c>
      <c r="T88" s="97">
        <f t="shared" si="35"/>
        <v>0</v>
      </c>
      <c r="U88" s="97">
        <f t="shared" si="35"/>
        <v>0</v>
      </c>
      <c r="V88" s="97">
        <f t="shared" si="35"/>
        <v>0</v>
      </c>
      <c r="W88" s="97">
        <f t="shared" si="35"/>
        <v>0</v>
      </c>
      <c r="X88" s="97">
        <f t="shared" si="35"/>
        <v>0</v>
      </c>
      <c r="Y88" s="97">
        <f t="shared" si="35"/>
        <v>0</v>
      </c>
      <c r="Z88" s="97">
        <f t="shared" si="35"/>
        <v>0</v>
      </c>
      <c r="AA88" s="97">
        <f t="shared" si="35"/>
        <v>0</v>
      </c>
      <c r="AB88" s="97">
        <f t="shared" si="35"/>
        <v>0</v>
      </c>
      <c r="AC88" s="97">
        <f t="shared" si="35"/>
        <v>0</v>
      </c>
      <c r="AD88" s="97">
        <f t="shared" si="35"/>
        <v>0</v>
      </c>
      <c r="AE88" s="97">
        <f t="shared" si="35"/>
        <v>0</v>
      </c>
      <c r="AF88" s="97">
        <f t="shared" si="35"/>
        <v>0</v>
      </c>
      <c r="AG88" s="97">
        <f t="shared" si="35"/>
        <v>0</v>
      </c>
      <c r="AH88" s="97">
        <f t="shared" si="35"/>
        <v>0</v>
      </c>
      <c r="AI88" s="97">
        <f t="shared" si="35"/>
        <v>0</v>
      </c>
      <c r="AJ88" s="97">
        <f t="shared" si="35"/>
        <v>0</v>
      </c>
      <c r="AK88" s="97">
        <f t="shared" si="35"/>
        <v>0</v>
      </c>
      <c r="AL88" s="44">
        <f t="shared" si="35"/>
        <v>0</v>
      </c>
      <c r="AM88" s="72">
        <f t="shared" si="2"/>
        <v>0</v>
      </c>
    </row>
    <row r="89" spans="1:39" x14ac:dyDescent="0.15">
      <c r="A89" s="111">
        <v>69</v>
      </c>
      <c r="B89" s="37" t="s">
        <v>31</v>
      </c>
      <c r="C89" s="99">
        <f t="shared" ref="C89:AL89" si="36">+C$53*C39</f>
        <v>0</v>
      </c>
      <c r="D89" s="99">
        <f t="shared" si="36"/>
        <v>0</v>
      </c>
      <c r="E89" s="99">
        <f t="shared" si="36"/>
        <v>0</v>
      </c>
      <c r="F89" s="99">
        <f t="shared" si="36"/>
        <v>0</v>
      </c>
      <c r="G89" s="99">
        <f t="shared" si="36"/>
        <v>0</v>
      </c>
      <c r="H89" s="99">
        <f t="shared" si="36"/>
        <v>0</v>
      </c>
      <c r="I89" s="99">
        <f t="shared" si="36"/>
        <v>0</v>
      </c>
      <c r="J89" s="99">
        <f t="shared" si="36"/>
        <v>0</v>
      </c>
      <c r="K89" s="99">
        <f t="shared" si="36"/>
        <v>0</v>
      </c>
      <c r="L89" s="99">
        <f t="shared" si="36"/>
        <v>0</v>
      </c>
      <c r="M89" s="99">
        <f t="shared" si="36"/>
        <v>0</v>
      </c>
      <c r="N89" s="99">
        <f t="shared" si="36"/>
        <v>0</v>
      </c>
      <c r="O89" s="99">
        <f t="shared" si="36"/>
        <v>0</v>
      </c>
      <c r="P89" s="99">
        <f t="shared" si="36"/>
        <v>0</v>
      </c>
      <c r="Q89" s="99">
        <f t="shared" si="36"/>
        <v>0</v>
      </c>
      <c r="R89" s="99">
        <f t="shared" si="36"/>
        <v>0</v>
      </c>
      <c r="S89" s="99">
        <f t="shared" si="36"/>
        <v>0</v>
      </c>
      <c r="T89" s="99">
        <f t="shared" si="36"/>
        <v>0</v>
      </c>
      <c r="U89" s="99">
        <f t="shared" si="36"/>
        <v>0</v>
      </c>
      <c r="V89" s="99">
        <f t="shared" si="36"/>
        <v>0</v>
      </c>
      <c r="W89" s="99">
        <f t="shared" si="36"/>
        <v>0</v>
      </c>
      <c r="X89" s="99">
        <f t="shared" si="36"/>
        <v>0</v>
      </c>
      <c r="Y89" s="99">
        <f t="shared" si="36"/>
        <v>0</v>
      </c>
      <c r="Z89" s="99">
        <f t="shared" si="36"/>
        <v>0</v>
      </c>
      <c r="AA89" s="99">
        <f t="shared" si="36"/>
        <v>0</v>
      </c>
      <c r="AB89" s="99">
        <f t="shared" si="36"/>
        <v>0</v>
      </c>
      <c r="AC89" s="99">
        <f t="shared" si="36"/>
        <v>0</v>
      </c>
      <c r="AD89" s="99">
        <f t="shared" si="36"/>
        <v>0</v>
      </c>
      <c r="AE89" s="99">
        <f t="shared" si="36"/>
        <v>0</v>
      </c>
      <c r="AF89" s="99">
        <f t="shared" si="36"/>
        <v>0</v>
      </c>
      <c r="AG89" s="99">
        <f t="shared" si="36"/>
        <v>0</v>
      </c>
      <c r="AH89" s="99">
        <f t="shared" si="36"/>
        <v>0</v>
      </c>
      <c r="AI89" s="99">
        <f t="shared" si="36"/>
        <v>0</v>
      </c>
      <c r="AJ89" s="99">
        <f t="shared" si="36"/>
        <v>0</v>
      </c>
      <c r="AK89" s="99">
        <f t="shared" si="36"/>
        <v>0</v>
      </c>
      <c r="AL89" s="37">
        <f t="shared" si="36"/>
        <v>0</v>
      </c>
      <c r="AM89" s="65">
        <f t="shared" si="2"/>
        <v>0</v>
      </c>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75" defaultRowHeight="10.8" x14ac:dyDescent="0.15"/>
  <cols>
    <col min="1" max="1" width="4.625" style="33" bestFit="1" customWidth="1"/>
    <col min="2" max="2" width="31.625" style="33" bestFit="1" customWidth="1"/>
    <col min="3" max="16384" width="10.375" style="33"/>
  </cols>
  <sheetData>
    <row r="1" spans="1:40" ht="21" customHeight="1" x14ac:dyDescent="0.15">
      <c r="A1" s="32" t="s">
        <v>40</v>
      </c>
      <c r="C1" s="33" t="s">
        <v>224</v>
      </c>
      <c r="J1" s="32" t="s">
        <v>41</v>
      </c>
      <c r="AN1" s="52"/>
    </row>
    <row r="2" spans="1:40" x14ac:dyDescent="0.15">
      <c r="A2" s="34"/>
      <c r="B2" s="35"/>
      <c r="C2" s="53">
        <v>1</v>
      </c>
      <c r="D2" s="54">
        <v>2</v>
      </c>
      <c r="E2" s="54">
        <v>3</v>
      </c>
      <c r="F2" s="54">
        <v>6</v>
      </c>
      <c r="G2" s="54">
        <v>11</v>
      </c>
      <c r="H2" s="54">
        <v>15</v>
      </c>
      <c r="I2" s="54">
        <v>16</v>
      </c>
      <c r="J2" s="54">
        <v>20</v>
      </c>
      <c r="K2" s="54">
        <v>21</v>
      </c>
      <c r="L2" s="54">
        <v>25</v>
      </c>
      <c r="M2" s="54">
        <v>26</v>
      </c>
      <c r="N2" s="54">
        <v>27</v>
      </c>
      <c r="O2" s="54">
        <v>28</v>
      </c>
      <c r="P2" s="54">
        <v>29</v>
      </c>
      <c r="Q2" s="54">
        <v>32</v>
      </c>
      <c r="R2" s="54">
        <v>33</v>
      </c>
      <c r="S2" s="54">
        <v>34</v>
      </c>
      <c r="T2" s="54">
        <v>35</v>
      </c>
      <c r="U2" s="54">
        <v>39</v>
      </c>
      <c r="V2" s="54">
        <v>41</v>
      </c>
      <c r="W2" s="54">
        <v>46</v>
      </c>
      <c r="X2" s="54">
        <v>47</v>
      </c>
      <c r="Y2" s="54">
        <v>48</v>
      </c>
      <c r="Z2" s="54">
        <v>51</v>
      </c>
      <c r="AA2" s="54">
        <v>53</v>
      </c>
      <c r="AB2" s="54">
        <v>55</v>
      </c>
      <c r="AC2" s="54">
        <v>57</v>
      </c>
      <c r="AD2" s="54">
        <v>59</v>
      </c>
      <c r="AE2" s="54">
        <v>61</v>
      </c>
      <c r="AF2" s="54">
        <v>63</v>
      </c>
      <c r="AG2" s="54">
        <v>64</v>
      </c>
      <c r="AH2" s="54">
        <v>65</v>
      </c>
      <c r="AI2" s="54">
        <v>66</v>
      </c>
      <c r="AJ2" s="54">
        <v>67</v>
      </c>
      <c r="AK2" s="54">
        <v>68</v>
      </c>
      <c r="AL2" s="55">
        <v>69</v>
      </c>
      <c r="AM2" s="56"/>
      <c r="AN2" s="56"/>
    </row>
    <row r="3" spans="1:40" ht="32.4" x14ac:dyDescent="0.15">
      <c r="A3" s="36"/>
      <c r="B3" s="37"/>
      <c r="C3" s="38" t="s">
        <v>0</v>
      </c>
      <c r="D3" s="39" t="s">
        <v>1</v>
      </c>
      <c r="E3" s="39" t="s">
        <v>2</v>
      </c>
      <c r="F3" s="39" t="s">
        <v>3</v>
      </c>
      <c r="G3" s="39" t="s">
        <v>4</v>
      </c>
      <c r="H3" s="39" t="s">
        <v>5</v>
      </c>
      <c r="I3" s="39" t="s">
        <v>6</v>
      </c>
      <c r="J3" s="39" t="s">
        <v>7</v>
      </c>
      <c r="K3" s="39" t="s">
        <v>234</v>
      </c>
      <c r="L3" s="39" t="s">
        <v>235</v>
      </c>
      <c r="M3" s="39" t="s">
        <v>10</v>
      </c>
      <c r="N3" s="39" t="s">
        <v>11</v>
      </c>
      <c r="O3" s="39" t="s">
        <v>12</v>
      </c>
      <c r="P3" s="39" t="s">
        <v>13</v>
      </c>
      <c r="Q3" s="39" t="s">
        <v>16</v>
      </c>
      <c r="R3" s="39" t="s">
        <v>14</v>
      </c>
      <c r="S3" s="39" t="s">
        <v>236</v>
      </c>
      <c r="T3" s="39" t="s">
        <v>17</v>
      </c>
      <c r="U3" s="39" t="s">
        <v>18</v>
      </c>
      <c r="V3" s="39" t="s">
        <v>19</v>
      </c>
      <c r="W3" s="39" t="s">
        <v>237</v>
      </c>
      <c r="X3" s="39" t="s">
        <v>220</v>
      </c>
      <c r="Y3" s="39" t="s">
        <v>221</v>
      </c>
      <c r="Z3" s="39" t="s">
        <v>21</v>
      </c>
      <c r="AA3" s="39" t="s">
        <v>22</v>
      </c>
      <c r="AB3" s="39" t="s">
        <v>23</v>
      </c>
      <c r="AC3" s="39" t="s">
        <v>233</v>
      </c>
      <c r="AD3" s="39" t="s">
        <v>25</v>
      </c>
      <c r="AE3" s="39" t="s">
        <v>26</v>
      </c>
      <c r="AF3" s="39" t="s">
        <v>27</v>
      </c>
      <c r="AG3" s="39" t="s">
        <v>225</v>
      </c>
      <c r="AH3" s="39" t="s">
        <v>226</v>
      </c>
      <c r="AI3" s="39" t="s">
        <v>238</v>
      </c>
      <c r="AJ3" s="39" t="s">
        <v>239</v>
      </c>
      <c r="AK3" s="39" t="s">
        <v>30</v>
      </c>
      <c r="AL3" s="40" t="s">
        <v>31</v>
      </c>
      <c r="AM3" s="41" t="s">
        <v>249</v>
      </c>
      <c r="AN3" s="41" t="s">
        <v>250</v>
      </c>
    </row>
    <row r="4" spans="1:40" x14ac:dyDescent="0.15">
      <c r="A4" s="91">
        <v>1</v>
      </c>
      <c r="B4" s="35" t="s">
        <v>0</v>
      </c>
      <c r="C4" s="25">
        <v>1.1248980047638077</v>
      </c>
      <c r="D4" s="42">
        <v>3.5961188596100179E-3</v>
      </c>
      <c r="E4" s="42">
        <v>4.1675715013925465E-3</v>
      </c>
      <c r="F4" s="42">
        <v>6.5768991369946812E-5</v>
      </c>
      <c r="G4" s="42">
        <v>0.16031627906718279</v>
      </c>
      <c r="H4" s="42">
        <v>1.1455101041440669E-2</v>
      </c>
      <c r="I4" s="42">
        <v>5.03589333801027E-4</v>
      </c>
      <c r="J4" s="42">
        <v>3.306384087306374E-4</v>
      </c>
      <c r="K4" s="42">
        <v>1.8352014812922942E-5</v>
      </c>
      <c r="L4" s="42">
        <v>1.3615533136331762E-4</v>
      </c>
      <c r="M4" s="42">
        <v>6.4038002141775255E-5</v>
      </c>
      <c r="N4" s="42">
        <v>6.3259367600432216E-5</v>
      </c>
      <c r="O4" s="42">
        <v>5.4072674976797687E-5</v>
      </c>
      <c r="P4" s="42">
        <v>1.6468616370848217E-4</v>
      </c>
      <c r="Q4" s="42">
        <v>1.517628895632159E-4</v>
      </c>
      <c r="R4" s="42">
        <v>1.4103530661405781E-4</v>
      </c>
      <c r="S4" s="42">
        <v>1.528120485315802E-4</v>
      </c>
      <c r="T4" s="42">
        <v>1.4769901342638183E-4</v>
      </c>
      <c r="U4" s="42">
        <v>1.0233317912638292E-2</v>
      </c>
      <c r="V4" s="42">
        <v>1.1307570560077816E-3</v>
      </c>
      <c r="W4" s="42">
        <v>8.2133274625076485E-5</v>
      </c>
      <c r="X4" s="42">
        <v>1.9262385980914156E-4</v>
      </c>
      <c r="Y4" s="42">
        <v>5.9138966520696914E-5</v>
      </c>
      <c r="Z4" s="42">
        <v>2.0610774073496409E-4</v>
      </c>
      <c r="AA4" s="42">
        <v>7.7390767559978781E-5</v>
      </c>
      <c r="AB4" s="42">
        <v>6.7835535423745518E-5</v>
      </c>
      <c r="AC4" s="42">
        <v>7.9451548255511135E-5</v>
      </c>
      <c r="AD4" s="42">
        <v>1.3537919984485101E-4</v>
      </c>
      <c r="AE4" s="42">
        <v>1.0715409021825436E-4</v>
      </c>
      <c r="AF4" s="42">
        <v>7.793583613004897E-4</v>
      </c>
      <c r="AG4" s="42">
        <v>2.023181697183434E-3</v>
      </c>
      <c r="AH4" s="42">
        <v>1.6477502895710483E-3</v>
      </c>
      <c r="AI4" s="42">
        <v>9.075372051032209E-5</v>
      </c>
      <c r="AJ4" s="42">
        <v>9.2017859333682842E-3</v>
      </c>
      <c r="AK4" s="42">
        <v>4.9935013329590119E-4</v>
      </c>
      <c r="AL4" s="26">
        <v>1.4404520527608658E-4</v>
      </c>
      <c r="AM4" s="29">
        <v>1.3331844600722185</v>
      </c>
      <c r="AN4" s="29">
        <v>1.0035106673027823</v>
      </c>
    </row>
    <row r="5" spans="1:40" x14ac:dyDescent="0.15">
      <c r="A5" s="106">
        <v>2</v>
      </c>
      <c r="B5" s="43" t="s">
        <v>1</v>
      </c>
      <c r="C5" s="27">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x14ac:dyDescent="0.15">
      <c r="A6" s="106">
        <v>3</v>
      </c>
      <c r="B6" s="43" t="s">
        <v>2</v>
      </c>
      <c r="C6" s="27">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x14ac:dyDescent="0.15">
      <c r="A7" s="106">
        <v>6</v>
      </c>
      <c r="B7" s="43" t="s">
        <v>3</v>
      </c>
      <c r="C7" s="27">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x14ac:dyDescent="0.15">
      <c r="A8" s="107">
        <v>11</v>
      </c>
      <c r="B8" s="44" t="s">
        <v>4</v>
      </c>
      <c r="C8" s="31">
        <v>2.3109223489030665E-2</v>
      </c>
      <c r="D8" s="45">
        <v>3.7137750390330692E-3</v>
      </c>
      <c r="E8" s="45">
        <v>2.5960348695881902E-2</v>
      </c>
      <c r="F8" s="45">
        <v>1.501166725571418E-5</v>
      </c>
      <c r="G8" s="45">
        <v>1.0224213218637161</v>
      </c>
      <c r="H8" s="45">
        <v>2.8152545197164086E-4</v>
      </c>
      <c r="I8" s="45">
        <v>5.6686245534313463E-4</v>
      </c>
      <c r="J8" s="45">
        <v>2.6504827470393027E-4</v>
      </c>
      <c r="K8" s="45">
        <v>2.4540506636114784E-6</v>
      </c>
      <c r="L8" s="45">
        <v>1.3815772801486408E-4</v>
      </c>
      <c r="M8" s="45">
        <v>5.9293068969554139E-6</v>
      </c>
      <c r="N8" s="45">
        <v>5.6107820419045068E-6</v>
      </c>
      <c r="O8" s="45">
        <v>8.5067089364376641E-6</v>
      </c>
      <c r="P8" s="45">
        <v>1.7681764085610283E-5</v>
      </c>
      <c r="Q8" s="45">
        <v>2.237475613114763E-5</v>
      </c>
      <c r="R8" s="45">
        <v>1.5796309205087589E-5</v>
      </c>
      <c r="S8" s="45">
        <v>1.6399934260164149E-5</v>
      </c>
      <c r="T8" s="45">
        <v>1.6363094914703815E-5</v>
      </c>
      <c r="U8" s="45">
        <v>2.6517499851366695E-4</v>
      </c>
      <c r="V8" s="45">
        <v>4.2932076132051972E-5</v>
      </c>
      <c r="W8" s="45">
        <v>8.2484836836304501E-6</v>
      </c>
      <c r="X8" s="45">
        <v>1.7792146286980947E-5</v>
      </c>
      <c r="Y8" s="45">
        <v>7.6399003894336071E-6</v>
      </c>
      <c r="Z8" s="45">
        <v>4.539924356275848E-5</v>
      </c>
      <c r="AA8" s="45">
        <v>1.0833688885593817E-5</v>
      </c>
      <c r="AB8" s="45">
        <v>8.8426798925622592E-6</v>
      </c>
      <c r="AC8" s="45">
        <v>3.4575662741405768E-5</v>
      </c>
      <c r="AD8" s="45">
        <v>7.6372777721128539E-5</v>
      </c>
      <c r="AE8" s="45">
        <v>7.8041945977577732E-5</v>
      </c>
      <c r="AF8" s="45">
        <v>2.0574995641446273E-4</v>
      </c>
      <c r="AG8" s="45">
        <v>1.7051263194385222E-3</v>
      </c>
      <c r="AH8" s="45">
        <v>3.2041974828065414E-4</v>
      </c>
      <c r="AI8" s="45">
        <v>2.1648899939392684E-5</v>
      </c>
      <c r="AJ8" s="45">
        <v>1.2530707696657029E-2</v>
      </c>
      <c r="AK8" s="45">
        <v>6.2942231656093866E-5</v>
      </c>
      <c r="AL8" s="46">
        <v>3.114180300631128E-4</v>
      </c>
      <c r="AM8" s="6">
        <v>1.0923362578583227</v>
      </c>
      <c r="AN8" s="6">
        <v>0.82222012022481128</v>
      </c>
    </row>
    <row r="9" spans="1:40" x14ac:dyDescent="0.15">
      <c r="A9" s="106">
        <v>15</v>
      </c>
      <c r="B9" s="43" t="s">
        <v>5</v>
      </c>
      <c r="C9" s="27">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x14ac:dyDescent="0.15">
      <c r="A10" s="106">
        <v>16</v>
      </c>
      <c r="B10" s="43" t="s">
        <v>6</v>
      </c>
      <c r="C10" s="27">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x14ac:dyDescent="0.15">
      <c r="A11" s="106">
        <v>20</v>
      </c>
      <c r="B11" s="43" t="s">
        <v>7</v>
      </c>
      <c r="C11" s="27">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x14ac:dyDescent="0.15">
      <c r="A12" s="106">
        <v>21</v>
      </c>
      <c r="B12" s="43" t="s">
        <v>8</v>
      </c>
      <c r="C12" s="27">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x14ac:dyDescent="0.15">
      <c r="A13" s="107">
        <v>25</v>
      </c>
      <c r="B13" s="44" t="s">
        <v>9</v>
      </c>
      <c r="C13" s="31">
        <v>1.7988078296425237E-3</v>
      </c>
      <c r="D13" s="45">
        <v>5.6783934786838513E-4</v>
      </c>
      <c r="E13" s="45">
        <v>3.5745905164927272E-4</v>
      </c>
      <c r="F13" s="45">
        <v>4.041447866840366E-4</v>
      </c>
      <c r="G13" s="45">
        <v>2.0396773187196845E-3</v>
      </c>
      <c r="H13" s="45">
        <v>5.3482718214065313E-4</v>
      </c>
      <c r="I13" s="45">
        <v>1.9690004032899304E-3</v>
      </c>
      <c r="J13" s="45">
        <v>1.1190090589377362E-3</v>
      </c>
      <c r="K13" s="45">
        <v>9.2380553417253044E-5</v>
      </c>
      <c r="L13" s="45">
        <v>1.0277728303884759</v>
      </c>
      <c r="M13" s="45">
        <v>2.5388241982808855E-3</v>
      </c>
      <c r="N13" s="45">
        <v>7.7051048049982024E-4</v>
      </c>
      <c r="O13" s="45">
        <v>2.3896409970999262E-3</v>
      </c>
      <c r="P13" s="45">
        <v>2.5778209976356822E-3</v>
      </c>
      <c r="Q13" s="45">
        <v>1.2023103362754044E-2</v>
      </c>
      <c r="R13" s="45">
        <v>3.4421269187721632E-3</v>
      </c>
      <c r="S13" s="45">
        <v>3.8788664395999887E-3</v>
      </c>
      <c r="T13" s="45">
        <v>6.3659045992076162E-3</v>
      </c>
      <c r="U13" s="45">
        <v>1.9154912206145115E-3</v>
      </c>
      <c r="V13" s="45">
        <v>2.536526939400869E-2</v>
      </c>
      <c r="W13" s="45">
        <v>1.1305162418318194E-3</v>
      </c>
      <c r="X13" s="45">
        <v>3.7726584004239539E-3</v>
      </c>
      <c r="Y13" s="45">
        <v>5.618793144798516E-4</v>
      </c>
      <c r="Z13" s="45">
        <v>4.7360911085469624E-4</v>
      </c>
      <c r="AA13" s="45">
        <v>3.0315880704076336E-4</v>
      </c>
      <c r="AB13" s="45">
        <v>1.2948028264114554E-3</v>
      </c>
      <c r="AC13" s="45">
        <v>5.4003243672196921E-4</v>
      </c>
      <c r="AD13" s="45">
        <v>4.7578748358644712E-4</v>
      </c>
      <c r="AE13" s="45">
        <v>7.7942179083403116E-4</v>
      </c>
      <c r="AF13" s="45">
        <v>1.2132186866819427E-3</v>
      </c>
      <c r="AG13" s="45">
        <v>6.4873022229113074E-4</v>
      </c>
      <c r="AH13" s="45">
        <v>4.3691814746839059E-4</v>
      </c>
      <c r="AI13" s="45">
        <v>8.6740333633634494E-4</v>
      </c>
      <c r="AJ13" s="45">
        <v>1.0758840931144741E-3</v>
      </c>
      <c r="AK13" s="45">
        <v>2.7841549209124319E-3</v>
      </c>
      <c r="AL13" s="46">
        <v>3.8116459327266119E-3</v>
      </c>
      <c r="AM13" s="6">
        <v>1.1180933562810147</v>
      </c>
      <c r="AN13" s="6">
        <v>0.84160792723880762</v>
      </c>
    </row>
    <row r="14" spans="1:40" x14ac:dyDescent="0.15">
      <c r="A14" s="106">
        <v>26</v>
      </c>
      <c r="B14" s="43" t="s">
        <v>10</v>
      </c>
      <c r="C14" s="27">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x14ac:dyDescent="0.15">
      <c r="A15" s="106">
        <v>27</v>
      </c>
      <c r="B15" s="43" t="s">
        <v>11</v>
      </c>
      <c r="C15" s="27">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x14ac:dyDescent="0.15">
      <c r="A16" s="106">
        <v>28</v>
      </c>
      <c r="B16" s="43" t="s">
        <v>12</v>
      </c>
      <c r="C16" s="27">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x14ac:dyDescent="0.15">
      <c r="A17" s="106">
        <v>29</v>
      </c>
      <c r="B17" s="43" t="s">
        <v>13</v>
      </c>
      <c r="C17" s="27">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x14ac:dyDescent="0.15">
      <c r="A18" s="107">
        <v>32</v>
      </c>
      <c r="B18" s="44" t="s">
        <v>16</v>
      </c>
      <c r="C18" s="31">
        <v>2.7047796330771982E-6</v>
      </c>
      <c r="D18" s="45">
        <v>3.2350304623528292E-6</v>
      </c>
      <c r="E18" s="45">
        <v>3.2075592470047718E-6</v>
      </c>
      <c r="F18" s="45">
        <v>6.6042717497768126E-6</v>
      </c>
      <c r="G18" s="45">
        <v>2.7920193060785907E-6</v>
      </c>
      <c r="H18" s="45">
        <v>2.2833667736698426E-6</v>
      </c>
      <c r="I18" s="45">
        <v>2.9659203693276979E-6</v>
      </c>
      <c r="J18" s="45">
        <v>2.2344853765447589E-6</v>
      </c>
      <c r="K18" s="45">
        <v>5.3186539180445744E-7</v>
      </c>
      <c r="L18" s="45">
        <v>4.8444756198088188E-6</v>
      </c>
      <c r="M18" s="45">
        <v>1.264906445485663E-6</v>
      </c>
      <c r="N18" s="45">
        <v>1.9712197655344027E-6</v>
      </c>
      <c r="O18" s="45">
        <v>1.701361792520496E-5</v>
      </c>
      <c r="P18" s="45">
        <v>1.4904741465503418E-3</v>
      </c>
      <c r="Q18" s="45">
        <v>1.002662692133564</v>
      </c>
      <c r="R18" s="45">
        <v>1.644764506696129E-3</v>
      </c>
      <c r="S18" s="45">
        <v>2.8660684621318404E-3</v>
      </c>
      <c r="T18" s="45">
        <v>5.645079177719893E-5</v>
      </c>
      <c r="U18" s="45">
        <v>5.9703279581284333E-6</v>
      </c>
      <c r="V18" s="45">
        <v>1.2715864009528947E-5</v>
      </c>
      <c r="W18" s="45">
        <v>5.3813356400247801E-6</v>
      </c>
      <c r="X18" s="45">
        <v>1.1234110114953061E-5</v>
      </c>
      <c r="Y18" s="45">
        <v>5.0255193678268338E-6</v>
      </c>
      <c r="Z18" s="45">
        <v>7.058636366137047E-6</v>
      </c>
      <c r="AA18" s="45">
        <v>8.6736494921262153E-6</v>
      </c>
      <c r="AB18" s="45">
        <v>2.6613290500817073E-6</v>
      </c>
      <c r="AC18" s="45">
        <v>8.3952870206549393E-6</v>
      </c>
      <c r="AD18" s="45">
        <v>1.626804676589725E-5</v>
      </c>
      <c r="AE18" s="45">
        <v>3.475842416605934E-5</v>
      </c>
      <c r="AF18" s="45">
        <v>1.059661150472255E-5</v>
      </c>
      <c r="AG18" s="45">
        <v>7.2048169661803985E-6</v>
      </c>
      <c r="AH18" s="45">
        <v>7.064000180543164E-6</v>
      </c>
      <c r="AI18" s="45">
        <v>1.3285766850336389E-4</v>
      </c>
      <c r="AJ18" s="45">
        <v>5.1240935749371119E-6</v>
      </c>
      <c r="AK18" s="45">
        <v>3.4611466471337252E-4</v>
      </c>
      <c r="AL18" s="46">
        <v>1.2433807488932998E-5</v>
      </c>
      <c r="AM18" s="6">
        <v>1.0094116417516688</v>
      </c>
      <c r="AN18" s="6">
        <v>0.75980134822644307</v>
      </c>
    </row>
    <row r="19" spans="1:40" x14ac:dyDescent="0.15">
      <c r="A19" s="106">
        <v>33</v>
      </c>
      <c r="B19" s="43" t="s">
        <v>14</v>
      </c>
      <c r="C19" s="27">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x14ac:dyDescent="0.15">
      <c r="A20" s="106">
        <v>34</v>
      </c>
      <c r="B20" s="43" t="s">
        <v>15</v>
      </c>
      <c r="C20" s="27">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x14ac:dyDescent="0.15">
      <c r="A21" s="106">
        <v>35</v>
      </c>
      <c r="B21" s="43" t="s">
        <v>17</v>
      </c>
      <c r="C21" s="27">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x14ac:dyDescent="0.15">
      <c r="A22" s="106">
        <v>39</v>
      </c>
      <c r="B22" s="43" t="s">
        <v>18</v>
      </c>
      <c r="C22" s="27">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x14ac:dyDescent="0.15">
      <c r="A23" s="107">
        <v>41</v>
      </c>
      <c r="B23" s="44" t="s">
        <v>19</v>
      </c>
      <c r="C23" s="31">
        <v>1.0015394398520689E-2</v>
      </c>
      <c r="D23" s="45">
        <v>5.7497891170271024E-3</v>
      </c>
      <c r="E23" s="45">
        <v>5.1620748252729255E-3</v>
      </c>
      <c r="F23" s="45">
        <v>1.1109988741428781E-2</v>
      </c>
      <c r="G23" s="45">
        <v>3.9052120430032302E-3</v>
      </c>
      <c r="H23" s="45">
        <v>4.738851248121752E-3</v>
      </c>
      <c r="I23" s="45">
        <v>9.5015491726536672E-3</v>
      </c>
      <c r="J23" s="45">
        <v>9.5338019201124148E-3</v>
      </c>
      <c r="K23" s="45">
        <v>1.4594840263764265E-3</v>
      </c>
      <c r="L23" s="45">
        <v>1.6876720398489295E-2</v>
      </c>
      <c r="M23" s="45">
        <v>1.1400338854230897E-2</v>
      </c>
      <c r="N23" s="45">
        <v>8.5260274831124357E-3</v>
      </c>
      <c r="O23" s="45">
        <v>1.1252201006195296E-2</v>
      </c>
      <c r="P23" s="45">
        <v>5.2682244993969432E-3</v>
      </c>
      <c r="Q23" s="45">
        <v>6.5826348507613359E-3</v>
      </c>
      <c r="R23" s="45">
        <v>6.2546470648327636E-3</v>
      </c>
      <c r="S23" s="45">
        <v>2.6854801755068001E-3</v>
      </c>
      <c r="T23" s="45">
        <v>4.3042433614255476E-3</v>
      </c>
      <c r="U23" s="45">
        <v>8.8313988919686611E-3</v>
      </c>
      <c r="V23" s="45">
        <v>1.0037198620093171</v>
      </c>
      <c r="W23" s="45">
        <v>4.1645384614890542E-2</v>
      </c>
      <c r="X23" s="45">
        <v>7.1896728516388231E-2</v>
      </c>
      <c r="Y23" s="45">
        <v>1.0296510743180136E-2</v>
      </c>
      <c r="Z23" s="45">
        <v>1.1124587542600031E-2</v>
      </c>
      <c r="AA23" s="45">
        <v>8.7074389016071879E-3</v>
      </c>
      <c r="AB23" s="45">
        <v>4.8739928095947488E-2</v>
      </c>
      <c r="AC23" s="45">
        <v>1.489129025589437E-2</v>
      </c>
      <c r="AD23" s="45">
        <v>1.4470649557334217E-2</v>
      </c>
      <c r="AE23" s="45">
        <v>2.335713996616369E-2</v>
      </c>
      <c r="AF23" s="45">
        <v>1.5097305645927187E-2</v>
      </c>
      <c r="AG23" s="45">
        <v>8.1611783605642224E-3</v>
      </c>
      <c r="AH23" s="45">
        <v>6.6268901994752522E-3</v>
      </c>
      <c r="AI23" s="45">
        <v>4.778921387452814E-3</v>
      </c>
      <c r="AJ23" s="45">
        <v>1.0779013409535026E-2</v>
      </c>
      <c r="AK23" s="45">
        <v>3.4416615487008304E-3</v>
      </c>
      <c r="AL23" s="46">
        <v>9.1317178657634689E-3</v>
      </c>
      <c r="AM23" s="6">
        <v>1.4500242706991784</v>
      </c>
      <c r="AN23" s="6">
        <v>1.0914579843030419</v>
      </c>
    </row>
    <row r="24" spans="1:40" x14ac:dyDescent="0.15">
      <c r="A24" s="106">
        <v>46</v>
      </c>
      <c r="B24" s="43" t="s">
        <v>20</v>
      </c>
      <c r="C24" s="27">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x14ac:dyDescent="0.15">
      <c r="A25" s="106">
        <v>47</v>
      </c>
      <c r="B25" s="43" t="s">
        <v>220</v>
      </c>
      <c r="C25" s="27">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x14ac:dyDescent="0.15">
      <c r="A26" s="106">
        <v>48</v>
      </c>
      <c r="B26" s="43" t="s">
        <v>221</v>
      </c>
      <c r="C26" s="27">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x14ac:dyDescent="0.15">
      <c r="A27" s="106">
        <v>51</v>
      </c>
      <c r="B27" s="43" t="s">
        <v>21</v>
      </c>
      <c r="C27" s="27">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x14ac:dyDescent="0.15">
      <c r="A28" s="107">
        <v>53</v>
      </c>
      <c r="B28" s="44" t="s">
        <v>22</v>
      </c>
      <c r="C28" s="31">
        <v>6.8440998632186764E-3</v>
      </c>
      <c r="D28" s="45">
        <v>6.5166342335824965E-3</v>
      </c>
      <c r="E28" s="45">
        <v>9.6976244972108629E-3</v>
      </c>
      <c r="F28" s="45">
        <v>3.0935682379843236E-2</v>
      </c>
      <c r="G28" s="45">
        <v>6.7992318724742033E-3</v>
      </c>
      <c r="H28" s="45">
        <v>9.8340185453173242E-3</v>
      </c>
      <c r="I28" s="45">
        <v>8.7927551263497009E-3</v>
      </c>
      <c r="J28" s="45">
        <v>6.2850979176480087E-3</v>
      </c>
      <c r="K28" s="45">
        <v>2.6934274886446811E-3</v>
      </c>
      <c r="L28" s="45">
        <v>1.0134200350563574E-2</v>
      </c>
      <c r="M28" s="45">
        <v>4.699746944994497E-3</v>
      </c>
      <c r="N28" s="45">
        <v>5.3176779880452166E-3</v>
      </c>
      <c r="O28" s="45">
        <v>9.9395577385860447E-3</v>
      </c>
      <c r="P28" s="45">
        <v>7.7520206252398548E-3</v>
      </c>
      <c r="Q28" s="45">
        <v>7.5067922756530967E-3</v>
      </c>
      <c r="R28" s="45">
        <v>4.9004975433044502E-3</v>
      </c>
      <c r="S28" s="45">
        <v>3.6749831925158836E-3</v>
      </c>
      <c r="T28" s="45">
        <v>5.8509199997480296E-3</v>
      </c>
      <c r="U28" s="45">
        <v>6.0913383258511377E-3</v>
      </c>
      <c r="V28" s="45">
        <v>1.2468107627603829E-2</v>
      </c>
      <c r="W28" s="45">
        <v>1.9086418570461047E-2</v>
      </c>
      <c r="X28" s="45">
        <v>6.8519621442668967E-3</v>
      </c>
      <c r="Y28" s="45">
        <v>9.2451561340318178E-3</v>
      </c>
      <c r="Z28" s="45">
        <v>1.4632096272323264E-2</v>
      </c>
      <c r="AA28" s="45">
        <v>1.0429580020215308</v>
      </c>
      <c r="AB28" s="45">
        <v>5.577163675720205E-2</v>
      </c>
      <c r="AC28" s="45">
        <v>1.8208487817850717E-2</v>
      </c>
      <c r="AD28" s="45">
        <v>7.5032604360140082E-3</v>
      </c>
      <c r="AE28" s="45">
        <v>3.165835415706051E-2</v>
      </c>
      <c r="AF28" s="45">
        <v>2.5149976674610306E-3</v>
      </c>
      <c r="AG28" s="45">
        <v>6.7306116762796053E-3</v>
      </c>
      <c r="AH28" s="45">
        <v>4.5851346283639821E-2</v>
      </c>
      <c r="AI28" s="45">
        <v>1.0325641332274513E-2</v>
      </c>
      <c r="AJ28" s="45">
        <v>1.0088776663864523E-2</v>
      </c>
      <c r="AK28" s="45">
        <v>3.9272839207346597E-3</v>
      </c>
      <c r="AL28" s="46">
        <v>1.4263186861178119E-2</v>
      </c>
      <c r="AM28" s="6">
        <v>1.4663516332525681</v>
      </c>
      <c r="AN28" s="6">
        <v>1.1037478683978197</v>
      </c>
    </row>
    <row r="29" spans="1:40" x14ac:dyDescent="0.15">
      <c r="A29" s="106">
        <v>55</v>
      </c>
      <c r="B29" s="43" t="s">
        <v>23</v>
      </c>
      <c r="C29" s="27">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x14ac:dyDescent="0.15">
      <c r="A30" s="106">
        <v>57</v>
      </c>
      <c r="B30" s="43" t="s">
        <v>233</v>
      </c>
      <c r="C30" s="27">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x14ac:dyDescent="0.15">
      <c r="A31" s="106">
        <v>59</v>
      </c>
      <c r="B31" s="43" t="s">
        <v>25</v>
      </c>
      <c r="C31" s="27">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x14ac:dyDescent="0.15">
      <c r="A32" s="106">
        <v>61</v>
      </c>
      <c r="B32" s="43" t="s">
        <v>26</v>
      </c>
      <c r="C32" s="27">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x14ac:dyDescent="0.15">
      <c r="A33" s="107">
        <v>63</v>
      </c>
      <c r="B33" s="44" t="s">
        <v>27</v>
      </c>
      <c r="C33" s="31">
        <v>1.6738774739940153E-3</v>
      </c>
      <c r="D33" s="45">
        <v>4.7510257002798548E-3</v>
      </c>
      <c r="E33" s="45">
        <v>2.5939146716064581E-3</v>
      </c>
      <c r="F33" s="45">
        <v>3.833372612127912E-3</v>
      </c>
      <c r="G33" s="45">
        <v>3.1864462901209363E-3</v>
      </c>
      <c r="H33" s="45">
        <v>8.2454144976384924E-3</v>
      </c>
      <c r="I33" s="45">
        <v>3.5038731553495104E-3</v>
      </c>
      <c r="J33" s="45">
        <v>2.6784963753852815E-2</v>
      </c>
      <c r="K33" s="45">
        <v>1.5715445072667304E-3</v>
      </c>
      <c r="L33" s="45">
        <v>1.4869825819225913E-2</v>
      </c>
      <c r="M33" s="45">
        <v>5.4677070912317414E-3</v>
      </c>
      <c r="N33" s="45">
        <v>5.2369893292254863E-3</v>
      </c>
      <c r="O33" s="45">
        <v>7.4593487065702097E-3</v>
      </c>
      <c r="P33" s="45">
        <v>3.1377360849797802E-2</v>
      </c>
      <c r="Q33" s="45">
        <v>5.155056968492245E-2</v>
      </c>
      <c r="R33" s="45">
        <v>3.6359229786629477E-2</v>
      </c>
      <c r="S33" s="45">
        <v>2.6420580415685721E-2</v>
      </c>
      <c r="T33" s="45">
        <v>3.609263547082573E-2</v>
      </c>
      <c r="U33" s="45">
        <v>1.6999616915281086E-2</v>
      </c>
      <c r="V33" s="45">
        <v>2.6540493801620593E-3</v>
      </c>
      <c r="W33" s="45">
        <v>5.1786079617029334E-3</v>
      </c>
      <c r="X33" s="45">
        <v>1.5406193271590345E-3</v>
      </c>
      <c r="Y33" s="45">
        <v>9.1464417600250082E-4</v>
      </c>
      <c r="Z33" s="45">
        <v>3.2479594176239631E-3</v>
      </c>
      <c r="AA33" s="45">
        <v>1.4536569977190057E-3</v>
      </c>
      <c r="AB33" s="45">
        <v>3.7051603391358764E-4</v>
      </c>
      <c r="AC33" s="45">
        <v>2.4442686660084874E-3</v>
      </c>
      <c r="AD33" s="45">
        <v>1.485719386889346E-2</v>
      </c>
      <c r="AE33" s="45">
        <v>1.0221407280494445E-3</v>
      </c>
      <c r="AF33" s="45">
        <v>1.0018312885628147</v>
      </c>
      <c r="AG33" s="45">
        <v>4.279212391769106E-3</v>
      </c>
      <c r="AH33" s="45">
        <v>1.1260486995619691E-3</v>
      </c>
      <c r="AI33" s="45">
        <v>3.5110802217576385E-3</v>
      </c>
      <c r="AJ33" s="45">
        <v>1.1656860764871558E-3</v>
      </c>
      <c r="AK33" s="45">
        <v>1.9167240690498839E-3</v>
      </c>
      <c r="AL33" s="46">
        <v>1.9401275496183569E-2</v>
      </c>
      <c r="AM33" s="6">
        <v>1.354893268806491</v>
      </c>
      <c r="AN33" s="6">
        <v>1.019851257664973</v>
      </c>
    </row>
    <row r="34" spans="1:40" x14ac:dyDescent="0.15">
      <c r="A34" s="106">
        <v>64</v>
      </c>
      <c r="B34" s="43" t="s">
        <v>225</v>
      </c>
      <c r="C34" s="27">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x14ac:dyDescent="0.15">
      <c r="A35" s="106">
        <v>65</v>
      </c>
      <c r="B35" s="43" t="s">
        <v>226</v>
      </c>
      <c r="C35" s="27">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x14ac:dyDescent="0.15">
      <c r="A36" s="106">
        <v>66</v>
      </c>
      <c r="B36" s="43" t="s">
        <v>28</v>
      </c>
      <c r="C36" s="27">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x14ac:dyDescent="0.15">
      <c r="A37" s="106">
        <v>67</v>
      </c>
      <c r="B37" s="43" t="s">
        <v>29</v>
      </c>
      <c r="C37" s="27">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x14ac:dyDescent="0.15">
      <c r="A38" s="107">
        <v>68</v>
      </c>
      <c r="B38" s="44" t="s">
        <v>30</v>
      </c>
      <c r="C38" s="31">
        <v>7.4948732418307358E-4</v>
      </c>
      <c r="D38" s="45">
        <v>1.6386831701907796E-3</v>
      </c>
      <c r="E38" s="45">
        <v>1.4994567624003904E-3</v>
      </c>
      <c r="F38" s="45">
        <v>2.5407361924165589E-3</v>
      </c>
      <c r="G38" s="45">
        <v>7.9367852268352941E-4</v>
      </c>
      <c r="H38" s="45">
        <v>1.1438881978160446E-3</v>
      </c>
      <c r="I38" s="45">
        <v>8.4906404451246355E-4</v>
      </c>
      <c r="J38" s="45">
        <v>4.9445386151828082E-4</v>
      </c>
      <c r="K38" s="45">
        <v>1.0565134309809785E-4</v>
      </c>
      <c r="L38" s="45">
        <v>1.2236800481698667E-3</v>
      </c>
      <c r="M38" s="45">
        <v>2.8843273919451233E-4</v>
      </c>
      <c r="N38" s="45">
        <v>3.2118974872848713E-4</v>
      </c>
      <c r="O38" s="45">
        <v>6.197000440378382E-4</v>
      </c>
      <c r="P38" s="45">
        <v>1.8288198564389707E-3</v>
      </c>
      <c r="Q38" s="45">
        <v>1.0185023772723348E-3</v>
      </c>
      <c r="R38" s="45">
        <v>1.3720095912112442E-3</v>
      </c>
      <c r="S38" s="45">
        <v>5.9956246659176662E-4</v>
      </c>
      <c r="T38" s="45">
        <v>6.061811461427302E-4</v>
      </c>
      <c r="U38" s="45">
        <v>8.0478294844453914E-4</v>
      </c>
      <c r="V38" s="45">
        <v>1.4012905472678477E-3</v>
      </c>
      <c r="W38" s="45">
        <v>4.238094419548786E-4</v>
      </c>
      <c r="X38" s="45">
        <v>1.2620421551054687E-3</v>
      </c>
      <c r="Y38" s="45">
        <v>3.6022781034979472E-3</v>
      </c>
      <c r="Z38" s="45">
        <v>2.8577351387614634E-3</v>
      </c>
      <c r="AA38" s="45">
        <v>4.2554415320880711E-3</v>
      </c>
      <c r="AB38" s="45">
        <v>6.295269603422153E-4</v>
      </c>
      <c r="AC38" s="45">
        <v>2.6459353437108223E-3</v>
      </c>
      <c r="AD38" s="45">
        <v>2.7252957594162634E-3</v>
      </c>
      <c r="AE38" s="45">
        <v>3.3370526147993122E-3</v>
      </c>
      <c r="AF38" s="45">
        <v>2.993056427333194E-3</v>
      </c>
      <c r="AG38" s="45">
        <v>2.6229717197759571E-3</v>
      </c>
      <c r="AH38" s="45">
        <v>5.0702910576102709E-3</v>
      </c>
      <c r="AI38" s="45">
        <v>1.8542977945632364E-3</v>
      </c>
      <c r="AJ38" s="45">
        <v>1.738149732762046E-3</v>
      </c>
      <c r="AK38" s="45">
        <v>1.0006548956536672</v>
      </c>
      <c r="AL38" s="46">
        <v>1.5865765732874827E-3</v>
      </c>
      <c r="AM38" s="6">
        <v>1.0581586069409952</v>
      </c>
      <c r="AN38" s="6">
        <v>0.79649401981929724</v>
      </c>
    </row>
    <row r="39" spans="1:40" x14ac:dyDescent="0.15">
      <c r="A39" s="106">
        <v>69</v>
      </c>
      <c r="B39" s="43" t="s">
        <v>31</v>
      </c>
      <c r="C39" s="27">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x14ac:dyDescent="0.15">
      <c r="A40" s="57"/>
      <c r="B40" s="47" t="s">
        <v>251</v>
      </c>
      <c r="C40" s="48">
        <v>1.3729193092264751</v>
      </c>
      <c r="D40" s="49">
        <v>1.300345247832952</v>
      </c>
      <c r="E40" s="49">
        <v>1.2799265267279776</v>
      </c>
      <c r="F40" s="49">
        <v>1.4521398895328557</v>
      </c>
      <c r="G40" s="49">
        <v>1.3615843446919207</v>
      </c>
      <c r="H40" s="49">
        <v>1.223621363881386</v>
      </c>
      <c r="I40" s="49">
        <v>1.3870986677644654</v>
      </c>
      <c r="J40" s="49">
        <v>1.4743588970321297</v>
      </c>
      <c r="K40" s="49">
        <v>1.0783080688699882</v>
      </c>
      <c r="L40" s="49">
        <v>1.3124975863252044</v>
      </c>
      <c r="M40" s="49">
        <v>1.8696309264018165</v>
      </c>
      <c r="N40" s="49">
        <v>1.1449225944332333</v>
      </c>
      <c r="O40" s="49">
        <v>1.5518040343846149</v>
      </c>
      <c r="P40" s="49">
        <v>1.2772281310273665</v>
      </c>
      <c r="Q40" s="49">
        <v>1.269221780931242</v>
      </c>
      <c r="R40" s="49">
        <v>1.2625240893863636</v>
      </c>
      <c r="S40" s="49">
        <v>1.2209844409711494</v>
      </c>
      <c r="T40" s="49">
        <v>1.5720062713372445</v>
      </c>
      <c r="U40" s="49">
        <v>1.3548547530014217</v>
      </c>
      <c r="V40" s="49">
        <v>1.300371278726919</v>
      </c>
      <c r="W40" s="49">
        <v>1.3717667927011603</v>
      </c>
      <c r="X40" s="49">
        <v>1.4289350242993306</v>
      </c>
      <c r="Y40" s="49">
        <v>1.2067196638592921</v>
      </c>
      <c r="Z40" s="49">
        <v>1.2372752694245752</v>
      </c>
      <c r="AA40" s="49">
        <v>1.2317171459450891</v>
      </c>
      <c r="AB40" s="49">
        <v>1.1732983931607488</v>
      </c>
      <c r="AC40" s="49">
        <v>1.3894416972195711</v>
      </c>
      <c r="AD40" s="49">
        <v>1.3177349260632545</v>
      </c>
      <c r="AE40" s="49">
        <v>1.2289415319694299</v>
      </c>
      <c r="AF40" s="49">
        <v>1.1532784777525484</v>
      </c>
      <c r="AG40" s="49">
        <v>1.2845652701454806</v>
      </c>
      <c r="AH40" s="49">
        <v>1.2634089792008292</v>
      </c>
      <c r="AI40" s="49">
        <v>1.2089988152323499</v>
      </c>
      <c r="AJ40" s="49">
        <v>1.2728765541869969</v>
      </c>
      <c r="AK40" s="49">
        <v>1.419164292750452</v>
      </c>
      <c r="AL40" s="50">
        <v>1.5722657651142034</v>
      </c>
      <c r="AM40" s="25"/>
      <c r="AN40" s="42"/>
    </row>
    <row r="41" spans="1:40" x14ac:dyDescent="0.15">
      <c r="A41" s="57"/>
      <c r="B41" s="47" t="s">
        <v>252</v>
      </c>
      <c r="C41" s="48">
        <v>1.0334197655439985</v>
      </c>
      <c r="D41" s="49">
        <v>0.97879203250400915</v>
      </c>
      <c r="E41" s="49">
        <v>0.9634225130900097</v>
      </c>
      <c r="F41" s="49">
        <v>1.0930504466599957</v>
      </c>
      <c r="G41" s="49">
        <v>1.0248877445337117</v>
      </c>
      <c r="H41" s="49">
        <v>0.92104065729061479</v>
      </c>
      <c r="I41" s="49">
        <v>1.0440928104035321</v>
      </c>
      <c r="J41" s="49">
        <v>1.1097750723289705</v>
      </c>
      <c r="K41" s="49">
        <v>0.8116608632619966</v>
      </c>
      <c r="L41" s="49">
        <v>0.9879393048244417</v>
      </c>
      <c r="M41" s="49">
        <v>1.4073030662701931</v>
      </c>
      <c r="N41" s="49">
        <v>0.86180275210190194</v>
      </c>
      <c r="O41" s="49">
        <v>1.1680693472710426</v>
      </c>
      <c r="P41" s="49">
        <v>0.96139138465184859</v>
      </c>
      <c r="Q41" s="49">
        <v>0.95536486846579405</v>
      </c>
      <c r="R41" s="49">
        <v>0.95032340187742337</v>
      </c>
      <c r="S41" s="49">
        <v>0.9190558004695758</v>
      </c>
      <c r="T41" s="49">
        <v>1.1832759153735872</v>
      </c>
      <c r="U41" s="49">
        <v>1.0198222661619925</v>
      </c>
      <c r="V41" s="49">
        <v>0.97881162640159625</v>
      </c>
      <c r="W41" s="49">
        <v>1.0325522467106829</v>
      </c>
      <c r="X41" s="49">
        <v>1.0755837490704481</v>
      </c>
      <c r="Y41" s="49">
        <v>0.90831845959352786</v>
      </c>
      <c r="Z41" s="49">
        <v>0.93131818472458505</v>
      </c>
      <c r="AA41" s="49">
        <v>0.92713449044303875</v>
      </c>
      <c r="AB41" s="49">
        <v>0.88316169947123746</v>
      </c>
      <c r="AC41" s="49">
        <v>1.0458564486114632</v>
      </c>
      <c r="AD41" s="49">
        <v>0.99188153971603155</v>
      </c>
      <c r="AE41" s="49">
        <v>0.92504523849305897</v>
      </c>
      <c r="AF41" s="49">
        <v>0.86809236790286604</v>
      </c>
      <c r="AG41" s="49">
        <v>0.96691417432801474</v>
      </c>
      <c r="AH41" s="49">
        <v>0.95098947352376983</v>
      </c>
      <c r="AI41" s="49">
        <v>0.91003401568029574</v>
      </c>
      <c r="AJ41" s="49">
        <v>0.95811587859122282</v>
      </c>
      <c r="AK41" s="49">
        <v>1.0682291528909214</v>
      </c>
      <c r="AL41" s="50">
        <v>1.1834712407625907</v>
      </c>
      <c r="AM41" s="27"/>
      <c r="AN41" s="1"/>
    </row>
    <row r="42" spans="1:40" ht="11.25" customHeight="1" x14ac:dyDescent="0.15"/>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297180</xdr:colOff>
                <xdr:row>0</xdr:row>
                <xdr:rowOff>45720</xdr:rowOff>
              </from>
              <to>
                <xdr:col>8</xdr:col>
                <xdr:colOff>563880</xdr:colOff>
                <xdr:row>0</xdr:row>
                <xdr:rowOff>236220</xdr:rowOff>
              </to>
            </anchor>
          </objectPr>
        </oleObject>
      </mc:Choice>
      <mc:Fallback>
        <oleObject progId="Equation.3" shapeId="307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M1" sqref="M1"/>
    </sheetView>
  </sheetViews>
  <sheetFormatPr defaultRowHeight="10.8" x14ac:dyDescent="0.15"/>
  <cols>
    <col min="1" max="1" width="4" customWidth="1"/>
    <col min="2" max="2" width="27.125" bestFit="1" customWidth="1"/>
    <col min="3" max="3" width="12.125" customWidth="1"/>
    <col min="4" max="7" width="10" customWidth="1"/>
    <col min="8" max="9" width="10" bestFit="1" customWidth="1"/>
    <col min="11" max="11" width="14.375" customWidth="1"/>
    <col min="19" max="19" width="10" bestFit="1" customWidth="1"/>
  </cols>
  <sheetData>
    <row r="1" spans="1:19" x14ac:dyDescent="0.15">
      <c r="A1" t="s">
        <v>33</v>
      </c>
    </row>
    <row r="3" spans="1:19" ht="21.6" x14ac:dyDescent="0.15">
      <c r="A3" s="9"/>
      <c r="B3" s="10"/>
      <c r="C3" s="7" t="s">
        <v>99</v>
      </c>
      <c r="D3" s="24" t="s">
        <v>35</v>
      </c>
      <c r="E3" s="24" t="s">
        <v>36</v>
      </c>
      <c r="F3" s="24" t="s">
        <v>37</v>
      </c>
      <c r="G3" s="24" t="s">
        <v>34</v>
      </c>
      <c r="H3" s="24" t="s">
        <v>231</v>
      </c>
      <c r="I3" s="24" t="s">
        <v>38</v>
      </c>
      <c r="K3" s="316" t="s">
        <v>232</v>
      </c>
      <c r="L3" s="316"/>
    </row>
    <row r="4" spans="1:19" x14ac:dyDescent="0.15">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5">
        <v>0.31551085960063135</v>
      </c>
      <c r="I4" s="29">
        <v>3.9392331074793736E-2</v>
      </c>
      <c r="K4" s="316" t="s">
        <v>207</v>
      </c>
      <c r="L4" s="316"/>
      <c r="S4" s="326"/>
    </row>
    <row r="5" spans="1:19" x14ac:dyDescent="0.15">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7">
        <v>7.4969410364099348E-2</v>
      </c>
      <c r="I5" s="3">
        <v>4.3222328780713651E-2</v>
      </c>
      <c r="K5" s="317" t="s">
        <v>208</v>
      </c>
      <c r="L5" s="318">
        <f>VLOOKUP(データ入力表!E6,各種係数!K6:L10,2,FALSE)</f>
        <v>1</v>
      </c>
      <c r="S5" s="326"/>
    </row>
    <row r="6" spans="1:19" x14ac:dyDescent="0.15">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7">
        <v>9.2226351098585929E-2</v>
      </c>
      <c r="I6" s="3">
        <v>2.7333715739332121E-2</v>
      </c>
      <c r="K6" s="319" t="s">
        <v>209</v>
      </c>
      <c r="L6" s="319">
        <v>100</v>
      </c>
      <c r="S6" s="326"/>
    </row>
    <row r="7" spans="1:19" x14ac:dyDescent="0.15">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7">
        <v>5.7999450614134911E-2</v>
      </c>
      <c r="I7" s="3">
        <v>5.395754032099831E-2</v>
      </c>
      <c r="K7" s="320" t="s">
        <v>210</v>
      </c>
      <c r="L7" s="321">
        <v>1</v>
      </c>
      <c r="S7" s="326"/>
    </row>
    <row r="8" spans="1:19" x14ac:dyDescent="0.15">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7">
        <v>6.0656215847714627E-2</v>
      </c>
      <c r="I8" s="3">
        <v>5.0904695137593076E-2</v>
      </c>
      <c r="K8" s="320" t="s">
        <v>211</v>
      </c>
      <c r="L8" s="322">
        <v>0.01</v>
      </c>
      <c r="S8" s="326"/>
    </row>
    <row r="9" spans="1:19" x14ac:dyDescent="0.15">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30">
        <v>9.2445635370503973E-2</v>
      </c>
      <c r="I9" s="5">
        <v>7.2194166752550762E-2</v>
      </c>
      <c r="K9" s="320" t="s">
        <v>212</v>
      </c>
      <c r="L9" s="323">
        <v>1E-3</v>
      </c>
      <c r="S9" s="326"/>
    </row>
    <row r="10" spans="1:19" x14ac:dyDescent="0.15">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7">
        <v>8.390912683811004E-2</v>
      </c>
      <c r="I10" s="3">
        <v>5.3245567412131864E-2</v>
      </c>
      <c r="K10" s="320" t="s">
        <v>213</v>
      </c>
      <c r="L10" s="324">
        <v>9.9999999999999995E-7</v>
      </c>
      <c r="S10" s="326"/>
    </row>
    <row r="11" spans="1:19" x14ac:dyDescent="0.15">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7">
        <v>2.8626234929302321E-3</v>
      </c>
      <c r="I11" s="3">
        <v>2.7846589270898916E-3</v>
      </c>
      <c r="S11" s="326"/>
    </row>
    <row r="12" spans="1:19" x14ac:dyDescent="0.15">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7">
        <v>6.2642551961193747E-4</v>
      </c>
      <c r="I12" s="3">
        <v>6.2240997140929684E-4</v>
      </c>
      <c r="S12" s="326"/>
    </row>
    <row r="13" spans="1:19" x14ac:dyDescent="0.15">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1">
        <v>3.4030703767051855E-2</v>
      </c>
      <c r="I13" s="6">
        <v>3.1642401234825417E-2</v>
      </c>
      <c r="S13" s="326"/>
    </row>
    <row r="14" spans="1:19" x14ac:dyDescent="0.15">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7">
        <v>2.4909738951816667E-3</v>
      </c>
      <c r="I14" s="3">
        <v>2.4076613899746352E-3</v>
      </c>
      <c r="S14" s="326"/>
    </row>
    <row r="15" spans="1:19" x14ac:dyDescent="0.15">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7">
        <v>2.906386346287179E-3</v>
      </c>
      <c r="I15" s="3">
        <v>2.3811358017774478E-3</v>
      </c>
      <c r="S15" s="326"/>
    </row>
    <row r="16" spans="1:19" x14ac:dyDescent="0.15">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7">
        <v>0.1239779945898301</v>
      </c>
      <c r="I16" s="3">
        <v>0.10789945594358834</v>
      </c>
      <c r="S16" s="326"/>
    </row>
    <row r="17" spans="1:19" x14ac:dyDescent="0.15">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7">
        <v>2.8547223942649268E-2</v>
      </c>
      <c r="I17" s="3">
        <v>2.6607294136072726E-2</v>
      </c>
      <c r="S17" s="326"/>
    </row>
    <row r="18" spans="1:19" x14ac:dyDescent="0.15">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7">
        <v>2.8612522074753764E-2</v>
      </c>
      <c r="I18" s="3">
        <v>2.7946183115771843E-2</v>
      </c>
      <c r="S18" s="326"/>
    </row>
    <row r="19" spans="1:19" x14ac:dyDescent="0.15">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30">
        <v>5.6029148906915988E-2</v>
      </c>
      <c r="I19" s="5">
        <v>5.0139786424675745E-2</v>
      </c>
      <c r="S19" s="326"/>
    </row>
    <row r="20" spans="1:19" x14ac:dyDescent="0.15">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7">
        <v>3.4621740576919934E-2</v>
      </c>
      <c r="I20" s="3">
        <v>3.4430851963153042E-2</v>
      </c>
      <c r="S20" s="326"/>
    </row>
    <row r="21" spans="1:19" x14ac:dyDescent="0.15">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7">
        <v>2.1801418333045053E-2</v>
      </c>
      <c r="I21" s="3">
        <v>2.0578112348622151E-2</v>
      </c>
      <c r="S21" s="326"/>
    </row>
    <row r="22" spans="1:19" x14ac:dyDescent="0.15">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7">
        <v>7.0471034665890026E-2</v>
      </c>
      <c r="I22" s="3">
        <v>5.949821402568034E-2</v>
      </c>
      <c r="S22" s="326"/>
    </row>
    <row r="23" spans="1:19" x14ac:dyDescent="0.15">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1">
        <v>0.13499714116620357</v>
      </c>
      <c r="I23" s="6">
        <v>0.10161799961882216</v>
      </c>
      <c r="S23" s="326"/>
    </row>
    <row r="24" spans="1:19" x14ac:dyDescent="0.15">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7">
        <v>7.5863719779781374E-3</v>
      </c>
      <c r="I24" s="3">
        <v>7.4204101172903533E-3</v>
      </c>
      <c r="S24" s="326"/>
    </row>
    <row r="25" spans="1:19" x14ac:dyDescent="0.15">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7">
        <v>3.2230141097036674E-2</v>
      </c>
      <c r="I25" s="3">
        <v>3.2230141097036674E-2</v>
      </c>
      <c r="S25" s="326"/>
    </row>
    <row r="26" spans="1:19" x14ac:dyDescent="0.15">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7">
        <v>6.2311291018281957E-2</v>
      </c>
      <c r="I26" s="3">
        <v>5.2639437273963967E-2</v>
      </c>
      <c r="S26" s="326"/>
    </row>
    <row r="27" spans="1:19" x14ac:dyDescent="0.15">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7">
        <v>0.15958983847161301</v>
      </c>
      <c r="I27" s="3">
        <v>0.12957611791364365</v>
      </c>
      <c r="S27" s="326"/>
    </row>
    <row r="28" spans="1:19" x14ac:dyDescent="0.15">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7">
        <v>6.4650958977989018E-2</v>
      </c>
      <c r="I28" s="3">
        <v>5.9907834101382486E-2</v>
      </c>
      <c r="S28" s="326"/>
    </row>
    <row r="29" spans="1:19" x14ac:dyDescent="0.15">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30">
        <v>1.0848276766499765E-2</v>
      </c>
      <c r="I29" s="5">
        <v>5.1425045631128489E-3</v>
      </c>
      <c r="S29" s="326"/>
    </row>
    <row r="30" spans="1:19" x14ac:dyDescent="0.15">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7">
        <v>5.2412135481813948E-2</v>
      </c>
      <c r="I30" s="3">
        <v>4.8066939723182822E-2</v>
      </c>
      <c r="S30" s="326"/>
    </row>
    <row r="31" spans="1:19" x14ac:dyDescent="0.15">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7">
        <v>3.008297406789575E-2</v>
      </c>
      <c r="I31" s="3">
        <v>2.6551701726640526E-2</v>
      </c>
      <c r="S31" s="326"/>
    </row>
    <row r="32" spans="1:19" x14ac:dyDescent="0.15">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7">
        <v>5.1819228166890122E-2</v>
      </c>
      <c r="I32" s="3">
        <v>5.1819228166890122E-2</v>
      </c>
      <c r="S32" s="326"/>
    </row>
    <row r="33" spans="1:19" x14ac:dyDescent="0.15">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1">
        <v>9.1568155492939229E-2</v>
      </c>
      <c r="I33" s="6">
        <v>9.0598789113522663E-2</v>
      </c>
      <c r="S33" s="326"/>
    </row>
    <row r="34" spans="1:19" x14ac:dyDescent="0.15">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7">
        <v>0.11909258215962441</v>
      </c>
      <c r="I34" s="3">
        <v>0.11161239436619719</v>
      </c>
      <c r="S34" s="326"/>
    </row>
    <row r="35" spans="1:19" x14ac:dyDescent="0.15">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7">
        <v>9.4637398254207944E-2</v>
      </c>
      <c r="I35" s="3">
        <v>6.7713896357408571E-2</v>
      </c>
      <c r="S35" s="326"/>
    </row>
    <row r="36" spans="1:19" x14ac:dyDescent="0.15">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7">
        <v>0.19170724604856584</v>
      </c>
      <c r="I36" s="3">
        <v>0.15453868927248313</v>
      </c>
      <c r="S36" s="326"/>
    </row>
    <row r="37" spans="1:19" x14ac:dyDescent="0.15">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7">
        <v>0.10632321750386337</v>
      </c>
      <c r="I37" s="3">
        <v>8.1770400534892748E-2</v>
      </c>
      <c r="S37" s="326"/>
    </row>
    <row r="38" spans="1:19" x14ac:dyDescent="0.15">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26"/>
    </row>
    <row r="39" spans="1:19" x14ac:dyDescent="0.15">
      <c r="A39" s="20">
        <f>投入係数!A39</f>
        <v>69</v>
      </c>
      <c r="B39" s="21" t="str">
        <f>投入係数!B39</f>
        <v>分類不明</v>
      </c>
      <c r="C39" s="136">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8">
        <v>6.5754667069760414E-3</v>
      </c>
      <c r="I39" s="4">
        <v>6.1975663215176483E-3</v>
      </c>
      <c r="S39" s="326"/>
    </row>
    <row r="41" spans="1:19" x14ac:dyDescent="0.15">
      <c r="A41" t="s">
        <v>227</v>
      </c>
    </row>
  </sheetData>
  <sheetProtection sheet="1"/>
  <phoneticPr fontId="5"/>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election activeCell="M1" sqref="M1"/>
    </sheetView>
  </sheetViews>
  <sheetFormatPr defaultColWidth="9.375" defaultRowHeight="10.8" x14ac:dyDescent="0.15"/>
  <cols>
    <col min="1" max="1" width="4" style="8" bestFit="1" customWidth="1"/>
    <col min="2" max="2" width="27.125" style="8" bestFit="1" customWidth="1"/>
    <col min="3" max="6" width="10" style="8" customWidth="1"/>
    <col min="7" max="16384" width="9.375" style="8"/>
  </cols>
  <sheetData>
    <row r="1" spans="1:4" x14ac:dyDescent="0.15">
      <c r="A1" s="8" t="s">
        <v>32</v>
      </c>
    </row>
    <row r="3" spans="1:4" ht="21.6" x14ac:dyDescent="0.15">
      <c r="A3" s="9"/>
      <c r="B3" s="59"/>
      <c r="C3" s="58" t="s">
        <v>42</v>
      </c>
      <c r="D3" s="58" t="s">
        <v>43</v>
      </c>
    </row>
    <row r="4" spans="1:4" x14ac:dyDescent="0.15">
      <c r="A4" s="11">
        <f>投入係数!A4</f>
        <v>1</v>
      </c>
      <c r="B4" s="12" t="str">
        <f>投入係数!B4</f>
        <v>農業</v>
      </c>
      <c r="C4" s="13">
        <v>0.23162006386248613</v>
      </c>
      <c r="D4" s="13">
        <v>4.0747906449107293E-2</v>
      </c>
    </row>
    <row r="5" spans="1:4" x14ac:dyDescent="0.15">
      <c r="A5" s="11">
        <f>投入係数!A5</f>
        <v>2</v>
      </c>
      <c r="B5" s="12" t="str">
        <f>投入係数!B5</f>
        <v>林業</v>
      </c>
      <c r="C5" s="13">
        <v>0.2053956175519473</v>
      </c>
      <c r="D5" s="13">
        <v>2.5604471920548422E-2</v>
      </c>
    </row>
    <row r="6" spans="1:4" x14ac:dyDescent="0.15">
      <c r="A6" s="11">
        <f>投入係数!A6</f>
        <v>3</v>
      </c>
      <c r="B6" s="12" t="str">
        <f>投入係数!B6</f>
        <v>漁業</v>
      </c>
      <c r="C6" s="13">
        <v>0.34757150778363133</v>
      </c>
      <c r="D6" s="13">
        <v>2.7967914177520179E-2</v>
      </c>
    </row>
    <row r="7" spans="1:4" x14ac:dyDescent="0.15">
      <c r="A7" s="11">
        <f>投入係数!A7</f>
        <v>6</v>
      </c>
      <c r="B7" s="12" t="str">
        <f>投入係数!B7</f>
        <v>鉱業</v>
      </c>
      <c r="C7" s="13">
        <v>1.5818790147168107E-2</v>
      </c>
      <c r="D7" s="13">
        <v>5.604855464796353E-2</v>
      </c>
    </row>
    <row r="8" spans="1:4" x14ac:dyDescent="0.15">
      <c r="A8" s="11">
        <f>投入係数!A8</f>
        <v>11</v>
      </c>
      <c r="B8" s="12" t="str">
        <f>投入係数!B8</f>
        <v>飲食料品</v>
      </c>
      <c r="C8" s="13">
        <v>0.31838964194795177</v>
      </c>
      <c r="D8" s="13">
        <v>3.0341455807555616E-2</v>
      </c>
    </row>
    <row r="9" spans="1:4" x14ac:dyDescent="0.15">
      <c r="A9" s="14">
        <f>投入係数!A9</f>
        <v>15</v>
      </c>
      <c r="B9" s="15" t="str">
        <f>投入係数!B9</f>
        <v>繊維製品</v>
      </c>
      <c r="C9" s="16">
        <v>0.4740000894581316</v>
      </c>
      <c r="D9" s="16">
        <v>2.225113032174944E-2</v>
      </c>
    </row>
    <row r="10" spans="1:4" x14ac:dyDescent="0.15">
      <c r="A10" s="11">
        <f>投入係数!A10</f>
        <v>16</v>
      </c>
      <c r="B10" s="12" t="str">
        <f>投入係数!B10</f>
        <v>パルプ・紙・木製品</v>
      </c>
      <c r="C10" s="13">
        <v>0.26380514773925895</v>
      </c>
      <c r="D10" s="13">
        <v>5.4722189919422196E-2</v>
      </c>
    </row>
    <row r="11" spans="1:4" x14ac:dyDescent="0.15">
      <c r="A11" s="11">
        <f>投入係数!A11</f>
        <v>20</v>
      </c>
      <c r="B11" s="12" t="str">
        <f>投入係数!B11</f>
        <v>化学製品</v>
      </c>
      <c r="C11" s="13">
        <v>0.21610179614489533</v>
      </c>
      <c r="D11" s="13">
        <v>2.5184880220448083E-2</v>
      </c>
    </row>
    <row r="12" spans="1:4" x14ac:dyDescent="0.15">
      <c r="A12" s="11">
        <f>投入係数!A12</f>
        <v>21</v>
      </c>
      <c r="B12" s="12" t="str">
        <f>投入係数!B12</f>
        <v>石油・石炭製品</v>
      </c>
      <c r="C12" s="13">
        <v>0.17489991908870317</v>
      </c>
      <c r="D12" s="13">
        <v>1.9672477095893467E-2</v>
      </c>
    </row>
    <row r="13" spans="1:4" x14ac:dyDescent="0.15">
      <c r="A13" s="17">
        <f>投入係数!A13</f>
        <v>25</v>
      </c>
      <c r="B13" s="18" t="str">
        <f>投入係数!B13</f>
        <v>窯業・土石製品</v>
      </c>
      <c r="C13" s="19">
        <v>0.20717089461298105</v>
      </c>
      <c r="D13" s="19">
        <v>4.8342943559800407E-2</v>
      </c>
    </row>
    <row r="14" spans="1:4" x14ac:dyDescent="0.15">
      <c r="A14" s="11">
        <f>投入係数!A14</f>
        <v>26</v>
      </c>
      <c r="B14" s="12" t="str">
        <f>投入係数!B14</f>
        <v>鉄鋼</v>
      </c>
      <c r="C14" s="13">
        <v>8.0705257841414482E-2</v>
      </c>
      <c r="D14" s="13">
        <v>2.5828790866337506E-2</v>
      </c>
    </row>
    <row r="15" spans="1:4" x14ac:dyDescent="0.15">
      <c r="A15" s="11">
        <f>投入係数!A15</f>
        <v>27</v>
      </c>
      <c r="B15" s="12" t="str">
        <f>投入係数!B15</f>
        <v>非鉄金属</v>
      </c>
      <c r="C15" s="13">
        <v>0.12605910737576298</v>
      </c>
      <c r="D15" s="13">
        <v>2.8230628902280227E-2</v>
      </c>
    </row>
    <row r="16" spans="1:4" x14ac:dyDescent="0.15">
      <c r="A16" s="11">
        <f>投入係数!A16</f>
        <v>28</v>
      </c>
      <c r="B16" s="12" t="str">
        <f>投入係数!B16</f>
        <v>金属製品</v>
      </c>
      <c r="C16" s="13">
        <v>0.15579858204804881</v>
      </c>
      <c r="D16" s="13">
        <v>4.1469324077773317E-2</v>
      </c>
    </row>
    <row r="17" spans="1:4" x14ac:dyDescent="0.15">
      <c r="A17" s="11">
        <f>投入係数!A17</f>
        <v>29</v>
      </c>
      <c r="B17" s="12" t="str">
        <f>投入係数!B17</f>
        <v>一般機械</v>
      </c>
      <c r="C17" s="13">
        <v>0.14260241809905899</v>
      </c>
      <c r="D17" s="13">
        <v>1.2149022095188157E-2</v>
      </c>
    </row>
    <row r="18" spans="1:4" x14ac:dyDescent="0.15">
      <c r="A18" s="11">
        <f>投入係数!A18</f>
        <v>32</v>
      </c>
      <c r="B18" s="12" t="str">
        <f>投入係数!B18</f>
        <v>電子部品</v>
      </c>
      <c r="C18" s="13">
        <v>6.2516906225880187E-2</v>
      </c>
      <c r="D18" s="13">
        <v>8.9367415721284312E-3</v>
      </c>
    </row>
    <row r="19" spans="1:4" x14ac:dyDescent="0.15">
      <c r="A19" s="14">
        <f>投入係数!A19</f>
        <v>33</v>
      </c>
      <c r="B19" s="15" t="str">
        <f>投入係数!B19</f>
        <v>電気機械</v>
      </c>
      <c r="C19" s="16">
        <v>0.18349828611826635</v>
      </c>
      <c r="D19" s="16">
        <v>8.7357483645355526E-3</v>
      </c>
    </row>
    <row r="20" spans="1:4" x14ac:dyDescent="0.15">
      <c r="A20" s="11">
        <f>投入係数!A20</f>
        <v>34</v>
      </c>
      <c r="B20" s="12" t="str">
        <f>投入係数!B20</f>
        <v>情報･通信機器</v>
      </c>
      <c r="C20" s="13">
        <v>0.20265167088307476</v>
      </c>
      <c r="D20" s="13">
        <v>7.9553279339768506E-3</v>
      </c>
    </row>
    <row r="21" spans="1:4" x14ac:dyDescent="0.15">
      <c r="A21" s="11">
        <f>投入係数!A21</f>
        <v>35</v>
      </c>
      <c r="B21" s="12" t="str">
        <f>投入係数!B21</f>
        <v>輸送機械</v>
      </c>
      <c r="C21" s="13">
        <v>8.1789210565068007E-2</v>
      </c>
      <c r="D21" s="13">
        <v>1.5314180459841235E-2</v>
      </c>
    </row>
    <row r="22" spans="1:4" x14ac:dyDescent="0.15">
      <c r="A22" s="11">
        <f>投入係数!A22</f>
        <v>39</v>
      </c>
      <c r="B22" s="12" t="str">
        <f>投入係数!B22</f>
        <v>その他の製造工業製品</v>
      </c>
      <c r="C22" s="13">
        <v>0.25798691992802453</v>
      </c>
      <c r="D22" s="13">
        <v>3.0067552041047916E-2</v>
      </c>
    </row>
    <row r="23" spans="1:4" x14ac:dyDescent="0.15">
      <c r="A23" s="17">
        <f>投入係数!A23</f>
        <v>41</v>
      </c>
      <c r="B23" s="18" t="str">
        <f>投入係数!B23</f>
        <v>建設</v>
      </c>
      <c r="C23" s="19">
        <v>0</v>
      </c>
      <c r="D23" s="19">
        <v>0</v>
      </c>
    </row>
    <row r="24" spans="1:4" x14ac:dyDescent="0.15">
      <c r="A24" s="11">
        <f>投入係数!A24</f>
        <v>46</v>
      </c>
      <c r="B24" s="12" t="str">
        <f>投入係数!B24</f>
        <v>電力・ガス・熱供給</v>
      </c>
      <c r="C24" s="13">
        <v>0</v>
      </c>
      <c r="D24" s="13">
        <v>0</v>
      </c>
    </row>
    <row r="25" spans="1:4" x14ac:dyDescent="0.15">
      <c r="A25" s="11">
        <f>投入係数!A25</f>
        <v>47</v>
      </c>
      <c r="B25" s="12" t="str">
        <f>投入係数!B25</f>
        <v>水道</v>
      </c>
      <c r="C25" s="13">
        <v>0</v>
      </c>
      <c r="D25" s="13">
        <v>0</v>
      </c>
    </row>
    <row r="26" spans="1:4" x14ac:dyDescent="0.15">
      <c r="A26" s="11">
        <f>投入係数!A26</f>
        <v>48</v>
      </c>
      <c r="B26" s="12" t="str">
        <f>投入係数!B26</f>
        <v>廃棄物処理</v>
      </c>
      <c r="C26" s="13">
        <v>0</v>
      </c>
      <c r="D26" s="13">
        <v>0</v>
      </c>
    </row>
    <row r="27" spans="1:4" x14ac:dyDescent="0.15">
      <c r="A27" s="11">
        <f>投入係数!A27</f>
        <v>51</v>
      </c>
      <c r="B27" s="12" t="str">
        <f>投入係数!B27</f>
        <v>商業</v>
      </c>
      <c r="C27" s="13">
        <v>0.49260092823780283</v>
      </c>
      <c r="D27" s="13">
        <v>0</v>
      </c>
    </row>
    <row r="28" spans="1:4" x14ac:dyDescent="0.15">
      <c r="A28" s="11">
        <f>投入係数!A28</f>
        <v>53</v>
      </c>
      <c r="B28" s="12" t="str">
        <f>投入係数!B28</f>
        <v>金融・保険</v>
      </c>
      <c r="C28" s="13">
        <v>0</v>
      </c>
      <c r="D28" s="13">
        <v>0</v>
      </c>
    </row>
    <row r="29" spans="1:4" x14ac:dyDescent="0.15">
      <c r="A29" s="14">
        <f>投入係数!A29</f>
        <v>55</v>
      </c>
      <c r="B29" s="15" t="str">
        <f>投入係数!B29</f>
        <v>不動産</v>
      </c>
      <c r="C29" s="16">
        <v>0</v>
      </c>
      <c r="D29" s="16">
        <v>0</v>
      </c>
    </row>
    <row r="30" spans="1:4" x14ac:dyDescent="0.15">
      <c r="A30" s="11">
        <f>投入係数!A30</f>
        <v>57</v>
      </c>
      <c r="B30" s="12" t="str">
        <f>投入係数!B30</f>
        <v>運輸・郵便</v>
      </c>
      <c r="C30" s="13">
        <v>0</v>
      </c>
      <c r="D30" s="13">
        <v>0.19893171769988241</v>
      </c>
    </row>
    <row r="31" spans="1:4" x14ac:dyDescent="0.15">
      <c r="A31" s="11">
        <f>投入係数!A31</f>
        <v>59</v>
      </c>
      <c r="B31" s="12" t="str">
        <f>投入係数!B31</f>
        <v>情報通信</v>
      </c>
      <c r="C31" s="13">
        <v>4.9028780818429998E-2</v>
      </c>
      <c r="D31" s="13">
        <v>4.129084098130965E-3</v>
      </c>
    </row>
    <row r="32" spans="1:4" x14ac:dyDescent="0.15">
      <c r="A32" s="11">
        <f>投入係数!A32</f>
        <v>61</v>
      </c>
      <c r="B32" s="12" t="str">
        <f>投入係数!B32</f>
        <v>公務</v>
      </c>
      <c r="C32" s="13">
        <v>0</v>
      </c>
      <c r="D32" s="13">
        <v>0</v>
      </c>
    </row>
    <row r="33" spans="1:6" x14ac:dyDescent="0.15">
      <c r="A33" s="17">
        <f>投入係数!A33</f>
        <v>63</v>
      </c>
      <c r="B33" s="18" t="str">
        <f>投入係数!B33</f>
        <v>教育・研究</v>
      </c>
      <c r="C33" s="19">
        <v>0</v>
      </c>
      <c r="D33" s="19">
        <v>0</v>
      </c>
    </row>
    <row r="34" spans="1:6" x14ac:dyDescent="0.15">
      <c r="A34" s="14">
        <f>投入係数!A34</f>
        <v>64</v>
      </c>
      <c r="B34" s="15" t="str">
        <f>投入係数!B34</f>
        <v>医療・福祉</v>
      </c>
      <c r="C34" s="16">
        <v>0</v>
      </c>
      <c r="D34" s="16">
        <v>0</v>
      </c>
    </row>
    <row r="35" spans="1:6" x14ac:dyDescent="0.15">
      <c r="A35" s="11">
        <f>投入係数!A35</f>
        <v>65</v>
      </c>
      <c r="B35" s="12" t="str">
        <f>投入係数!B35</f>
        <v>その他の非営利団体サービス</v>
      </c>
      <c r="C35" s="13">
        <v>0</v>
      </c>
      <c r="D35" s="13">
        <v>0</v>
      </c>
    </row>
    <row r="36" spans="1:6" x14ac:dyDescent="0.15">
      <c r="A36" s="11">
        <f>投入係数!A36</f>
        <v>66</v>
      </c>
      <c r="B36" s="12" t="str">
        <f>投入係数!B36</f>
        <v>対事業所サービス</v>
      </c>
      <c r="C36" s="13">
        <v>0</v>
      </c>
      <c r="D36" s="13">
        <v>0</v>
      </c>
    </row>
    <row r="37" spans="1:6" x14ac:dyDescent="0.15">
      <c r="A37" s="11">
        <f>投入係数!A37</f>
        <v>67</v>
      </c>
      <c r="B37" s="12" t="str">
        <f>投入係数!B37</f>
        <v>対個人サービス</v>
      </c>
      <c r="C37" s="13">
        <v>2.2713362839656938E-5</v>
      </c>
      <c r="D37" s="13">
        <v>4.1043770953100433E-6</v>
      </c>
    </row>
    <row r="38" spans="1:6" x14ac:dyDescent="0.15">
      <c r="A38" s="17">
        <f>投入係数!A38</f>
        <v>68</v>
      </c>
      <c r="B38" s="18" t="str">
        <f>投入係数!B38</f>
        <v>事務用品</v>
      </c>
      <c r="C38" s="19">
        <v>0</v>
      </c>
      <c r="D38" s="19">
        <v>0</v>
      </c>
    </row>
    <row r="39" spans="1:6" x14ac:dyDescent="0.15">
      <c r="A39" s="20">
        <f>投入係数!A39</f>
        <v>69</v>
      </c>
      <c r="B39" s="21" t="str">
        <f>投入係数!B39</f>
        <v>分類不明</v>
      </c>
      <c r="C39" s="22">
        <v>2.5631946822416617E-2</v>
      </c>
      <c r="D39" s="22">
        <v>2.5823353363711686E-2</v>
      </c>
    </row>
    <row r="41" spans="1:6" x14ac:dyDescent="0.15">
      <c r="A41" s="23" t="s">
        <v>267</v>
      </c>
      <c r="C41" s="23"/>
      <c r="D41" s="23"/>
      <c r="E41" s="23"/>
      <c r="F41" s="23"/>
    </row>
    <row r="42" spans="1:6" x14ac:dyDescent="0.15">
      <c r="B42" s="23" t="s">
        <v>268</v>
      </c>
      <c r="C42" s="23"/>
      <c r="D42" s="23"/>
      <c r="E42" s="23"/>
      <c r="F42" s="23"/>
    </row>
  </sheetData>
  <sheetProtection sheet="1"/>
  <phoneticPr fontId="5"/>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75" defaultRowHeight="10.8" x14ac:dyDescent="0.15"/>
  <cols>
    <col min="1" max="1" width="4.625" style="33" bestFit="1" customWidth="1"/>
    <col min="2" max="2" width="31.625" style="33" bestFit="1" customWidth="1"/>
    <col min="3" max="39" width="10.375" style="33"/>
    <col min="40" max="40" width="11.625" style="33" customWidth="1"/>
    <col min="41" max="42" width="10.375" style="33"/>
    <col min="43" max="43" width="12.125" style="33" customWidth="1"/>
    <col min="44" max="44" width="11.875" style="33" customWidth="1"/>
    <col min="45" max="53" width="10.375" style="33"/>
    <col min="54" max="54" width="11" style="33" bestFit="1" customWidth="1"/>
    <col min="55" max="16384" width="10.375" style="33"/>
  </cols>
  <sheetData>
    <row r="1" spans="1:54" ht="21" customHeight="1" x14ac:dyDescent="0.15">
      <c r="A1" s="284" t="s">
        <v>228</v>
      </c>
      <c r="C1" s="33" t="s">
        <v>229</v>
      </c>
      <c r="U1" s="127"/>
      <c r="AM1" s="127"/>
      <c r="BB1" s="127" t="s">
        <v>230</v>
      </c>
    </row>
    <row r="2" spans="1:54" x14ac:dyDescent="0.15">
      <c r="A2" s="34"/>
      <c r="B2" s="35"/>
      <c r="C2" s="128">
        <v>1</v>
      </c>
      <c r="D2" s="129">
        <v>2</v>
      </c>
      <c r="E2" s="129">
        <v>3</v>
      </c>
      <c r="F2" s="129">
        <v>6</v>
      </c>
      <c r="G2" s="129">
        <v>11</v>
      </c>
      <c r="H2" s="129">
        <v>15</v>
      </c>
      <c r="I2" s="129">
        <v>16</v>
      </c>
      <c r="J2" s="129">
        <v>20</v>
      </c>
      <c r="K2" s="129">
        <v>21</v>
      </c>
      <c r="L2" s="129">
        <v>25</v>
      </c>
      <c r="M2" s="129">
        <v>26</v>
      </c>
      <c r="N2" s="129">
        <v>27</v>
      </c>
      <c r="O2" s="129">
        <v>28</v>
      </c>
      <c r="P2" s="129">
        <v>29</v>
      </c>
      <c r="Q2" s="129">
        <v>32</v>
      </c>
      <c r="R2" s="129">
        <v>33</v>
      </c>
      <c r="S2" s="129">
        <v>34</v>
      </c>
      <c r="T2" s="129">
        <v>35</v>
      </c>
      <c r="U2" s="129">
        <v>39</v>
      </c>
      <c r="V2" s="129">
        <v>41</v>
      </c>
      <c r="W2" s="129">
        <v>46</v>
      </c>
      <c r="X2" s="129">
        <v>47</v>
      </c>
      <c r="Y2" s="129">
        <v>48</v>
      </c>
      <c r="Z2" s="129">
        <v>51</v>
      </c>
      <c r="AA2" s="129">
        <v>53</v>
      </c>
      <c r="AB2" s="129">
        <v>55</v>
      </c>
      <c r="AC2" s="129">
        <v>57</v>
      </c>
      <c r="AD2" s="129">
        <v>59</v>
      </c>
      <c r="AE2" s="129">
        <v>61</v>
      </c>
      <c r="AF2" s="129">
        <v>63</v>
      </c>
      <c r="AG2" s="129">
        <v>64</v>
      </c>
      <c r="AH2" s="129">
        <v>65</v>
      </c>
      <c r="AI2" s="129">
        <v>66</v>
      </c>
      <c r="AJ2" s="129">
        <v>67</v>
      </c>
      <c r="AK2" s="129">
        <v>68</v>
      </c>
      <c r="AL2" s="130">
        <v>69</v>
      </c>
      <c r="AM2" s="131">
        <v>70</v>
      </c>
      <c r="AN2" s="128">
        <v>71</v>
      </c>
      <c r="AO2" s="129">
        <v>72</v>
      </c>
      <c r="AP2" s="129">
        <v>73</v>
      </c>
      <c r="AQ2" s="129">
        <v>74</v>
      </c>
      <c r="AR2" s="129">
        <v>75</v>
      </c>
      <c r="AS2" s="129">
        <v>76</v>
      </c>
      <c r="AT2" s="130">
        <v>77</v>
      </c>
      <c r="AU2" s="131">
        <v>78</v>
      </c>
      <c r="AV2" s="131">
        <v>79</v>
      </c>
      <c r="AW2" s="131">
        <v>81</v>
      </c>
      <c r="AX2" s="131">
        <v>82</v>
      </c>
      <c r="AY2" s="131">
        <v>83</v>
      </c>
      <c r="AZ2" s="131">
        <v>87</v>
      </c>
      <c r="BA2" s="131">
        <v>88</v>
      </c>
      <c r="BB2" s="131">
        <v>97</v>
      </c>
    </row>
    <row r="3" spans="1:54" ht="32.4" x14ac:dyDescent="0.15">
      <c r="A3" s="36"/>
      <c r="B3" s="37"/>
      <c r="C3" s="38" t="s">
        <v>0</v>
      </c>
      <c r="D3" s="39" t="s">
        <v>1</v>
      </c>
      <c r="E3" s="39" t="s">
        <v>2</v>
      </c>
      <c r="F3" s="39" t="s">
        <v>3</v>
      </c>
      <c r="G3" s="39" t="s">
        <v>4</v>
      </c>
      <c r="H3" s="39" t="s">
        <v>5</v>
      </c>
      <c r="I3" s="39" t="s">
        <v>6</v>
      </c>
      <c r="J3" s="39" t="s">
        <v>7</v>
      </c>
      <c r="K3" s="39" t="s">
        <v>234</v>
      </c>
      <c r="L3" s="39" t="s">
        <v>235</v>
      </c>
      <c r="M3" s="39" t="s">
        <v>10</v>
      </c>
      <c r="N3" s="39" t="s">
        <v>11</v>
      </c>
      <c r="O3" s="39" t="s">
        <v>12</v>
      </c>
      <c r="P3" s="39" t="s">
        <v>13</v>
      </c>
      <c r="Q3" s="39" t="s">
        <v>16</v>
      </c>
      <c r="R3" s="39" t="s">
        <v>14</v>
      </c>
      <c r="S3" s="39" t="s">
        <v>236</v>
      </c>
      <c r="T3" s="39" t="s">
        <v>17</v>
      </c>
      <c r="U3" s="39" t="s">
        <v>18</v>
      </c>
      <c r="V3" s="39" t="s">
        <v>19</v>
      </c>
      <c r="W3" s="39" t="s">
        <v>237</v>
      </c>
      <c r="X3" s="39" t="s">
        <v>220</v>
      </c>
      <c r="Y3" s="39" t="s">
        <v>221</v>
      </c>
      <c r="Z3" s="39" t="s">
        <v>21</v>
      </c>
      <c r="AA3" s="39" t="s">
        <v>22</v>
      </c>
      <c r="AB3" s="39" t="s">
        <v>23</v>
      </c>
      <c r="AC3" s="39" t="s">
        <v>233</v>
      </c>
      <c r="AD3" s="39" t="s">
        <v>25</v>
      </c>
      <c r="AE3" s="39" t="s">
        <v>26</v>
      </c>
      <c r="AF3" s="39" t="s">
        <v>27</v>
      </c>
      <c r="AG3" s="39" t="s">
        <v>225</v>
      </c>
      <c r="AH3" s="39" t="s">
        <v>226</v>
      </c>
      <c r="AI3" s="39" t="s">
        <v>238</v>
      </c>
      <c r="AJ3" s="39" t="s">
        <v>239</v>
      </c>
      <c r="AK3" s="39" t="s">
        <v>30</v>
      </c>
      <c r="AL3" s="40" t="s">
        <v>31</v>
      </c>
      <c r="AM3" s="41" t="s">
        <v>240</v>
      </c>
      <c r="AN3" s="38" t="s">
        <v>253</v>
      </c>
      <c r="AO3" s="39" t="s">
        <v>254</v>
      </c>
      <c r="AP3" s="39" t="s">
        <v>255</v>
      </c>
      <c r="AQ3" s="39" t="s">
        <v>256</v>
      </c>
      <c r="AR3" s="39" t="s">
        <v>257</v>
      </c>
      <c r="AS3" s="39" t="s">
        <v>258</v>
      </c>
      <c r="AT3" s="40" t="s">
        <v>259</v>
      </c>
      <c r="AU3" s="41" t="s">
        <v>260</v>
      </c>
      <c r="AV3" s="41" t="s">
        <v>261</v>
      </c>
      <c r="AW3" s="41" t="s">
        <v>262</v>
      </c>
      <c r="AX3" s="41" t="s">
        <v>263</v>
      </c>
      <c r="AY3" s="41" t="s">
        <v>264</v>
      </c>
      <c r="AZ3" s="41" t="s">
        <v>265</v>
      </c>
      <c r="BA3" s="41" t="s">
        <v>266</v>
      </c>
      <c r="BB3" s="41" t="s">
        <v>248</v>
      </c>
    </row>
    <row r="4" spans="1:54" ht="15" customHeight="1" x14ac:dyDescent="0.15">
      <c r="A4" s="132">
        <v>1</v>
      </c>
      <c r="B4" s="35" t="s">
        <v>0</v>
      </c>
      <c r="C4" s="34">
        <v>20187</v>
      </c>
      <c r="D4" s="126">
        <v>90</v>
      </c>
      <c r="E4" s="126">
        <v>0</v>
      </c>
      <c r="F4" s="126">
        <v>0</v>
      </c>
      <c r="G4" s="126">
        <v>51191</v>
      </c>
      <c r="H4" s="126">
        <v>251</v>
      </c>
      <c r="I4" s="126">
        <v>0</v>
      </c>
      <c r="J4" s="126">
        <v>156</v>
      </c>
      <c r="K4" s="126">
        <v>0</v>
      </c>
      <c r="L4" s="126">
        <v>3</v>
      </c>
      <c r="M4" s="126">
        <v>0</v>
      </c>
      <c r="N4" s="126">
        <v>11</v>
      </c>
      <c r="O4" s="126">
        <v>0</v>
      </c>
      <c r="P4" s="126">
        <v>0</v>
      </c>
      <c r="Q4" s="126">
        <v>0</v>
      </c>
      <c r="R4" s="126">
        <v>0</v>
      </c>
      <c r="S4" s="126">
        <v>0</v>
      </c>
      <c r="T4" s="126">
        <v>0</v>
      </c>
      <c r="U4" s="126">
        <v>1310</v>
      </c>
      <c r="V4" s="126">
        <v>605</v>
      </c>
      <c r="W4" s="126">
        <v>0</v>
      </c>
      <c r="X4" s="126">
        <v>0</v>
      </c>
      <c r="Y4" s="126">
        <v>0</v>
      </c>
      <c r="Z4" s="126">
        <v>89</v>
      </c>
      <c r="AA4" s="126">
        <v>0</v>
      </c>
      <c r="AB4" s="126">
        <v>1</v>
      </c>
      <c r="AC4" s="126">
        <v>10</v>
      </c>
      <c r="AD4" s="126">
        <v>0</v>
      </c>
      <c r="AE4" s="126">
        <v>12</v>
      </c>
      <c r="AF4" s="126">
        <v>190</v>
      </c>
      <c r="AG4" s="126">
        <v>1195</v>
      </c>
      <c r="AH4" s="126">
        <v>90</v>
      </c>
      <c r="AI4" s="126">
        <v>3</v>
      </c>
      <c r="AJ4" s="126">
        <v>5527</v>
      </c>
      <c r="AK4" s="126">
        <v>0</v>
      </c>
      <c r="AL4" s="35">
        <v>0</v>
      </c>
      <c r="AM4" s="67">
        <v>80921</v>
      </c>
      <c r="AN4" s="34">
        <v>476</v>
      </c>
      <c r="AO4" s="126">
        <v>21915</v>
      </c>
      <c r="AP4" s="126">
        <v>0</v>
      </c>
      <c r="AQ4" s="126">
        <v>0</v>
      </c>
      <c r="AR4" s="126">
        <v>1662</v>
      </c>
      <c r="AS4" s="126">
        <v>-808</v>
      </c>
      <c r="AT4" s="35">
        <v>11</v>
      </c>
      <c r="AU4" s="67">
        <v>23256</v>
      </c>
      <c r="AV4" s="67">
        <v>104177</v>
      </c>
      <c r="AW4" s="67">
        <v>64135</v>
      </c>
      <c r="AX4" s="67">
        <v>87391</v>
      </c>
      <c r="AY4" s="67">
        <v>168312</v>
      </c>
      <c r="AZ4" s="67">
        <v>-23233</v>
      </c>
      <c r="BA4" s="67">
        <v>64158</v>
      </c>
      <c r="BB4" s="67">
        <v>145079</v>
      </c>
    </row>
    <row r="5" spans="1:54" ht="15" customHeight="1" x14ac:dyDescent="0.15">
      <c r="A5" s="133">
        <v>2</v>
      </c>
      <c r="B5" s="43" t="s">
        <v>1</v>
      </c>
      <c r="C5" s="68">
        <v>19</v>
      </c>
      <c r="D5" s="96">
        <v>4654</v>
      </c>
      <c r="E5" s="96">
        <v>11</v>
      </c>
      <c r="F5" s="96">
        <v>1</v>
      </c>
      <c r="G5" s="96">
        <v>63</v>
      </c>
      <c r="H5" s="96">
        <v>0</v>
      </c>
      <c r="I5" s="96">
        <v>10831</v>
      </c>
      <c r="J5" s="96">
        <v>10</v>
      </c>
      <c r="K5" s="96">
        <v>0</v>
      </c>
      <c r="L5" s="96">
        <v>0</v>
      </c>
      <c r="M5" s="96">
        <v>0</v>
      </c>
      <c r="N5" s="96">
        <v>0</v>
      </c>
      <c r="O5" s="96">
        <v>0</v>
      </c>
      <c r="P5" s="96">
        <v>0</v>
      </c>
      <c r="Q5" s="96">
        <v>0</v>
      </c>
      <c r="R5" s="96">
        <v>0</v>
      </c>
      <c r="S5" s="96">
        <v>0</v>
      </c>
      <c r="T5" s="96">
        <v>0</v>
      </c>
      <c r="U5" s="96">
        <v>4</v>
      </c>
      <c r="V5" s="96">
        <v>15</v>
      </c>
      <c r="W5" s="96">
        <v>0</v>
      </c>
      <c r="X5" s="96">
        <v>0</v>
      </c>
      <c r="Y5" s="96">
        <v>0</v>
      </c>
      <c r="Z5" s="96">
        <v>0</v>
      </c>
      <c r="AA5" s="96">
        <v>0</v>
      </c>
      <c r="AB5" s="96">
        <v>0</v>
      </c>
      <c r="AC5" s="96">
        <v>0</v>
      </c>
      <c r="AD5" s="96">
        <v>0</v>
      </c>
      <c r="AE5" s="96">
        <v>2</v>
      </c>
      <c r="AF5" s="96">
        <v>0</v>
      </c>
      <c r="AG5" s="96">
        <v>42</v>
      </c>
      <c r="AH5" s="96">
        <v>0</v>
      </c>
      <c r="AI5" s="96">
        <v>0</v>
      </c>
      <c r="AJ5" s="96">
        <v>401</v>
      </c>
      <c r="AK5" s="96">
        <v>0</v>
      </c>
      <c r="AL5" s="43">
        <v>0</v>
      </c>
      <c r="AM5" s="64">
        <v>16053</v>
      </c>
      <c r="AN5" s="68">
        <v>32</v>
      </c>
      <c r="AO5" s="96">
        <v>1445</v>
      </c>
      <c r="AP5" s="96">
        <v>0</v>
      </c>
      <c r="AQ5" s="96">
        <v>0</v>
      </c>
      <c r="AR5" s="96">
        <v>0</v>
      </c>
      <c r="AS5" s="96">
        <v>7521</v>
      </c>
      <c r="AT5" s="43">
        <v>6</v>
      </c>
      <c r="AU5" s="64">
        <v>9004</v>
      </c>
      <c r="AV5" s="64">
        <v>25057</v>
      </c>
      <c r="AW5" s="64">
        <v>11097</v>
      </c>
      <c r="AX5" s="64">
        <v>20101</v>
      </c>
      <c r="AY5" s="64">
        <v>36154</v>
      </c>
      <c r="AZ5" s="64">
        <v>-5915</v>
      </c>
      <c r="BA5" s="64">
        <v>14186</v>
      </c>
      <c r="BB5" s="64">
        <v>30239</v>
      </c>
    </row>
    <row r="6" spans="1:54" ht="15" customHeight="1" x14ac:dyDescent="0.15">
      <c r="A6" s="133">
        <v>3</v>
      </c>
      <c r="B6" s="43" t="s">
        <v>2</v>
      </c>
      <c r="C6" s="68">
        <v>0</v>
      </c>
      <c r="D6" s="96">
        <v>0</v>
      </c>
      <c r="E6" s="96">
        <v>2156</v>
      </c>
      <c r="F6" s="96">
        <v>0</v>
      </c>
      <c r="G6" s="96">
        <v>11258</v>
      </c>
      <c r="H6" s="96">
        <v>0</v>
      </c>
      <c r="I6" s="96">
        <v>0</v>
      </c>
      <c r="J6" s="96">
        <v>4</v>
      </c>
      <c r="K6" s="96">
        <v>0</v>
      </c>
      <c r="L6" s="96">
        <v>0</v>
      </c>
      <c r="M6" s="96">
        <v>0</v>
      </c>
      <c r="N6" s="96">
        <v>0</v>
      </c>
      <c r="O6" s="96">
        <v>0</v>
      </c>
      <c r="P6" s="96">
        <v>0</v>
      </c>
      <c r="Q6" s="96">
        <v>0</v>
      </c>
      <c r="R6" s="96">
        <v>0</v>
      </c>
      <c r="S6" s="96">
        <v>0</v>
      </c>
      <c r="T6" s="96">
        <v>0</v>
      </c>
      <c r="U6" s="96">
        <v>9</v>
      </c>
      <c r="V6" s="96">
        <v>0</v>
      </c>
      <c r="W6" s="96">
        <v>0</v>
      </c>
      <c r="X6" s="96">
        <v>0</v>
      </c>
      <c r="Y6" s="96">
        <v>0</v>
      </c>
      <c r="Z6" s="96">
        <v>0</v>
      </c>
      <c r="AA6" s="96">
        <v>0</v>
      </c>
      <c r="AB6" s="96">
        <v>0</v>
      </c>
      <c r="AC6" s="96">
        <v>1</v>
      </c>
      <c r="AD6" s="96">
        <v>0</v>
      </c>
      <c r="AE6" s="96">
        <v>2</v>
      </c>
      <c r="AF6" s="96">
        <v>0</v>
      </c>
      <c r="AG6" s="96">
        <v>308</v>
      </c>
      <c r="AH6" s="96">
        <v>0</v>
      </c>
      <c r="AI6" s="96">
        <v>0</v>
      </c>
      <c r="AJ6" s="96">
        <v>1744</v>
      </c>
      <c r="AK6" s="96">
        <v>0</v>
      </c>
      <c r="AL6" s="43">
        <v>0</v>
      </c>
      <c r="AM6" s="64">
        <v>15482</v>
      </c>
      <c r="AN6" s="68">
        <v>138</v>
      </c>
      <c r="AO6" s="96">
        <v>2816</v>
      </c>
      <c r="AP6" s="96">
        <v>0</v>
      </c>
      <c r="AQ6" s="96">
        <v>0</v>
      </c>
      <c r="AR6" s="96">
        <v>0</v>
      </c>
      <c r="AS6" s="96">
        <v>485</v>
      </c>
      <c r="AT6" s="43">
        <v>58</v>
      </c>
      <c r="AU6" s="64">
        <v>3497</v>
      </c>
      <c r="AV6" s="64">
        <v>18979</v>
      </c>
      <c r="AW6" s="64">
        <v>35826</v>
      </c>
      <c r="AX6" s="64">
        <v>39323</v>
      </c>
      <c r="AY6" s="64">
        <v>54805</v>
      </c>
      <c r="AZ6" s="64">
        <v>-14708</v>
      </c>
      <c r="BA6" s="64">
        <v>24615</v>
      </c>
      <c r="BB6" s="64">
        <v>40097</v>
      </c>
    </row>
    <row r="7" spans="1:54" ht="15" customHeight="1" x14ac:dyDescent="0.15">
      <c r="A7" s="133">
        <v>6</v>
      </c>
      <c r="B7" s="43" t="s">
        <v>3</v>
      </c>
      <c r="C7" s="68">
        <v>0</v>
      </c>
      <c r="D7" s="96">
        <v>5</v>
      </c>
      <c r="E7" s="96">
        <v>0</v>
      </c>
      <c r="F7" s="96">
        <v>170</v>
      </c>
      <c r="G7" s="96">
        <v>11</v>
      </c>
      <c r="H7" s="96">
        <v>0</v>
      </c>
      <c r="I7" s="96">
        <v>180</v>
      </c>
      <c r="J7" s="96">
        <v>2021</v>
      </c>
      <c r="K7" s="96">
        <v>492250</v>
      </c>
      <c r="L7" s="96">
        <v>9437</v>
      </c>
      <c r="M7" s="96">
        <v>148500</v>
      </c>
      <c r="N7" s="96">
        <v>248112</v>
      </c>
      <c r="O7" s="96">
        <v>6</v>
      </c>
      <c r="P7" s="96">
        <v>29</v>
      </c>
      <c r="Q7" s="96">
        <v>2</v>
      </c>
      <c r="R7" s="96">
        <v>2</v>
      </c>
      <c r="S7" s="96">
        <v>0</v>
      </c>
      <c r="T7" s="96">
        <v>19</v>
      </c>
      <c r="U7" s="96">
        <v>12</v>
      </c>
      <c r="V7" s="96">
        <v>3325</v>
      </c>
      <c r="W7" s="96">
        <v>119487</v>
      </c>
      <c r="X7" s="96">
        <v>0</v>
      </c>
      <c r="Y7" s="96">
        <v>0</v>
      </c>
      <c r="Z7" s="96">
        <v>0</v>
      </c>
      <c r="AA7" s="96">
        <v>0</v>
      </c>
      <c r="AB7" s="96">
        <v>0</v>
      </c>
      <c r="AC7" s="96">
        <v>0</v>
      </c>
      <c r="AD7" s="96">
        <v>0</v>
      </c>
      <c r="AE7" s="96">
        <v>3</v>
      </c>
      <c r="AF7" s="96">
        <v>5</v>
      </c>
      <c r="AG7" s="96">
        <v>0</v>
      </c>
      <c r="AH7" s="96">
        <v>0</v>
      </c>
      <c r="AI7" s="96">
        <v>0</v>
      </c>
      <c r="AJ7" s="96">
        <v>-5</v>
      </c>
      <c r="AK7" s="96">
        <v>0</v>
      </c>
      <c r="AL7" s="43">
        <v>2</v>
      </c>
      <c r="AM7" s="64">
        <v>1023573</v>
      </c>
      <c r="AN7" s="68">
        <v>-55</v>
      </c>
      <c r="AO7" s="96">
        <v>-51</v>
      </c>
      <c r="AP7" s="96">
        <v>0</v>
      </c>
      <c r="AQ7" s="96">
        <v>0</v>
      </c>
      <c r="AR7" s="96">
        <v>0</v>
      </c>
      <c r="AS7" s="96">
        <v>-3143</v>
      </c>
      <c r="AT7" s="43">
        <v>0</v>
      </c>
      <c r="AU7" s="64">
        <v>-3249</v>
      </c>
      <c r="AV7" s="64">
        <v>1020324</v>
      </c>
      <c r="AW7" s="64">
        <v>22196</v>
      </c>
      <c r="AX7" s="64">
        <v>18947</v>
      </c>
      <c r="AY7" s="64">
        <v>1042520</v>
      </c>
      <c r="AZ7" s="64">
        <v>-1017037</v>
      </c>
      <c r="BA7" s="64">
        <v>-998090</v>
      </c>
      <c r="BB7" s="64">
        <v>25483</v>
      </c>
    </row>
    <row r="8" spans="1:54" ht="15" customHeight="1" x14ac:dyDescent="0.15">
      <c r="A8" s="134">
        <v>11</v>
      </c>
      <c r="B8" s="44" t="s">
        <v>4</v>
      </c>
      <c r="C8" s="75">
        <v>14662</v>
      </c>
      <c r="D8" s="97">
        <v>477</v>
      </c>
      <c r="E8" s="97">
        <v>5043</v>
      </c>
      <c r="F8" s="97">
        <v>0</v>
      </c>
      <c r="G8" s="97">
        <v>26421</v>
      </c>
      <c r="H8" s="97">
        <v>3</v>
      </c>
      <c r="I8" s="97">
        <v>45</v>
      </c>
      <c r="J8" s="97">
        <v>712</v>
      </c>
      <c r="K8" s="97">
        <v>2</v>
      </c>
      <c r="L8" s="97">
        <v>57</v>
      </c>
      <c r="M8" s="97">
        <v>0</v>
      </c>
      <c r="N8" s="97">
        <v>0</v>
      </c>
      <c r="O8" s="97">
        <v>0</v>
      </c>
      <c r="P8" s="97">
        <v>0</v>
      </c>
      <c r="Q8" s="97">
        <v>0</v>
      </c>
      <c r="R8" s="97">
        <v>0</v>
      </c>
      <c r="S8" s="97">
        <v>0</v>
      </c>
      <c r="T8" s="97">
        <v>0</v>
      </c>
      <c r="U8" s="97">
        <v>16</v>
      </c>
      <c r="V8" s="97">
        <v>9</v>
      </c>
      <c r="W8" s="97">
        <v>0</v>
      </c>
      <c r="X8" s="97">
        <v>0</v>
      </c>
      <c r="Y8" s="97">
        <v>0</v>
      </c>
      <c r="Z8" s="97">
        <v>77</v>
      </c>
      <c r="AA8" s="97">
        <v>0</v>
      </c>
      <c r="AB8" s="97">
        <v>0</v>
      </c>
      <c r="AC8" s="97">
        <v>41</v>
      </c>
      <c r="AD8" s="97">
        <v>0</v>
      </c>
      <c r="AE8" s="97">
        <v>133</v>
      </c>
      <c r="AF8" s="97">
        <v>214</v>
      </c>
      <c r="AG8" s="97">
        <v>4733</v>
      </c>
      <c r="AH8" s="97">
        <v>69</v>
      </c>
      <c r="AI8" s="97">
        <v>2</v>
      </c>
      <c r="AJ8" s="97">
        <v>40878</v>
      </c>
      <c r="AK8" s="97">
        <v>0</v>
      </c>
      <c r="AL8" s="44">
        <v>33</v>
      </c>
      <c r="AM8" s="72">
        <v>93627</v>
      </c>
      <c r="AN8" s="75">
        <v>8521</v>
      </c>
      <c r="AO8" s="97">
        <v>208369</v>
      </c>
      <c r="AP8" s="97">
        <v>2155</v>
      </c>
      <c r="AQ8" s="97">
        <v>0</v>
      </c>
      <c r="AR8" s="97">
        <v>0</v>
      </c>
      <c r="AS8" s="97">
        <v>1361</v>
      </c>
      <c r="AT8" s="44">
        <v>73</v>
      </c>
      <c r="AU8" s="72">
        <v>220479</v>
      </c>
      <c r="AV8" s="72">
        <v>314106</v>
      </c>
      <c r="AW8" s="72">
        <v>221907</v>
      </c>
      <c r="AX8" s="72">
        <v>442386</v>
      </c>
      <c r="AY8" s="72">
        <v>536013</v>
      </c>
      <c r="AZ8" s="72">
        <v>-251442</v>
      </c>
      <c r="BA8" s="72">
        <v>190944</v>
      </c>
      <c r="BB8" s="72">
        <v>284571</v>
      </c>
    </row>
    <row r="9" spans="1:54" ht="15" customHeight="1" x14ac:dyDescent="0.15">
      <c r="A9" s="133">
        <v>15</v>
      </c>
      <c r="B9" s="43" t="s">
        <v>5</v>
      </c>
      <c r="C9" s="68">
        <v>412</v>
      </c>
      <c r="D9" s="96">
        <v>95</v>
      </c>
      <c r="E9" s="96">
        <v>564</v>
      </c>
      <c r="F9" s="96">
        <v>102</v>
      </c>
      <c r="G9" s="96">
        <v>118</v>
      </c>
      <c r="H9" s="96">
        <v>3104</v>
      </c>
      <c r="I9" s="96">
        <v>219</v>
      </c>
      <c r="J9" s="96">
        <v>155</v>
      </c>
      <c r="K9" s="96">
        <v>25</v>
      </c>
      <c r="L9" s="96">
        <v>179</v>
      </c>
      <c r="M9" s="96">
        <v>216</v>
      </c>
      <c r="N9" s="96">
        <v>98</v>
      </c>
      <c r="O9" s="96">
        <v>32</v>
      </c>
      <c r="P9" s="96">
        <v>338</v>
      </c>
      <c r="Q9" s="96">
        <v>1746</v>
      </c>
      <c r="R9" s="96">
        <v>84</v>
      </c>
      <c r="S9" s="96">
        <v>194</v>
      </c>
      <c r="T9" s="96">
        <v>845</v>
      </c>
      <c r="U9" s="96">
        <v>625</v>
      </c>
      <c r="V9" s="96">
        <v>1317</v>
      </c>
      <c r="W9" s="96">
        <v>31</v>
      </c>
      <c r="X9" s="96">
        <v>25</v>
      </c>
      <c r="Y9" s="96">
        <v>113</v>
      </c>
      <c r="Z9" s="96">
        <v>2385</v>
      </c>
      <c r="AA9" s="96">
        <v>310</v>
      </c>
      <c r="AB9" s="96">
        <v>10</v>
      </c>
      <c r="AC9" s="96">
        <v>1331</v>
      </c>
      <c r="AD9" s="96">
        <v>144</v>
      </c>
      <c r="AE9" s="96">
        <v>1484</v>
      </c>
      <c r="AF9" s="96">
        <v>65</v>
      </c>
      <c r="AG9" s="96">
        <v>2100</v>
      </c>
      <c r="AH9" s="96">
        <v>1264</v>
      </c>
      <c r="AI9" s="96">
        <v>553</v>
      </c>
      <c r="AJ9" s="96">
        <v>4083</v>
      </c>
      <c r="AK9" s="96">
        <v>177</v>
      </c>
      <c r="AL9" s="43">
        <v>17</v>
      </c>
      <c r="AM9" s="64">
        <v>24560</v>
      </c>
      <c r="AN9" s="68">
        <v>1055</v>
      </c>
      <c r="AO9" s="96">
        <v>31799</v>
      </c>
      <c r="AP9" s="96">
        <v>0</v>
      </c>
      <c r="AQ9" s="96">
        <v>8</v>
      </c>
      <c r="AR9" s="96">
        <v>1808</v>
      </c>
      <c r="AS9" s="96">
        <v>-1408</v>
      </c>
      <c r="AT9" s="43">
        <v>0</v>
      </c>
      <c r="AU9" s="64">
        <v>33262</v>
      </c>
      <c r="AV9" s="64">
        <v>57822</v>
      </c>
      <c r="AW9" s="64">
        <v>17417</v>
      </c>
      <c r="AX9" s="64">
        <v>50679</v>
      </c>
      <c r="AY9" s="64">
        <v>75239</v>
      </c>
      <c r="AZ9" s="64">
        <v>-55833</v>
      </c>
      <c r="BA9" s="64">
        <v>-5154</v>
      </c>
      <c r="BB9" s="64">
        <v>19406</v>
      </c>
    </row>
    <row r="10" spans="1:54" ht="15" customHeight="1" x14ac:dyDescent="0.15">
      <c r="A10" s="133">
        <v>16</v>
      </c>
      <c r="B10" s="43" t="s">
        <v>6</v>
      </c>
      <c r="C10" s="68">
        <v>3456</v>
      </c>
      <c r="D10" s="96">
        <v>254</v>
      </c>
      <c r="E10" s="96">
        <v>183</v>
      </c>
      <c r="F10" s="96">
        <v>29</v>
      </c>
      <c r="G10" s="96">
        <v>3372</v>
      </c>
      <c r="H10" s="96">
        <v>126</v>
      </c>
      <c r="I10" s="96">
        <v>11024</v>
      </c>
      <c r="J10" s="96">
        <v>1779</v>
      </c>
      <c r="K10" s="96">
        <v>14</v>
      </c>
      <c r="L10" s="96">
        <v>2127</v>
      </c>
      <c r="M10" s="96">
        <v>128</v>
      </c>
      <c r="N10" s="96">
        <v>226</v>
      </c>
      <c r="O10" s="96">
        <v>83</v>
      </c>
      <c r="P10" s="96">
        <v>1811</v>
      </c>
      <c r="Q10" s="96">
        <v>1027</v>
      </c>
      <c r="R10" s="96">
        <v>182</v>
      </c>
      <c r="S10" s="96">
        <v>1055</v>
      </c>
      <c r="T10" s="96">
        <v>702</v>
      </c>
      <c r="U10" s="96">
        <v>2841</v>
      </c>
      <c r="V10" s="96">
        <v>18367</v>
      </c>
      <c r="W10" s="96">
        <v>639</v>
      </c>
      <c r="X10" s="96">
        <v>62</v>
      </c>
      <c r="Y10" s="96">
        <v>200</v>
      </c>
      <c r="Z10" s="96">
        <v>4349</v>
      </c>
      <c r="AA10" s="96">
        <v>897</v>
      </c>
      <c r="AB10" s="96">
        <v>217</v>
      </c>
      <c r="AC10" s="96">
        <v>1474</v>
      </c>
      <c r="AD10" s="96">
        <v>3400</v>
      </c>
      <c r="AE10" s="96">
        <v>546</v>
      </c>
      <c r="AF10" s="96">
        <v>1208</v>
      </c>
      <c r="AG10" s="96">
        <v>3638</v>
      </c>
      <c r="AH10" s="96">
        <v>891</v>
      </c>
      <c r="AI10" s="96">
        <v>1085</v>
      </c>
      <c r="AJ10" s="96">
        <v>5270</v>
      </c>
      <c r="AK10" s="96">
        <v>4711</v>
      </c>
      <c r="AL10" s="43">
        <v>58</v>
      </c>
      <c r="AM10" s="64">
        <v>77431</v>
      </c>
      <c r="AN10" s="68">
        <v>695</v>
      </c>
      <c r="AO10" s="96">
        <v>3706</v>
      </c>
      <c r="AP10" s="96">
        <v>6</v>
      </c>
      <c r="AQ10" s="96">
        <v>146</v>
      </c>
      <c r="AR10" s="96">
        <v>1862</v>
      </c>
      <c r="AS10" s="96">
        <v>-441</v>
      </c>
      <c r="AT10" s="43">
        <v>32</v>
      </c>
      <c r="AU10" s="64">
        <v>6006</v>
      </c>
      <c r="AV10" s="64">
        <v>83437</v>
      </c>
      <c r="AW10" s="64">
        <v>59048</v>
      </c>
      <c r="AX10" s="64">
        <v>65054</v>
      </c>
      <c r="AY10" s="64">
        <v>142485</v>
      </c>
      <c r="AZ10" s="64">
        <v>-69108</v>
      </c>
      <c r="BA10" s="64">
        <v>-4054</v>
      </c>
      <c r="BB10" s="64">
        <v>73377</v>
      </c>
    </row>
    <row r="11" spans="1:54" ht="15" customHeight="1" x14ac:dyDescent="0.15">
      <c r="A11" s="133">
        <v>20</v>
      </c>
      <c r="B11" s="43" t="s">
        <v>7</v>
      </c>
      <c r="C11" s="68">
        <v>9198</v>
      </c>
      <c r="D11" s="96">
        <v>21</v>
      </c>
      <c r="E11" s="96">
        <v>653</v>
      </c>
      <c r="F11" s="96">
        <v>493</v>
      </c>
      <c r="G11" s="96">
        <v>1321</v>
      </c>
      <c r="H11" s="96">
        <v>1653</v>
      </c>
      <c r="I11" s="96">
        <v>1296</v>
      </c>
      <c r="J11" s="96">
        <v>261511</v>
      </c>
      <c r="K11" s="96">
        <v>522</v>
      </c>
      <c r="L11" s="96">
        <v>1223</v>
      </c>
      <c r="M11" s="96">
        <v>2633</v>
      </c>
      <c r="N11" s="96">
        <v>1534</v>
      </c>
      <c r="O11" s="96">
        <v>293</v>
      </c>
      <c r="P11" s="96">
        <v>4713</v>
      </c>
      <c r="Q11" s="96">
        <v>4944</v>
      </c>
      <c r="R11" s="96">
        <v>359</v>
      </c>
      <c r="S11" s="96">
        <v>3387</v>
      </c>
      <c r="T11" s="96">
        <v>4015</v>
      </c>
      <c r="U11" s="96">
        <v>16562</v>
      </c>
      <c r="V11" s="96">
        <v>2545</v>
      </c>
      <c r="W11" s="96">
        <v>218</v>
      </c>
      <c r="X11" s="96">
        <v>430</v>
      </c>
      <c r="Y11" s="96">
        <v>931</v>
      </c>
      <c r="Z11" s="96">
        <v>6</v>
      </c>
      <c r="AA11" s="96">
        <v>4</v>
      </c>
      <c r="AB11" s="96">
        <v>13</v>
      </c>
      <c r="AC11" s="96">
        <v>168</v>
      </c>
      <c r="AD11" s="96">
        <v>347</v>
      </c>
      <c r="AE11" s="96">
        <v>406</v>
      </c>
      <c r="AF11" s="96">
        <v>769</v>
      </c>
      <c r="AG11" s="96">
        <v>85037</v>
      </c>
      <c r="AH11" s="96">
        <v>120</v>
      </c>
      <c r="AI11" s="96">
        <v>1046</v>
      </c>
      <c r="AJ11" s="96">
        <v>2623</v>
      </c>
      <c r="AK11" s="96">
        <v>174</v>
      </c>
      <c r="AL11" s="43">
        <v>338</v>
      </c>
      <c r="AM11" s="64">
        <v>411506</v>
      </c>
      <c r="AN11" s="68">
        <v>1695</v>
      </c>
      <c r="AO11" s="96">
        <v>23342</v>
      </c>
      <c r="AP11" s="96">
        <v>0</v>
      </c>
      <c r="AQ11" s="96">
        <v>0</v>
      </c>
      <c r="AR11" s="96">
        <v>0</v>
      </c>
      <c r="AS11" s="96">
        <v>2099</v>
      </c>
      <c r="AT11" s="43">
        <v>2974</v>
      </c>
      <c r="AU11" s="64">
        <v>30110</v>
      </c>
      <c r="AV11" s="64">
        <v>441616</v>
      </c>
      <c r="AW11" s="64">
        <v>508893</v>
      </c>
      <c r="AX11" s="64">
        <v>539003</v>
      </c>
      <c r="AY11" s="64">
        <v>950509</v>
      </c>
      <c r="AZ11" s="64">
        <v>-270713</v>
      </c>
      <c r="BA11" s="64">
        <v>268290</v>
      </c>
      <c r="BB11" s="64">
        <v>679796</v>
      </c>
    </row>
    <row r="12" spans="1:54" ht="15" customHeight="1" x14ac:dyDescent="0.15">
      <c r="A12" s="133">
        <v>21</v>
      </c>
      <c r="B12" s="43" t="s">
        <v>8</v>
      </c>
      <c r="C12" s="68">
        <v>1789</v>
      </c>
      <c r="D12" s="96">
        <v>671</v>
      </c>
      <c r="E12" s="96">
        <v>2628</v>
      </c>
      <c r="F12" s="96">
        <v>815</v>
      </c>
      <c r="G12" s="96">
        <v>662</v>
      </c>
      <c r="H12" s="96">
        <v>127</v>
      </c>
      <c r="I12" s="96">
        <v>333</v>
      </c>
      <c r="J12" s="96">
        <v>170945</v>
      </c>
      <c r="K12" s="96">
        <v>41695</v>
      </c>
      <c r="L12" s="96">
        <v>2637</v>
      </c>
      <c r="M12" s="96">
        <v>80864</v>
      </c>
      <c r="N12" s="96">
        <v>2225</v>
      </c>
      <c r="O12" s="96">
        <v>92</v>
      </c>
      <c r="P12" s="96">
        <v>458</v>
      </c>
      <c r="Q12" s="96">
        <v>829</v>
      </c>
      <c r="R12" s="96">
        <v>48</v>
      </c>
      <c r="S12" s="96">
        <v>35</v>
      </c>
      <c r="T12" s="96">
        <v>509</v>
      </c>
      <c r="U12" s="96">
        <v>344</v>
      </c>
      <c r="V12" s="96">
        <v>9097</v>
      </c>
      <c r="W12" s="96">
        <v>31752</v>
      </c>
      <c r="X12" s="96">
        <v>550</v>
      </c>
      <c r="Y12" s="96">
        <v>867</v>
      </c>
      <c r="Z12" s="96">
        <v>1646</v>
      </c>
      <c r="AA12" s="96">
        <v>124</v>
      </c>
      <c r="AB12" s="96">
        <v>273</v>
      </c>
      <c r="AC12" s="96">
        <v>62590</v>
      </c>
      <c r="AD12" s="96">
        <v>256</v>
      </c>
      <c r="AE12" s="96">
        <v>4228</v>
      </c>
      <c r="AF12" s="96">
        <v>949</v>
      </c>
      <c r="AG12" s="96">
        <v>2236</v>
      </c>
      <c r="AH12" s="96">
        <v>285</v>
      </c>
      <c r="AI12" s="96">
        <v>746</v>
      </c>
      <c r="AJ12" s="96">
        <v>7817</v>
      </c>
      <c r="AK12" s="96">
        <v>0</v>
      </c>
      <c r="AL12" s="43">
        <v>833</v>
      </c>
      <c r="AM12" s="64">
        <v>431955</v>
      </c>
      <c r="AN12" s="68">
        <v>258</v>
      </c>
      <c r="AO12" s="96">
        <v>69102</v>
      </c>
      <c r="AP12" s="96">
        <v>0</v>
      </c>
      <c r="AQ12" s="96">
        <v>0</v>
      </c>
      <c r="AR12" s="96">
        <v>0</v>
      </c>
      <c r="AS12" s="96">
        <v>7741</v>
      </c>
      <c r="AT12" s="43">
        <v>692</v>
      </c>
      <c r="AU12" s="64">
        <v>77793</v>
      </c>
      <c r="AV12" s="64">
        <v>509748</v>
      </c>
      <c r="AW12" s="64">
        <v>495719</v>
      </c>
      <c r="AX12" s="64">
        <v>573512</v>
      </c>
      <c r="AY12" s="64">
        <v>1005467</v>
      </c>
      <c r="AZ12" s="64">
        <v>-258371</v>
      </c>
      <c r="BA12" s="64">
        <v>315141</v>
      </c>
      <c r="BB12" s="64">
        <v>747096</v>
      </c>
    </row>
    <row r="13" spans="1:54" ht="15" customHeight="1" x14ac:dyDescent="0.15">
      <c r="A13" s="134">
        <v>25</v>
      </c>
      <c r="B13" s="44" t="s">
        <v>9</v>
      </c>
      <c r="C13" s="75">
        <v>409</v>
      </c>
      <c r="D13" s="97">
        <v>21</v>
      </c>
      <c r="E13" s="97">
        <v>1</v>
      </c>
      <c r="F13" s="97">
        <v>2</v>
      </c>
      <c r="G13" s="97">
        <v>1037</v>
      </c>
      <c r="H13" s="97">
        <v>14</v>
      </c>
      <c r="I13" s="97">
        <v>258</v>
      </c>
      <c r="J13" s="97">
        <v>1058</v>
      </c>
      <c r="K13" s="97">
        <v>71</v>
      </c>
      <c r="L13" s="97">
        <v>5816</v>
      </c>
      <c r="M13" s="97">
        <v>4123</v>
      </c>
      <c r="N13" s="97">
        <v>497</v>
      </c>
      <c r="O13" s="97">
        <v>117</v>
      </c>
      <c r="P13" s="97">
        <v>1390</v>
      </c>
      <c r="Q13" s="97">
        <v>7158</v>
      </c>
      <c r="R13" s="97">
        <v>299</v>
      </c>
      <c r="S13" s="97">
        <v>1480</v>
      </c>
      <c r="T13" s="97">
        <v>4232</v>
      </c>
      <c r="U13" s="97">
        <v>391</v>
      </c>
      <c r="V13" s="97">
        <v>27855</v>
      </c>
      <c r="W13" s="97">
        <v>15</v>
      </c>
      <c r="X13" s="97">
        <v>131</v>
      </c>
      <c r="Y13" s="97">
        <v>31</v>
      </c>
      <c r="Z13" s="97">
        <v>141</v>
      </c>
      <c r="AA13" s="97">
        <v>2</v>
      </c>
      <c r="AB13" s="97">
        <v>35</v>
      </c>
      <c r="AC13" s="97">
        <v>32</v>
      </c>
      <c r="AD13" s="97">
        <v>1</v>
      </c>
      <c r="AE13" s="97">
        <v>82</v>
      </c>
      <c r="AF13" s="97">
        <v>410</v>
      </c>
      <c r="AG13" s="97">
        <v>455</v>
      </c>
      <c r="AH13" s="97">
        <v>21</v>
      </c>
      <c r="AI13" s="97">
        <v>313</v>
      </c>
      <c r="AJ13" s="97">
        <v>1040</v>
      </c>
      <c r="AK13" s="97">
        <v>60</v>
      </c>
      <c r="AL13" s="44">
        <v>203</v>
      </c>
      <c r="AM13" s="72">
        <v>59201</v>
      </c>
      <c r="AN13" s="75">
        <v>151</v>
      </c>
      <c r="AO13" s="97">
        <v>1004</v>
      </c>
      <c r="AP13" s="97">
        <v>0</v>
      </c>
      <c r="AQ13" s="97">
        <v>0</v>
      </c>
      <c r="AR13" s="97">
        <v>0</v>
      </c>
      <c r="AS13" s="97">
        <v>115</v>
      </c>
      <c r="AT13" s="44">
        <v>431</v>
      </c>
      <c r="AU13" s="72">
        <v>1701</v>
      </c>
      <c r="AV13" s="72">
        <v>60902</v>
      </c>
      <c r="AW13" s="72">
        <v>69001</v>
      </c>
      <c r="AX13" s="72">
        <v>70702</v>
      </c>
      <c r="AY13" s="72">
        <v>129903</v>
      </c>
      <c r="AZ13" s="72">
        <v>-34019</v>
      </c>
      <c r="BA13" s="72">
        <v>36683</v>
      </c>
      <c r="BB13" s="72">
        <v>95884</v>
      </c>
    </row>
    <row r="14" spans="1:54" ht="15" customHeight="1" x14ac:dyDescent="0.15">
      <c r="A14" s="133">
        <v>26</v>
      </c>
      <c r="B14" s="43" t="s">
        <v>10</v>
      </c>
      <c r="C14" s="68">
        <v>6</v>
      </c>
      <c r="D14" s="96">
        <v>0</v>
      </c>
      <c r="E14" s="96">
        <v>20</v>
      </c>
      <c r="F14" s="96">
        <v>3</v>
      </c>
      <c r="G14" s="96">
        <v>0</v>
      </c>
      <c r="H14" s="96">
        <v>4</v>
      </c>
      <c r="I14" s="96">
        <v>247</v>
      </c>
      <c r="J14" s="96">
        <v>1</v>
      </c>
      <c r="K14" s="96">
        <v>-1</v>
      </c>
      <c r="L14" s="96">
        <v>684</v>
      </c>
      <c r="M14" s="96">
        <v>807729</v>
      </c>
      <c r="N14" s="96">
        <v>120</v>
      </c>
      <c r="O14" s="96">
        <v>8972</v>
      </c>
      <c r="P14" s="96">
        <v>10081</v>
      </c>
      <c r="Q14" s="96">
        <v>133</v>
      </c>
      <c r="R14" s="96">
        <v>1739</v>
      </c>
      <c r="S14" s="96">
        <v>4663</v>
      </c>
      <c r="T14" s="96">
        <v>29094</v>
      </c>
      <c r="U14" s="96">
        <v>343</v>
      </c>
      <c r="V14" s="96">
        <v>12373</v>
      </c>
      <c r="W14" s="96">
        <v>0</v>
      </c>
      <c r="X14" s="96">
        <v>13</v>
      </c>
      <c r="Y14" s="96">
        <v>0</v>
      </c>
      <c r="Z14" s="96">
        <v>0</v>
      </c>
      <c r="AA14" s="96">
        <v>0</v>
      </c>
      <c r="AB14" s="96">
        <v>0</v>
      </c>
      <c r="AC14" s="96">
        <v>22</v>
      </c>
      <c r="AD14" s="96">
        <v>0</v>
      </c>
      <c r="AE14" s="96">
        <v>9</v>
      </c>
      <c r="AF14" s="96">
        <v>0</v>
      </c>
      <c r="AG14" s="96">
        <v>2</v>
      </c>
      <c r="AH14" s="96">
        <v>0</v>
      </c>
      <c r="AI14" s="96">
        <v>33</v>
      </c>
      <c r="AJ14" s="96">
        <v>9</v>
      </c>
      <c r="AK14" s="96">
        <v>0</v>
      </c>
      <c r="AL14" s="43">
        <v>288</v>
      </c>
      <c r="AM14" s="64">
        <v>876587</v>
      </c>
      <c r="AN14" s="68">
        <v>0</v>
      </c>
      <c r="AO14" s="96">
        <v>1</v>
      </c>
      <c r="AP14" s="96">
        <v>0</v>
      </c>
      <c r="AQ14" s="96">
        <v>-402</v>
      </c>
      <c r="AR14" s="96">
        <v>0</v>
      </c>
      <c r="AS14" s="96">
        <v>6778</v>
      </c>
      <c r="AT14" s="43">
        <v>321</v>
      </c>
      <c r="AU14" s="64">
        <v>6698</v>
      </c>
      <c r="AV14" s="64">
        <v>883285</v>
      </c>
      <c r="AW14" s="64">
        <v>778985</v>
      </c>
      <c r="AX14" s="64">
        <v>785683</v>
      </c>
      <c r="AY14" s="64">
        <v>1662270</v>
      </c>
      <c r="AZ14" s="64">
        <v>-233913</v>
      </c>
      <c r="BA14" s="64">
        <v>551770</v>
      </c>
      <c r="BB14" s="64">
        <v>1428357</v>
      </c>
    </row>
    <row r="15" spans="1:54" ht="15" customHeight="1" x14ac:dyDescent="0.15">
      <c r="A15" s="133">
        <v>27</v>
      </c>
      <c r="B15" s="43" t="s">
        <v>11</v>
      </c>
      <c r="C15" s="68">
        <v>0</v>
      </c>
      <c r="D15" s="96">
        <v>0</v>
      </c>
      <c r="E15" s="96">
        <v>0</v>
      </c>
      <c r="F15" s="96">
        <v>8</v>
      </c>
      <c r="G15" s="96">
        <v>264</v>
      </c>
      <c r="H15" s="96">
        <v>0</v>
      </c>
      <c r="I15" s="96">
        <v>81</v>
      </c>
      <c r="J15" s="96">
        <v>1009</v>
      </c>
      <c r="K15" s="96">
        <v>6</v>
      </c>
      <c r="L15" s="96">
        <v>988</v>
      </c>
      <c r="M15" s="96">
        <v>1883</v>
      </c>
      <c r="N15" s="96">
        <v>24465</v>
      </c>
      <c r="O15" s="96">
        <v>1608</v>
      </c>
      <c r="P15" s="96">
        <v>12355</v>
      </c>
      <c r="Q15" s="96">
        <v>12054</v>
      </c>
      <c r="R15" s="96">
        <v>2240</v>
      </c>
      <c r="S15" s="96">
        <v>10942</v>
      </c>
      <c r="T15" s="96">
        <v>5795</v>
      </c>
      <c r="U15" s="96">
        <v>374</v>
      </c>
      <c r="V15" s="96">
        <v>4775</v>
      </c>
      <c r="W15" s="96">
        <v>90</v>
      </c>
      <c r="X15" s="96">
        <v>11</v>
      </c>
      <c r="Y15" s="96">
        <v>0</v>
      </c>
      <c r="Z15" s="96">
        <v>7</v>
      </c>
      <c r="AA15" s="96">
        <v>0</v>
      </c>
      <c r="AB15" s="96">
        <v>0</v>
      </c>
      <c r="AC15" s="96">
        <v>20</v>
      </c>
      <c r="AD15" s="96">
        <v>20</v>
      </c>
      <c r="AE15" s="96">
        <v>82</v>
      </c>
      <c r="AF15" s="96">
        <v>7</v>
      </c>
      <c r="AG15" s="96">
        <v>984</v>
      </c>
      <c r="AH15" s="96">
        <v>12</v>
      </c>
      <c r="AI15" s="96">
        <v>121</v>
      </c>
      <c r="AJ15" s="96">
        <v>141</v>
      </c>
      <c r="AK15" s="96">
        <v>10</v>
      </c>
      <c r="AL15" s="43">
        <v>221</v>
      </c>
      <c r="AM15" s="64">
        <v>80573</v>
      </c>
      <c r="AN15" s="68">
        <v>14</v>
      </c>
      <c r="AO15" s="96">
        <v>1556</v>
      </c>
      <c r="AP15" s="96">
        <v>0</v>
      </c>
      <c r="AQ15" s="96">
        <v>0</v>
      </c>
      <c r="AR15" s="96">
        <v>7525</v>
      </c>
      <c r="AS15" s="96">
        <v>7292</v>
      </c>
      <c r="AT15" s="43">
        <v>3</v>
      </c>
      <c r="AU15" s="64">
        <v>16390</v>
      </c>
      <c r="AV15" s="64">
        <v>96963</v>
      </c>
      <c r="AW15" s="64">
        <v>410641</v>
      </c>
      <c r="AX15" s="64">
        <v>427031</v>
      </c>
      <c r="AY15" s="64">
        <v>507604</v>
      </c>
      <c r="AZ15" s="64">
        <v>-79237</v>
      </c>
      <c r="BA15" s="64">
        <v>347794</v>
      </c>
      <c r="BB15" s="64">
        <v>428367</v>
      </c>
    </row>
    <row r="16" spans="1:54" ht="15" customHeight="1" x14ac:dyDescent="0.15">
      <c r="A16" s="133">
        <v>28</v>
      </c>
      <c r="B16" s="43" t="s">
        <v>12</v>
      </c>
      <c r="C16" s="68">
        <v>166</v>
      </c>
      <c r="D16" s="96">
        <v>17</v>
      </c>
      <c r="E16" s="96">
        <v>89</v>
      </c>
      <c r="F16" s="96">
        <v>346</v>
      </c>
      <c r="G16" s="96">
        <v>4390</v>
      </c>
      <c r="H16" s="96">
        <v>28</v>
      </c>
      <c r="I16" s="96">
        <v>498</v>
      </c>
      <c r="J16" s="96">
        <v>1560</v>
      </c>
      <c r="K16" s="96">
        <v>474</v>
      </c>
      <c r="L16" s="96">
        <v>861</v>
      </c>
      <c r="M16" s="96">
        <v>58</v>
      </c>
      <c r="N16" s="96">
        <v>152</v>
      </c>
      <c r="O16" s="96">
        <v>1551</v>
      </c>
      <c r="P16" s="96">
        <v>5046</v>
      </c>
      <c r="Q16" s="96">
        <v>3435</v>
      </c>
      <c r="R16" s="96">
        <v>1078</v>
      </c>
      <c r="S16" s="96">
        <v>5016</v>
      </c>
      <c r="T16" s="96">
        <v>4044</v>
      </c>
      <c r="U16" s="96">
        <v>1212</v>
      </c>
      <c r="V16" s="96">
        <v>42974</v>
      </c>
      <c r="W16" s="96">
        <v>117</v>
      </c>
      <c r="X16" s="96">
        <v>31</v>
      </c>
      <c r="Y16" s="96">
        <v>10</v>
      </c>
      <c r="Z16" s="96">
        <v>1551</v>
      </c>
      <c r="AA16" s="96">
        <v>22</v>
      </c>
      <c r="AB16" s="96">
        <v>166</v>
      </c>
      <c r="AC16" s="96">
        <v>822</v>
      </c>
      <c r="AD16" s="96">
        <v>104</v>
      </c>
      <c r="AE16" s="96">
        <v>1938</v>
      </c>
      <c r="AF16" s="96">
        <v>32</v>
      </c>
      <c r="AG16" s="96">
        <v>218</v>
      </c>
      <c r="AH16" s="96">
        <v>126</v>
      </c>
      <c r="AI16" s="96">
        <v>278</v>
      </c>
      <c r="AJ16" s="96">
        <v>876</v>
      </c>
      <c r="AK16" s="96">
        <v>4</v>
      </c>
      <c r="AL16" s="43">
        <v>110</v>
      </c>
      <c r="AM16" s="64">
        <v>79400</v>
      </c>
      <c r="AN16" s="68">
        <v>311</v>
      </c>
      <c r="AO16" s="96">
        <v>2470</v>
      </c>
      <c r="AP16" s="96">
        <v>1</v>
      </c>
      <c r="AQ16" s="96">
        <v>33</v>
      </c>
      <c r="AR16" s="96">
        <v>2086</v>
      </c>
      <c r="AS16" s="96">
        <v>-13</v>
      </c>
      <c r="AT16" s="43">
        <v>64</v>
      </c>
      <c r="AU16" s="64">
        <v>4952</v>
      </c>
      <c r="AV16" s="64">
        <v>84352</v>
      </c>
      <c r="AW16" s="64">
        <v>22917</v>
      </c>
      <c r="AX16" s="64">
        <v>27869</v>
      </c>
      <c r="AY16" s="64">
        <v>107269</v>
      </c>
      <c r="AZ16" s="64">
        <v>-74368</v>
      </c>
      <c r="BA16" s="64">
        <v>-46499</v>
      </c>
      <c r="BB16" s="64">
        <v>32901</v>
      </c>
    </row>
    <row r="17" spans="1:54" ht="15" customHeight="1" x14ac:dyDescent="0.15">
      <c r="A17" s="133">
        <v>29</v>
      </c>
      <c r="B17" s="43" t="s">
        <v>13</v>
      </c>
      <c r="C17" s="68">
        <v>32</v>
      </c>
      <c r="D17" s="96">
        <v>3</v>
      </c>
      <c r="E17" s="96">
        <v>1</v>
      </c>
      <c r="F17" s="96">
        <v>49</v>
      </c>
      <c r="G17" s="96">
        <v>0</v>
      </c>
      <c r="H17" s="96">
        <v>0</v>
      </c>
      <c r="I17" s="96">
        <v>91</v>
      </c>
      <c r="J17" s="96">
        <v>3</v>
      </c>
      <c r="K17" s="96">
        <v>6</v>
      </c>
      <c r="L17" s="96">
        <v>325</v>
      </c>
      <c r="M17" s="96">
        <v>11</v>
      </c>
      <c r="N17" s="96">
        <v>0</v>
      </c>
      <c r="O17" s="96">
        <v>59</v>
      </c>
      <c r="P17" s="96">
        <v>31031</v>
      </c>
      <c r="Q17" s="96">
        <v>1505</v>
      </c>
      <c r="R17" s="96">
        <v>451</v>
      </c>
      <c r="S17" s="96">
        <v>2114</v>
      </c>
      <c r="T17" s="96">
        <v>3200</v>
      </c>
      <c r="U17" s="96">
        <v>204</v>
      </c>
      <c r="V17" s="96">
        <v>3107</v>
      </c>
      <c r="W17" s="96">
        <v>1</v>
      </c>
      <c r="X17" s="96">
        <v>174</v>
      </c>
      <c r="Y17" s="96">
        <v>1</v>
      </c>
      <c r="Z17" s="96">
        <v>497</v>
      </c>
      <c r="AA17" s="96">
        <v>3</v>
      </c>
      <c r="AB17" s="96">
        <v>0</v>
      </c>
      <c r="AC17" s="96">
        <v>63</v>
      </c>
      <c r="AD17" s="96">
        <v>18</v>
      </c>
      <c r="AE17" s="96">
        <v>4169</v>
      </c>
      <c r="AF17" s="96">
        <v>0</v>
      </c>
      <c r="AG17" s="96">
        <v>6138</v>
      </c>
      <c r="AH17" s="96">
        <v>0</v>
      </c>
      <c r="AI17" s="96">
        <v>5025</v>
      </c>
      <c r="AJ17" s="96">
        <v>2958</v>
      </c>
      <c r="AK17" s="96">
        <v>279</v>
      </c>
      <c r="AL17" s="43">
        <v>0</v>
      </c>
      <c r="AM17" s="64">
        <v>61518</v>
      </c>
      <c r="AN17" s="68">
        <v>26</v>
      </c>
      <c r="AO17" s="96">
        <v>1590</v>
      </c>
      <c r="AP17" s="96">
        <v>7</v>
      </c>
      <c r="AQ17" s="96">
        <v>4409</v>
      </c>
      <c r="AR17" s="96">
        <v>218861</v>
      </c>
      <c r="AS17" s="96">
        <v>2016</v>
      </c>
      <c r="AT17" s="43">
        <v>1621</v>
      </c>
      <c r="AU17" s="64">
        <v>228530</v>
      </c>
      <c r="AV17" s="64">
        <v>290048</v>
      </c>
      <c r="AW17" s="64">
        <v>227439</v>
      </c>
      <c r="AX17" s="64">
        <v>455969</v>
      </c>
      <c r="AY17" s="64">
        <v>517487</v>
      </c>
      <c r="AZ17" s="64">
        <v>-236549</v>
      </c>
      <c r="BA17" s="64">
        <v>219420</v>
      </c>
      <c r="BB17" s="64">
        <v>280938</v>
      </c>
    </row>
    <row r="18" spans="1:54" ht="15" customHeight="1" x14ac:dyDescent="0.15">
      <c r="A18" s="134">
        <v>32</v>
      </c>
      <c r="B18" s="44" t="s">
        <v>16</v>
      </c>
      <c r="C18" s="75">
        <v>0</v>
      </c>
      <c r="D18" s="97">
        <v>0</v>
      </c>
      <c r="E18" s="97">
        <v>0</v>
      </c>
      <c r="F18" s="97">
        <v>2</v>
      </c>
      <c r="G18" s="97">
        <v>0</v>
      </c>
      <c r="H18" s="97">
        <v>0</v>
      </c>
      <c r="I18" s="97">
        <v>0</v>
      </c>
      <c r="J18" s="97">
        <v>0</v>
      </c>
      <c r="K18" s="97">
        <v>0</v>
      </c>
      <c r="L18" s="97">
        <v>0</v>
      </c>
      <c r="M18" s="97">
        <v>1</v>
      </c>
      <c r="N18" s="97">
        <v>25</v>
      </c>
      <c r="O18" s="97">
        <v>39</v>
      </c>
      <c r="P18" s="97">
        <v>34832</v>
      </c>
      <c r="Q18" s="97">
        <v>62088</v>
      </c>
      <c r="R18" s="97">
        <v>6044</v>
      </c>
      <c r="S18" s="97">
        <v>44464</v>
      </c>
      <c r="T18" s="97">
        <v>1166</v>
      </c>
      <c r="U18" s="97">
        <v>17</v>
      </c>
      <c r="V18" s="97">
        <v>121</v>
      </c>
      <c r="W18" s="97">
        <v>1</v>
      </c>
      <c r="X18" s="97">
        <v>0</v>
      </c>
      <c r="Y18" s="97">
        <v>0</v>
      </c>
      <c r="Z18" s="97">
        <v>16</v>
      </c>
      <c r="AA18" s="97">
        <v>6</v>
      </c>
      <c r="AB18" s="97">
        <v>0</v>
      </c>
      <c r="AC18" s="97">
        <v>1</v>
      </c>
      <c r="AD18" s="97">
        <v>128</v>
      </c>
      <c r="AE18" s="97">
        <v>846</v>
      </c>
      <c r="AF18" s="97">
        <v>130</v>
      </c>
      <c r="AG18" s="97">
        <v>3</v>
      </c>
      <c r="AH18" s="97">
        <v>0</v>
      </c>
      <c r="AI18" s="97">
        <v>2484</v>
      </c>
      <c r="AJ18" s="97">
        <v>2</v>
      </c>
      <c r="AK18" s="97">
        <v>317</v>
      </c>
      <c r="AL18" s="44">
        <v>0</v>
      </c>
      <c r="AM18" s="72">
        <v>152733</v>
      </c>
      <c r="AN18" s="75">
        <v>10</v>
      </c>
      <c r="AO18" s="97">
        <v>586</v>
      </c>
      <c r="AP18" s="97">
        <v>0</v>
      </c>
      <c r="AQ18" s="97">
        <v>0</v>
      </c>
      <c r="AR18" s="97">
        <v>0</v>
      </c>
      <c r="AS18" s="97">
        <v>4795</v>
      </c>
      <c r="AT18" s="44">
        <v>6197</v>
      </c>
      <c r="AU18" s="72">
        <v>11588</v>
      </c>
      <c r="AV18" s="72">
        <v>164321</v>
      </c>
      <c r="AW18" s="72">
        <v>266586</v>
      </c>
      <c r="AX18" s="72">
        <v>278174</v>
      </c>
      <c r="AY18" s="72">
        <v>430907</v>
      </c>
      <c r="AZ18" s="72">
        <v>-156272</v>
      </c>
      <c r="BA18" s="72">
        <v>121902</v>
      </c>
      <c r="BB18" s="72">
        <v>274635</v>
      </c>
    </row>
    <row r="19" spans="1:54" ht="15" customHeight="1" x14ac:dyDescent="0.15">
      <c r="A19" s="133">
        <v>33</v>
      </c>
      <c r="B19" s="43" t="s">
        <v>14</v>
      </c>
      <c r="C19" s="68">
        <v>5</v>
      </c>
      <c r="D19" s="96">
        <v>0</v>
      </c>
      <c r="E19" s="96">
        <v>31</v>
      </c>
      <c r="F19" s="96">
        <v>14</v>
      </c>
      <c r="G19" s="96">
        <v>0</v>
      </c>
      <c r="H19" s="96">
        <v>0</v>
      </c>
      <c r="I19" s="96">
        <v>6</v>
      </c>
      <c r="J19" s="96">
        <v>0</v>
      </c>
      <c r="K19" s="96">
        <v>0</v>
      </c>
      <c r="L19" s="96">
        <v>7</v>
      </c>
      <c r="M19" s="96">
        <v>0</v>
      </c>
      <c r="N19" s="96">
        <v>5</v>
      </c>
      <c r="O19" s="96">
        <v>14</v>
      </c>
      <c r="P19" s="96">
        <v>4000</v>
      </c>
      <c r="Q19" s="96">
        <v>4489</v>
      </c>
      <c r="R19" s="96">
        <v>4680</v>
      </c>
      <c r="S19" s="96">
        <v>4784</v>
      </c>
      <c r="T19" s="96">
        <v>11595</v>
      </c>
      <c r="U19" s="96">
        <v>10</v>
      </c>
      <c r="V19" s="96">
        <v>3630</v>
      </c>
      <c r="W19" s="96">
        <v>1</v>
      </c>
      <c r="X19" s="96">
        <v>3</v>
      </c>
      <c r="Y19" s="96">
        <v>0</v>
      </c>
      <c r="Z19" s="96">
        <v>130</v>
      </c>
      <c r="AA19" s="96">
        <v>1</v>
      </c>
      <c r="AB19" s="96">
        <v>5</v>
      </c>
      <c r="AC19" s="96">
        <v>90</v>
      </c>
      <c r="AD19" s="96">
        <v>32</v>
      </c>
      <c r="AE19" s="96">
        <v>707</v>
      </c>
      <c r="AF19" s="96">
        <v>147</v>
      </c>
      <c r="AG19" s="96">
        <v>89</v>
      </c>
      <c r="AH19" s="96">
        <v>0</v>
      </c>
      <c r="AI19" s="96">
        <v>1555</v>
      </c>
      <c r="AJ19" s="96">
        <v>166</v>
      </c>
      <c r="AK19" s="96">
        <v>0</v>
      </c>
      <c r="AL19" s="43">
        <v>37</v>
      </c>
      <c r="AM19" s="64">
        <v>36233</v>
      </c>
      <c r="AN19" s="68">
        <v>541</v>
      </c>
      <c r="AO19" s="96">
        <v>14664</v>
      </c>
      <c r="AP19" s="96">
        <v>0</v>
      </c>
      <c r="AQ19" s="96">
        <v>5059</v>
      </c>
      <c r="AR19" s="96">
        <v>52349</v>
      </c>
      <c r="AS19" s="96">
        <v>641</v>
      </c>
      <c r="AT19" s="43">
        <v>120</v>
      </c>
      <c r="AU19" s="64">
        <v>73374</v>
      </c>
      <c r="AV19" s="64">
        <v>109607</v>
      </c>
      <c r="AW19" s="64">
        <v>36095</v>
      </c>
      <c r="AX19" s="64">
        <v>109469</v>
      </c>
      <c r="AY19" s="64">
        <v>145702</v>
      </c>
      <c r="AZ19" s="64">
        <v>-102064</v>
      </c>
      <c r="BA19" s="64">
        <v>7405</v>
      </c>
      <c r="BB19" s="64">
        <v>43638</v>
      </c>
    </row>
    <row r="20" spans="1:54" ht="15" customHeight="1" x14ac:dyDescent="0.15">
      <c r="A20" s="133">
        <v>34</v>
      </c>
      <c r="B20" s="43" t="s">
        <v>15</v>
      </c>
      <c r="C20" s="68">
        <v>0</v>
      </c>
      <c r="D20" s="96">
        <v>2</v>
      </c>
      <c r="E20" s="96">
        <v>1</v>
      </c>
      <c r="F20" s="96">
        <v>0</v>
      </c>
      <c r="G20" s="96">
        <v>9</v>
      </c>
      <c r="H20" s="96">
        <v>0</v>
      </c>
      <c r="I20" s="96">
        <v>0</v>
      </c>
      <c r="J20" s="96">
        <v>6</v>
      </c>
      <c r="K20" s="96">
        <v>3</v>
      </c>
      <c r="L20" s="96">
        <v>1</v>
      </c>
      <c r="M20" s="96">
        <v>0</v>
      </c>
      <c r="N20" s="96">
        <v>1</v>
      </c>
      <c r="O20" s="96">
        <v>2</v>
      </c>
      <c r="P20" s="96">
        <v>107</v>
      </c>
      <c r="Q20" s="96">
        <v>50</v>
      </c>
      <c r="R20" s="96">
        <v>3</v>
      </c>
      <c r="S20" s="96">
        <v>7375</v>
      </c>
      <c r="T20" s="96">
        <v>4657</v>
      </c>
      <c r="U20" s="96">
        <v>2</v>
      </c>
      <c r="V20" s="96">
        <v>882</v>
      </c>
      <c r="W20" s="96">
        <v>8</v>
      </c>
      <c r="X20" s="96">
        <v>0</v>
      </c>
      <c r="Y20" s="96">
        <v>2</v>
      </c>
      <c r="Z20" s="96">
        <v>256</v>
      </c>
      <c r="AA20" s="96">
        <v>42</v>
      </c>
      <c r="AB20" s="96">
        <v>33</v>
      </c>
      <c r="AC20" s="96">
        <v>64</v>
      </c>
      <c r="AD20" s="96">
        <v>44</v>
      </c>
      <c r="AE20" s="96">
        <v>820</v>
      </c>
      <c r="AF20" s="96">
        <v>20</v>
      </c>
      <c r="AG20" s="96">
        <v>29</v>
      </c>
      <c r="AH20" s="96">
        <v>6</v>
      </c>
      <c r="AI20" s="96">
        <v>271</v>
      </c>
      <c r="AJ20" s="96">
        <v>219</v>
      </c>
      <c r="AK20" s="96">
        <v>0</v>
      </c>
      <c r="AL20" s="43">
        <v>0</v>
      </c>
      <c r="AM20" s="64">
        <v>14915</v>
      </c>
      <c r="AN20" s="68">
        <v>887</v>
      </c>
      <c r="AO20" s="96">
        <v>35178</v>
      </c>
      <c r="AP20" s="96">
        <v>0</v>
      </c>
      <c r="AQ20" s="96">
        <v>9893</v>
      </c>
      <c r="AR20" s="96">
        <v>24043</v>
      </c>
      <c r="AS20" s="96">
        <v>-1030</v>
      </c>
      <c r="AT20" s="43">
        <v>0</v>
      </c>
      <c r="AU20" s="64">
        <v>68971</v>
      </c>
      <c r="AV20" s="64">
        <v>83886</v>
      </c>
      <c r="AW20" s="64">
        <v>176138</v>
      </c>
      <c r="AX20" s="64">
        <v>245109</v>
      </c>
      <c r="AY20" s="64">
        <v>260024</v>
      </c>
      <c r="AZ20" s="64">
        <v>-76671</v>
      </c>
      <c r="BA20" s="64">
        <v>168438</v>
      </c>
      <c r="BB20" s="64">
        <v>183353</v>
      </c>
    </row>
    <row r="21" spans="1:54" ht="15" customHeight="1" x14ac:dyDescent="0.15">
      <c r="A21" s="133">
        <v>35</v>
      </c>
      <c r="B21" s="43" t="s">
        <v>17</v>
      </c>
      <c r="C21" s="68">
        <v>0</v>
      </c>
      <c r="D21" s="96">
        <v>0</v>
      </c>
      <c r="E21" s="96">
        <v>1513</v>
      </c>
      <c r="F21" s="96">
        <v>0</v>
      </c>
      <c r="G21" s="96">
        <v>0</v>
      </c>
      <c r="H21" s="96">
        <v>0</v>
      </c>
      <c r="I21" s="96">
        <v>0</v>
      </c>
      <c r="J21" s="96">
        <v>0</v>
      </c>
      <c r="K21" s="96">
        <v>0</v>
      </c>
      <c r="L21" s="96">
        <v>0</v>
      </c>
      <c r="M21" s="96">
        <v>0</v>
      </c>
      <c r="N21" s="96">
        <v>0</v>
      </c>
      <c r="O21" s="96">
        <v>0</v>
      </c>
      <c r="P21" s="96">
        <v>1</v>
      </c>
      <c r="Q21" s="96">
        <v>0</v>
      </c>
      <c r="R21" s="96">
        <v>0</v>
      </c>
      <c r="S21" s="96">
        <v>0</v>
      </c>
      <c r="T21" s="96">
        <v>187250</v>
      </c>
      <c r="U21" s="96">
        <v>0</v>
      </c>
      <c r="V21" s="96">
        <v>0</v>
      </c>
      <c r="W21" s="96">
        <v>0</v>
      </c>
      <c r="X21" s="96">
        <v>0</v>
      </c>
      <c r="Y21" s="96">
        <v>0</v>
      </c>
      <c r="Z21" s="96">
        <v>0</v>
      </c>
      <c r="AA21" s="96">
        <v>0</v>
      </c>
      <c r="AB21" s="96">
        <v>0</v>
      </c>
      <c r="AC21" s="96">
        <v>5500</v>
      </c>
      <c r="AD21" s="96">
        <v>0</v>
      </c>
      <c r="AE21" s="96">
        <v>4119</v>
      </c>
      <c r="AF21" s="96">
        <v>16</v>
      </c>
      <c r="AG21" s="96">
        <v>0</v>
      </c>
      <c r="AH21" s="96">
        <v>0</v>
      </c>
      <c r="AI21" s="96">
        <v>7932</v>
      </c>
      <c r="AJ21" s="96">
        <v>7</v>
      </c>
      <c r="AK21" s="96">
        <v>0</v>
      </c>
      <c r="AL21" s="43">
        <v>0</v>
      </c>
      <c r="AM21" s="64">
        <v>206338</v>
      </c>
      <c r="AN21" s="68">
        <v>0</v>
      </c>
      <c r="AO21" s="96">
        <v>77185</v>
      </c>
      <c r="AP21" s="96">
        <v>0</v>
      </c>
      <c r="AQ21" s="96">
        <v>2551</v>
      </c>
      <c r="AR21" s="96">
        <v>26984</v>
      </c>
      <c r="AS21" s="96">
        <v>-3969</v>
      </c>
      <c r="AT21" s="43">
        <v>656</v>
      </c>
      <c r="AU21" s="64">
        <v>103407</v>
      </c>
      <c r="AV21" s="64">
        <v>309745</v>
      </c>
      <c r="AW21" s="64">
        <v>262243</v>
      </c>
      <c r="AX21" s="64">
        <v>365650</v>
      </c>
      <c r="AY21" s="64">
        <v>571988</v>
      </c>
      <c r="AZ21" s="64">
        <v>-173069</v>
      </c>
      <c r="BA21" s="64">
        <v>192581</v>
      </c>
      <c r="BB21" s="64">
        <v>398919</v>
      </c>
    </row>
    <row r="22" spans="1:54" ht="15" customHeight="1" x14ac:dyDescent="0.15">
      <c r="A22" s="133">
        <v>39</v>
      </c>
      <c r="B22" s="43" t="s">
        <v>18</v>
      </c>
      <c r="C22" s="68">
        <v>1417</v>
      </c>
      <c r="D22" s="96">
        <v>665</v>
      </c>
      <c r="E22" s="96">
        <v>895</v>
      </c>
      <c r="F22" s="96">
        <v>235</v>
      </c>
      <c r="G22" s="96">
        <v>6013</v>
      </c>
      <c r="H22" s="96">
        <v>411</v>
      </c>
      <c r="I22" s="96">
        <v>1167</v>
      </c>
      <c r="J22" s="96">
        <v>3652</v>
      </c>
      <c r="K22" s="96">
        <v>4180</v>
      </c>
      <c r="L22" s="96">
        <v>1715</v>
      </c>
      <c r="M22" s="96">
        <v>15015</v>
      </c>
      <c r="N22" s="96">
        <v>3893</v>
      </c>
      <c r="O22" s="96">
        <v>157</v>
      </c>
      <c r="P22" s="96">
        <v>14800</v>
      </c>
      <c r="Q22" s="96">
        <v>10739</v>
      </c>
      <c r="R22" s="96">
        <v>1814</v>
      </c>
      <c r="S22" s="96">
        <v>9648</v>
      </c>
      <c r="T22" s="96">
        <v>14465</v>
      </c>
      <c r="U22" s="96">
        <v>19812</v>
      </c>
      <c r="V22" s="96">
        <v>8005</v>
      </c>
      <c r="W22" s="96">
        <v>2433</v>
      </c>
      <c r="X22" s="96">
        <v>1147</v>
      </c>
      <c r="Y22" s="96">
        <v>835</v>
      </c>
      <c r="Z22" s="96">
        <v>8319</v>
      </c>
      <c r="AA22" s="96">
        <v>4366</v>
      </c>
      <c r="AB22" s="96">
        <v>316</v>
      </c>
      <c r="AC22" s="96">
        <v>2463</v>
      </c>
      <c r="AD22" s="96">
        <v>4330</v>
      </c>
      <c r="AE22" s="96">
        <v>4828</v>
      </c>
      <c r="AF22" s="96">
        <v>4033</v>
      </c>
      <c r="AG22" s="96">
        <v>4448</v>
      </c>
      <c r="AH22" s="96">
        <v>2707</v>
      </c>
      <c r="AI22" s="96">
        <v>5093</v>
      </c>
      <c r="AJ22" s="96">
        <v>14829</v>
      </c>
      <c r="AK22" s="96">
        <v>2155</v>
      </c>
      <c r="AL22" s="43">
        <v>258</v>
      </c>
      <c r="AM22" s="64">
        <v>181258</v>
      </c>
      <c r="AN22" s="68">
        <v>2541</v>
      </c>
      <c r="AO22" s="96">
        <v>27395</v>
      </c>
      <c r="AP22" s="96">
        <v>19</v>
      </c>
      <c r="AQ22" s="96">
        <v>1086</v>
      </c>
      <c r="AR22" s="96">
        <v>6249</v>
      </c>
      <c r="AS22" s="96">
        <v>210</v>
      </c>
      <c r="AT22" s="43">
        <v>187</v>
      </c>
      <c r="AU22" s="64">
        <v>37687</v>
      </c>
      <c r="AV22" s="64">
        <v>218945</v>
      </c>
      <c r="AW22" s="64">
        <v>70914</v>
      </c>
      <c r="AX22" s="64">
        <v>108601</v>
      </c>
      <c r="AY22" s="64">
        <v>289859</v>
      </c>
      <c r="AZ22" s="64">
        <v>-173116</v>
      </c>
      <c r="BA22" s="64">
        <v>-64515</v>
      </c>
      <c r="BB22" s="64">
        <v>116743</v>
      </c>
    </row>
    <row r="23" spans="1:54" ht="15" customHeight="1" x14ac:dyDescent="0.15">
      <c r="A23" s="134">
        <v>41</v>
      </c>
      <c r="B23" s="44" t="s">
        <v>19</v>
      </c>
      <c r="C23" s="75">
        <v>1005</v>
      </c>
      <c r="D23" s="97">
        <v>111</v>
      </c>
      <c r="E23" s="97">
        <v>129</v>
      </c>
      <c r="F23" s="97">
        <v>148</v>
      </c>
      <c r="G23" s="97">
        <v>264</v>
      </c>
      <c r="H23" s="97">
        <v>49</v>
      </c>
      <c r="I23" s="97">
        <v>429</v>
      </c>
      <c r="J23" s="97">
        <v>4156</v>
      </c>
      <c r="K23" s="97">
        <v>573</v>
      </c>
      <c r="L23" s="97">
        <v>1196</v>
      </c>
      <c r="M23" s="97">
        <v>8155</v>
      </c>
      <c r="N23" s="97">
        <v>2769</v>
      </c>
      <c r="O23" s="97">
        <v>230</v>
      </c>
      <c r="P23" s="97">
        <v>775</v>
      </c>
      <c r="Q23" s="97">
        <v>851</v>
      </c>
      <c r="R23" s="97">
        <v>167</v>
      </c>
      <c r="S23" s="97">
        <v>114</v>
      </c>
      <c r="T23" s="97">
        <v>473</v>
      </c>
      <c r="U23" s="97">
        <v>630</v>
      </c>
      <c r="V23" s="97">
        <v>579</v>
      </c>
      <c r="W23" s="97">
        <v>11326</v>
      </c>
      <c r="X23" s="97">
        <v>2171</v>
      </c>
      <c r="Y23" s="97">
        <v>423</v>
      </c>
      <c r="Z23" s="97">
        <v>4372</v>
      </c>
      <c r="AA23" s="97">
        <v>1299</v>
      </c>
      <c r="AB23" s="97">
        <v>21897</v>
      </c>
      <c r="AC23" s="97">
        <v>5441</v>
      </c>
      <c r="AD23" s="97">
        <v>2535</v>
      </c>
      <c r="AE23" s="97">
        <v>8525</v>
      </c>
      <c r="AF23" s="97">
        <v>3104</v>
      </c>
      <c r="AG23" s="97">
        <v>3412</v>
      </c>
      <c r="AH23" s="97">
        <v>207</v>
      </c>
      <c r="AI23" s="97">
        <v>728</v>
      </c>
      <c r="AJ23" s="97">
        <v>4711</v>
      </c>
      <c r="AK23" s="97">
        <v>0</v>
      </c>
      <c r="AL23" s="44">
        <v>0</v>
      </c>
      <c r="AM23" s="72">
        <v>92954</v>
      </c>
      <c r="AN23" s="75">
        <v>0</v>
      </c>
      <c r="AO23" s="97">
        <v>0</v>
      </c>
      <c r="AP23" s="97">
        <v>0</v>
      </c>
      <c r="AQ23" s="97">
        <v>195510</v>
      </c>
      <c r="AR23" s="97">
        <v>209991</v>
      </c>
      <c r="AS23" s="97">
        <v>0</v>
      </c>
      <c r="AT23" s="44">
        <v>0</v>
      </c>
      <c r="AU23" s="72">
        <v>405501</v>
      </c>
      <c r="AV23" s="72">
        <v>498455</v>
      </c>
      <c r="AW23" s="72">
        <v>0</v>
      </c>
      <c r="AX23" s="72">
        <v>405501</v>
      </c>
      <c r="AY23" s="72">
        <v>498455</v>
      </c>
      <c r="AZ23" s="72">
        <v>0</v>
      </c>
      <c r="BA23" s="72">
        <v>405501</v>
      </c>
      <c r="BB23" s="72">
        <v>498455</v>
      </c>
    </row>
    <row r="24" spans="1:54" ht="15" customHeight="1" x14ac:dyDescent="0.15">
      <c r="A24" s="133">
        <v>46</v>
      </c>
      <c r="B24" s="43" t="s">
        <v>20</v>
      </c>
      <c r="C24" s="68">
        <v>1533</v>
      </c>
      <c r="D24" s="96">
        <v>259</v>
      </c>
      <c r="E24" s="96">
        <v>329</v>
      </c>
      <c r="F24" s="96">
        <v>940</v>
      </c>
      <c r="G24" s="96">
        <v>2153</v>
      </c>
      <c r="H24" s="96">
        <v>281</v>
      </c>
      <c r="I24" s="96">
        <v>2386</v>
      </c>
      <c r="J24" s="96">
        <v>14883</v>
      </c>
      <c r="K24" s="96">
        <v>4528</v>
      </c>
      <c r="L24" s="96">
        <v>6023</v>
      </c>
      <c r="M24" s="96">
        <v>18489</v>
      </c>
      <c r="N24" s="96">
        <v>12438</v>
      </c>
      <c r="O24" s="96">
        <v>504</v>
      </c>
      <c r="P24" s="96">
        <v>2732</v>
      </c>
      <c r="Q24" s="96">
        <v>9578</v>
      </c>
      <c r="R24" s="96">
        <v>345</v>
      </c>
      <c r="S24" s="96">
        <v>1028</v>
      </c>
      <c r="T24" s="96">
        <v>3522</v>
      </c>
      <c r="U24" s="96">
        <v>2178</v>
      </c>
      <c r="V24" s="96">
        <v>1991</v>
      </c>
      <c r="W24" s="96">
        <v>34075</v>
      </c>
      <c r="X24" s="96">
        <v>1373</v>
      </c>
      <c r="Y24" s="96">
        <v>2320</v>
      </c>
      <c r="Z24" s="96">
        <v>17381</v>
      </c>
      <c r="AA24" s="96">
        <v>881</v>
      </c>
      <c r="AB24" s="96">
        <v>1735</v>
      </c>
      <c r="AC24" s="96">
        <v>4125</v>
      </c>
      <c r="AD24" s="96">
        <v>2055</v>
      </c>
      <c r="AE24" s="96">
        <v>3991</v>
      </c>
      <c r="AF24" s="96">
        <v>4902</v>
      </c>
      <c r="AG24" s="96">
        <v>7239</v>
      </c>
      <c r="AH24" s="96">
        <v>205</v>
      </c>
      <c r="AI24" s="96">
        <v>1638</v>
      </c>
      <c r="AJ24" s="96">
        <v>22808</v>
      </c>
      <c r="AK24" s="96">
        <v>0</v>
      </c>
      <c r="AL24" s="43">
        <v>256</v>
      </c>
      <c r="AM24" s="64">
        <v>191104</v>
      </c>
      <c r="AN24" s="68">
        <v>52</v>
      </c>
      <c r="AO24" s="96">
        <v>49492</v>
      </c>
      <c r="AP24" s="96">
        <v>0</v>
      </c>
      <c r="AQ24" s="96">
        <v>0</v>
      </c>
      <c r="AR24" s="96">
        <v>0</v>
      </c>
      <c r="AS24" s="96">
        <v>0</v>
      </c>
      <c r="AT24" s="43">
        <v>0</v>
      </c>
      <c r="AU24" s="64">
        <v>49544</v>
      </c>
      <c r="AV24" s="64">
        <v>240648</v>
      </c>
      <c r="AW24" s="64">
        <v>101561</v>
      </c>
      <c r="AX24" s="64">
        <v>151105</v>
      </c>
      <c r="AY24" s="64">
        <v>342209</v>
      </c>
      <c r="AZ24" s="64">
        <v>-28884</v>
      </c>
      <c r="BA24" s="64">
        <v>122221</v>
      </c>
      <c r="BB24" s="64">
        <v>313325</v>
      </c>
    </row>
    <row r="25" spans="1:54" ht="15" customHeight="1" x14ac:dyDescent="0.15">
      <c r="A25" s="133">
        <v>47</v>
      </c>
      <c r="B25" s="43" t="s">
        <v>220</v>
      </c>
      <c r="C25" s="68">
        <v>170</v>
      </c>
      <c r="D25" s="96">
        <v>12</v>
      </c>
      <c r="E25" s="96">
        <v>21</v>
      </c>
      <c r="F25" s="96">
        <v>59</v>
      </c>
      <c r="G25" s="96">
        <v>587</v>
      </c>
      <c r="H25" s="96">
        <v>19</v>
      </c>
      <c r="I25" s="96">
        <v>215</v>
      </c>
      <c r="J25" s="96">
        <v>1332</v>
      </c>
      <c r="K25" s="96">
        <v>566</v>
      </c>
      <c r="L25" s="96">
        <v>121</v>
      </c>
      <c r="M25" s="96">
        <v>1034</v>
      </c>
      <c r="N25" s="96">
        <v>332</v>
      </c>
      <c r="O25" s="96">
        <v>19</v>
      </c>
      <c r="P25" s="96">
        <v>160</v>
      </c>
      <c r="Q25" s="96">
        <v>387</v>
      </c>
      <c r="R25" s="96">
        <v>28</v>
      </c>
      <c r="S25" s="96">
        <v>28</v>
      </c>
      <c r="T25" s="96">
        <v>138</v>
      </c>
      <c r="U25" s="96">
        <v>135</v>
      </c>
      <c r="V25" s="96">
        <v>384</v>
      </c>
      <c r="W25" s="96">
        <v>180</v>
      </c>
      <c r="X25" s="96">
        <v>3081</v>
      </c>
      <c r="Y25" s="96">
        <v>610</v>
      </c>
      <c r="Z25" s="96">
        <v>2018</v>
      </c>
      <c r="AA25" s="96">
        <v>340</v>
      </c>
      <c r="AB25" s="96">
        <v>166</v>
      </c>
      <c r="AC25" s="96">
        <v>1639</v>
      </c>
      <c r="AD25" s="96">
        <v>842</v>
      </c>
      <c r="AE25" s="96">
        <v>1512</v>
      </c>
      <c r="AF25" s="96">
        <v>2411</v>
      </c>
      <c r="AG25" s="96">
        <v>3701</v>
      </c>
      <c r="AH25" s="96">
        <v>137</v>
      </c>
      <c r="AI25" s="96">
        <v>217</v>
      </c>
      <c r="AJ25" s="96">
        <v>6309</v>
      </c>
      <c r="AK25" s="96">
        <v>0</v>
      </c>
      <c r="AL25" s="43">
        <v>86</v>
      </c>
      <c r="AM25" s="64">
        <v>28996</v>
      </c>
      <c r="AN25" s="68">
        <v>28</v>
      </c>
      <c r="AO25" s="96">
        <v>8177</v>
      </c>
      <c r="AP25" s="96">
        <v>-2634</v>
      </c>
      <c r="AQ25" s="96">
        <v>0</v>
      </c>
      <c r="AR25" s="96">
        <v>0</v>
      </c>
      <c r="AS25" s="96">
        <v>0</v>
      </c>
      <c r="AT25" s="43">
        <v>0</v>
      </c>
      <c r="AU25" s="64">
        <v>5571</v>
      </c>
      <c r="AV25" s="64">
        <v>34567</v>
      </c>
      <c r="AW25" s="64">
        <v>95</v>
      </c>
      <c r="AX25" s="64">
        <v>5666</v>
      </c>
      <c r="AY25" s="64">
        <v>34662</v>
      </c>
      <c r="AZ25" s="64">
        <v>-5</v>
      </c>
      <c r="BA25" s="64">
        <v>5661</v>
      </c>
      <c r="BB25" s="64">
        <v>34657</v>
      </c>
    </row>
    <row r="26" spans="1:54" ht="15" customHeight="1" x14ac:dyDescent="0.15">
      <c r="A26" s="133">
        <v>48</v>
      </c>
      <c r="B26" s="43" t="s">
        <v>221</v>
      </c>
      <c r="C26" s="68">
        <v>40</v>
      </c>
      <c r="D26" s="96">
        <v>0</v>
      </c>
      <c r="E26" s="96">
        <v>0</v>
      </c>
      <c r="F26" s="96">
        <v>16</v>
      </c>
      <c r="G26" s="96">
        <v>87</v>
      </c>
      <c r="H26" s="96">
        <v>0</v>
      </c>
      <c r="I26" s="96">
        <v>85</v>
      </c>
      <c r="J26" s="96">
        <v>829</v>
      </c>
      <c r="K26" s="96">
        <v>32</v>
      </c>
      <c r="L26" s="96">
        <v>181</v>
      </c>
      <c r="M26" s="96">
        <v>184</v>
      </c>
      <c r="N26" s="96">
        <v>21</v>
      </c>
      <c r="O26" s="96">
        <v>1</v>
      </c>
      <c r="P26" s="96">
        <v>20</v>
      </c>
      <c r="Q26" s="96">
        <v>172</v>
      </c>
      <c r="R26" s="96">
        <v>13</v>
      </c>
      <c r="S26" s="96">
        <v>3</v>
      </c>
      <c r="T26" s="96">
        <v>43</v>
      </c>
      <c r="U26" s="96">
        <v>10</v>
      </c>
      <c r="V26" s="96">
        <v>731</v>
      </c>
      <c r="W26" s="96">
        <v>2695</v>
      </c>
      <c r="X26" s="96">
        <v>48</v>
      </c>
      <c r="Y26" s="96">
        <v>0</v>
      </c>
      <c r="Z26" s="96">
        <v>792</v>
      </c>
      <c r="AA26" s="96">
        <v>475</v>
      </c>
      <c r="AB26" s="96">
        <v>4</v>
      </c>
      <c r="AC26" s="96">
        <v>727</v>
      </c>
      <c r="AD26" s="96">
        <v>905</v>
      </c>
      <c r="AE26" s="96">
        <v>8963</v>
      </c>
      <c r="AF26" s="96">
        <v>949</v>
      </c>
      <c r="AG26" s="96">
        <v>1780</v>
      </c>
      <c r="AH26" s="96">
        <v>2</v>
      </c>
      <c r="AI26" s="96">
        <v>63</v>
      </c>
      <c r="AJ26" s="96">
        <v>8092</v>
      </c>
      <c r="AK26" s="96">
        <v>0</v>
      </c>
      <c r="AL26" s="43">
        <v>98</v>
      </c>
      <c r="AM26" s="64">
        <v>28061</v>
      </c>
      <c r="AN26" s="68">
        <v>0</v>
      </c>
      <c r="AO26" s="96">
        <v>5764</v>
      </c>
      <c r="AP26" s="96">
        <v>6237</v>
      </c>
      <c r="AQ26" s="96">
        <v>0</v>
      </c>
      <c r="AR26" s="96">
        <v>0</v>
      </c>
      <c r="AS26" s="96">
        <v>0</v>
      </c>
      <c r="AT26" s="43">
        <v>0</v>
      </c>
      <c r="AU26" s="64">
        <v>12001</v>
      </c>
      <c r="AV26" s="64">
        <v>40062</v>
      </c>
      <c r="AW26" s="64">
        <v>20217</v>
      </c>
      <c r="AX26" s="64">
        <v>32218</v>
      </c>
      <c r="AY26" s="64">
        <v>60279</v>
      </c>
      <c r="AZ26" s="64">
        <v>-1</v>
      </c>
      <c r="BA26" s="64">
        <v>32217</v>
      </c>
      <c r="BB26" s="64">
        <v>60278</v>
      </c>
    </row>
    <row r="27" spans="1:54" ht="15" customHeight="1" x14ac:dyDescent="0.15">
      <c r="A27" s="133">
        <v>51</v>
      </c>
      <c r="B27" s="43" t="s">
        <v>21</v>
      </c>
      <c r="C27" s="68">
        <v>8123</v>
      </c>
      <c r="D27" s="96">
        <v>773</v>
      </c>
      <c r="E27" s="96">
        <v>2699</v>
      </c>
      <c r="F27" s="96">
        <v>600</v>
      </c>
      <c r="G27" s="96">
        <v>15770</v>
      </c>
      <c r="H27" s="96">
        <v>1594</v>
      </c>
      <c r="I27" s="96">
        <v>6186</v>
      </c>
      <c r="J27" s="96">
        <v>16205</v>
      </c>
      <c r="K27" s="96">
        <v>6156</v>
      </c>
      <c r="L27" s="96">
        <v>3666</v>
      </c>
      <c r="M27" s="96">
        <v>13444</v>
      </c>
      <c r="N27" s="96">
        <v>6833</v>
      </c>
      <c r="O27" s="96">
        <v>2204</v>
      </c>
      <c r="P27" s="96">
        <v>17832</v>
      </c>
      <c r="Q27" s="96">
        <v>14418</v>
      </c>
      <c r="R27" s="96">
        <v>2479</v>
      </c>
      <c r="S27" s="96">
        <v>10589</v>
      </c>
      <c r="T27" s="96">
        <v>15779</v>
      </c>
      <c r="U27" s="96">
        <v>8595</v>
      </c>
      <c r="V27" s="96">
        <v>34532</v>
      </c>
      <c r="W27" s="96">
        <v>5156</v>
      </c>
      <c r="X27" s="96">
        <v>676</v>
      </c>
      <c r="Y27" s="96">
        <v>881</v>
      </c>
      <c r="Z27" s="96">
        <v>9821</v>
      </c>
      <c r="AA27" s="96">
        <v>1443</v>
      </c>
      <c r="AB27" s="96">
        <v>753</v>
      </c>
      <c r="AC27" s="96">
        <v>13850</v>
      </c>
      <c r="AD27" s="96">
        <v>2674</v>
      </c>
      <c r="AE27" s="96">
        <v>5130</v>
      </c>
      <c r="AF27" s="96">
        <v>3176</v>
      </c>
      <c r="AG27" s="96">
        <v>33416</v>
      </c>
      <c r="AH27" s="96">
        <v>2335</v>
      </c>
      <c r="AI27" s="96">
        <v>5372</v>
      </c>
      <c r="AJ27" s="96">
        <v>35492</v>
      </c>
      <c r="AK27" s="96">
        <v>2610</v>
      </c>
      <c r="AL27" s="43">
        <v>402</v>
      </c>
      <c r="AM27" s="64">
        <v>311664</v>
      </c>
      <c r="AN27" s="68">
        <v>15821</v>
      </c>
      <c r="AO27" s="96">
        <v>259213</v>
      </c>
      <c r="AP27" s="96">
        <v>67</v>
      </c>
      <c r="AQ27" s="96">
        <v>5041</v>
      </c>
      <c r="AR27" s="96">
        <v>60749</v>
      </c>
      <c r="AS27" s="96">
        <v>1066</v>
      </c>
      <c r="AT27" s="43">
        <v>0</v>
      </c>
      <c r="AU27" s="64">
        <v>341957</v>
      </c>
      <c r="AV27" s="64">
        <v>653621</v>
      </c>
      <c r="AW27" s="64">
        <v>127260</v>
      </c>
      <c r="AX27" s="64">
        <v>469217</v>
      </c>
      <c r="AY27" s="64">
        <v>780881</v>
      </c>
      <c r="AZ27" s="64">
        <v>-203645</v>
      </c>
      <c r="BA27" s="64">
        <v>265572</v>
      </c>
      <c r="BB27" s="64">
        <v>577236</v>
      </c>
    </row>
    <row r="28" spans="1:54" ht="15" customHeight="1" x14ac:dyDescent="0.15">
      <c r="A28" s="134">
        <v>53</v>
      </c>
      <c r="B28" s="44" t="s">
        <v>22</v>
      </c>
      <c r="C28" s="75">
        <v>813</v>
      </c>
      <c r="D28" s="97">
        <v>180</v>
      </c>
      <c r="E28" s="97">
        <v>397</v>
      </c>
      <c r="F28" s="97">
        <v>905</v>
      </c>
      <c r="G28" s="97">
        <v>1669</v>
      </c>
      <c r="H28" s="97">
        <v>211</v>
      </c>
      <c r="I28" s="97">
        <v>570</v>
      </c>
      <c r="J28" s="97">
        <v>3611</v>
      </c>
      <c r="K28" s="97">
        <v>2100</v>
      </c>
      <c r="L28" s="97">
        <v>933</v>
      </c>
      <c r="M28" s="97">
        <v>3894</v>
      </c>
      <c r="N28" s="97">
        <v>2207</v>
      </c>
      <c r="O28" s="97">
        <v>325</v>
      </c>
      <c r="P28" s="97">
        <v>2235</v>
      </c>
      <c r="Q28" s="97">
        <v>2004</v>
      </c>
      <c r="R28" s="97">
        <v>189</v>
      </c>
      <c r="S28" s="97">
        <v>528</v>
      </c>
      <c r="T28" s="97">
        <v>1761</v>
      </c>
      <c r="U28" s="97">
        <v>509</v>
      </c>
      <c r="V28" s="97">
        <v>6793</v>
      </c>
      <c r="W28" s="97">
        <v>6575</v>
      </c>
      <c r="X28" s="97">
        <v>147</v>
      </c>
      <c r="Y28" s="97">
        <v>586</v>
      </c>
      <c r="Z28" s="97">
        <v>9229</v>
      </c>
      <c r="AA28" s="97">
        <v>11610</v>
      </c>
      <c r="AB28" s="97">
        <v>34569</v>
      </c>
      <c r="AC28" s="97">
        <v>9407</v>
      </c>
      <c r="AD28" s="97">
        <v>1523</v>
      </c>
      <c r="AE28" s="97">
        <v>16480</v>
      </c>
      <c r="AF28" s="97">
        <v>318</v>
      </c>
      <c r="AG28" s="97">
        <v>3811</v>
      </c>
      <c r="AH28" s="97">
        <v>3241</v>
      </c>
      <c r="AI28" s="97">
        <v>2868</v>
      </c>
      <c r="AJ28" s="97">
        <v>6388</v>
      </c>
      <c r="AK28" s="97">
        <v>0</v>
      </c>
      <c r="AL28" s="44">
        <v>129</v>
      </c>
      <c r="AM28" s="72">
        <v>138715</v>
      </c>
      <c r="AN28" s="75">
        <v>2</v>
      </c>
      <c r="AO28" s="97">
        <v>135396</v>
      </c>
      <c r="AP28" s="97">
        <v>0</v>
      </c>
      <c r="AQ28" s="97">
        <v>0</v>
      </c>
      <c r="AR28" s="97">
        <v>0</v>
      </c>
      <c r="AS28" s="97">
        <v>0</v>
      </c>
      <c r="AT28" s="44">
        <v>0</v>
      </c>
      <c r="AU28" s="72">
        <v>135398</v>
      </c>
      <c r="AV28" s="72">
        <v>274113</v>
      </c>
      <c r="AW28" s="72">
        <v>16503</v>
      </c>
      <c r="AX28" s="72">
        <v>151901</v>
      </c>
      <c r="AY28" s="72">
        <v>290616</v>
      </c>
      <c r="AZ28" s="72">
        <v>-82947</v>
      </c>
      <c r="BA28" s="72">
        <v>68954</v>
      </c>
      <c r="BB28" s="72">
        <v>207669</v>
      </c>
    </row>
    <row r="29" spans="1:54" ht="15" customHeight="1" x14ac:dyDescent="0.15">
      <c r="A29" s="133">
        <v>55</v>
      </c>
      <c r="B29" s="43" t="s">
        <v>23</v>
      </c>
      <c r="C29" s="68">
        <v>124</v>
      </c>
      <c r="D29" s="96">
        <v>16</v>
      </c>
      <c r="E29" s="96">
        <v>21</v>
      </c>
      <c r="F29" s="96">
        <v>46</v>
      </c>
      <c r="G29" s="96">
        <v>190</v>
      </c>
      <c r="H29" s="96">
        <v>17</v>
      </c>
      <c r="I29" s="96">
        <v>53</v>
      </c>
      <c r="J29" s="96">
        <v>440</v>
      </c>
      <c r="K29" s="96">
        <v>89</v>
      </c>
      <c r="L29" s="96">
        <v>118</v>
      </c>
      <c r="M29" s="96">
        <v>581</v>
      </c>
      <c r="N29" s="96">
        <v>60</v>
      </c>
      <c r="O29" s="96">
        <v>63</v>
      </c>
      <c r="P29" s="96">
        <v>303</v>
      </c>
      <c r="Q29" s="96">
        <v>238</v>
      </c>
      <c r="R29" s="96">
        <v>40</v>
      </c>
      <c r="S29" s="96">
        <v>421</v>
      </c>
      <c r="T29" s="96">
        <v>268</v>
      </c>
      <c r="U29" s="96">
        <v>192</v>
      </c>
      <c r="V29" s="96">
        <v>993</v>
      </c>
      <c r="W29" s="96">
        <v>1218</v>
      </c>
      <c r="X29" s="96">
        <v>41</v>
      </c>
      <c r="Y29" s="96">
        <v>105</v>
      </c>
      <c r="Z29" s="96">
        <v>10080</v>
      </c>
      <c r="AA29" s="96">
        <v>2855</v>
      </c>
      <c r="AB29" s="96">
        <v>7011</v>
      </c>
      <c r="AC29" s="96">
        <v>8016</v>
      </c>
      <c r="AD29" s="96">
        <v>1829</v>
      </c>
      <c r="AE29" s="96">
        <v>260</v>
      </c>
      <c r="AF29" s="96">
        <v>697</v>
      </c>
      <c r="AG29" s="96">
        <v>6433</v>
      </c>
      <c r="AH29" s="96">
        <v>739</v>
      </c>
      <c r="AI29" s="96">
        <v>1309</v>
      </c>
      <c r="AJ29" s="96">
        <v>5681</v>
      </c>
      <c r="AK29" s="96">
        <v>0</v>
      </c>
      <c r="AL29" s="43">
        <v>556</v>
      </c>
      <c r="AM29" s="64">
        <v>51103</v>
      </c>
      <c r="AN29" s="68">
        <v>0</v>
      </c>
      <c r="AO29" s="96">
        <v>421781</v>
      </c>
      <c r="AP29" s="96">
        <v>239</v>
      </c>
      <c r="AQ29" s="96">
        <v>0</v>
      </c>
      <c r="AR29" s="96">
        <v>0</v>
      </c>
      <c r="AS29" s="96">
        <v>0</v>
      </c>
      <c r="AT29" s="43">
        <v>0</v>
      </c>
      <c r="AU29" s="64">
        <v>422020</v>
      </c>
      <c r="AV29" s="64">
        <v>473123</v>
      </c>
      <c r="AW29" s="64">
        <v>425</v>
      </c>
      <c r="AX29" s="64">
        <v>422445</v>
      </c>
      <c r="AY29" s="64">
        <v>473548</v>
      </c>
      <c r="AZ29" s="64">
        <v>-8405</v>
      </c>
      <c r="BA29" s="64">
        <v>414040</v>
      </c>
      <c r="BB29" s="64">
        <v>465143</v>
      </c>
    </row>
    <row r="30" spans="1:54" ht="15" customHeight="1" x14ac:dyDescent="0.15">
      <c r="A30" s="133">
        <v>57</v>
      </c>
      <c r="B30" s="43" t="s">
        <v>233</v>
      </c>
      <c r="C30" s="68">
        <v>7655</v>
      </c>
      <c r="D30" s="96">
        <v>1652</v>
      </c>
      <c r="E30" s="96">
        <v>1736</v>
      </c>
      <c r="F30" s="96">
        <v>7999</v>
      </c>
      <c r="G30" s="96">
        <v>7514</v>
      </c>
      <c r="H30" s="96">
        <v>354</v>
      </c>
      <c r="I30" s="96">
        <v>2546</v>
      </c>
      <c r="J30" s="96">
        <v>11733</v>
      </c>
      <c r="K30" s="96">
        <v>17124</v>
      </c>
      <c r="L30" s="96">
        <v>5080</v>
      </c>
      <c r="M30" s="96">
        <v>19166</v>
      </c>
      <c r="N30" s="96">
        <v>22282</v>
      </c>
      <c r="O30" s="96">
        <v>979</v>
      </c>
      <c r="P30" s="96">
        <v>6584</v>
      </c>
      <c r="Q30" s="96">
        <v>5764</v>
      </c>
      <c r="R30" s="96">
        <v>799</v>
      </c>
      <c r="S30" s="96">
        <v>2422</v>
      </c>
      <c r="T30" s="96">
        <v>7239</v>
      </c>
      <c r="U30" s="96">
        <v>7503</v>
      </c>
      <c r="V30" s="96">
        <v>21497</v>
      </c>
      <c r="W30" s="96">
        <v>13271</v>
      </c>
      <c r="X30" s="96">
        <v>548</v>
      </c>
      <c r="Y30" s="96">
        <v>3594</v>
      </c>
      <c r="Z30" s="96">
        <v>29379</v>
      </c>
      <c r="AA30" s="96">
        <v>7182</v>
      </c>
      <c r="AB30" s="96">
        <v>1139</v>
      </c>
      <c r="AC30" s="96">
        <v>78589</v>
      </c>
      <c r="AD30" s="96">
        <v>5442</v>
      </c>
      <c r="AE30" s="96">
        <v>13573</v>
      </c>
      <c r="AF30" s="96">
        <v>5430</v>
      </c>
      <c r="AG30" s="96">
        <v>10207</v>
      </c>
      <c r="AH30" s="96">
        <v>1841</v>
      </c>
      <c r="AI30" s="96">
        <v>3981</v>
      </c>
      <c r="AJ30" s="96">
        <v>23951</v>
      </c>
      <c r="AK30" s="96">
        <v>530</v>
      </c>
      <c r="AL30" s="43">
        <v>3013</v>
      </c>
      <c r="AM30" s="64">
        <v>359298</v>
      </c>
      <c r="AN30" s="68">
        <v>4070</v>
      </c>
      <c r="AO30" s="96">
        <v>86531</v>
      </c>
      <c r="AP30" s="96">
        <v>-296</v>
      </c>
      <c r="AQ30" s="96">
        <v>392</v>
      </c>
      <c r="AR30" s="96">
        <v>7159</v>
      </c>
      <c r="AS30" s="96">
        <v>442</v>
      </c>
      <c r="AT30" s="43">
        <v>0</v>
      </c>
      <c r="AU30" s="64">
        <v>98298</v>
      </c>
      <c r="AV30" s="64">
        <v>457596</v>
      </c>
      <c r="AW30" s="64">
        <v>204802</v>
      </c>
      <c r="AX30" s="64">
        <v>303100</v>
      </c>
      <c r="AY30" s="64">
        <v>662398</v>
      </c>
      <c r="AZ30" s="64">
        <v>-173122</v>
      </c>
      <c r="BA30" s="64">
        <v>129978</v>
      </c>
      <c r="BB30" s="64">
        <v>489276</v>
      </c>
    </row>
    <row r="31" spans="1:54" ht="15" customHeight="1" x14ac:dyDescent="0.15">
      <c r="A31" s="133">
        <v>59</v>
      </c>
      <c r="B31" s="43" t="s">
        <v>25</v>
      </c>
      <c r="C31" s="68">
        <v>423</v>
      </c>
      <c r="D31" s="96">
        <v>51</v>
      </c>
      <c r="E31" s="96">
        <v>241</v>
      </c>
      <c r="F31" s="96">
        <v>251</v>
      </c>
      <c r="G31" s="96">
        <v>1107</v>
      </c>
      <c r="H31" s="96">
        <v>99</v>
      </c>
      <c r="I31" s="96">
        <v>290</v>
      </c>
      <c r="J31" s="96">
        <v>3026</v>
      </c>
      <c r="K31" s="96">
        <v>460</v>
      </c>
      <c r="L31" s="96">
        <v>685</v>
      </c>
      <c r="M31" s="96">
        <v>1964</v>
      </c>
      <c r="N31" s="96">
        <v>1049</v>
      </c>
      <c r="O31" s="96">
        <v>192</v>
      </c>
      <c r="P31" s="96">
        <v>1755</v>
      </c>
      <c r="Q31" s="96">
        <v>2730</v>
      </c>
      <c r="R31" s="96">
        <v>603</v>
      </c>
      <c r="S31" s="96">
        <v>2236</v>
      </c>
      <c r="T31" s="96">
        <v>1071</v>
      </c>
      <c r="U31" s="96">
        <v>677</v>
      </c>
      <c r="V31" s="96">
        <v>4585</v>
      </c>
      <c r="W31" s="96">
        <v>3949</v>
      </c>
      <c r="X31" s="96">
        <v>1357</v>
      </c>
      <c r="Y31" s="96">
        <v>587</v>
      </c>
      <c r="Z31" s="96">
        <v>24659</v>
      </c>
      <c r="AA31" s="96">
        <v>12486</v>
      </c>
      <c r="AB31" s="96">
        <v>1671</v>
      </c>
      <c r="AC31" s="96">
        <v>6701</v>
      </c>
      <c r="AD31" s="96">
        <v>46858</v>
      </c>
      <c r="AE31" s="96">
        <v>10614</v>
      </c>
      <c r="AF31" s="96">
        <v>4042</v>
      </c>
      <c r="AG31" s="96">
        <v>9750</v>
      </c>
      <c r="AH31" s="96">
        <v>3456</v>
      </c>
      <c r="AI31" s="96">
        <v>13411</v>
      </c>
      <c r="AJ31" s="96">
        <v>14201</v>
      </c>
      <c r="AK31" s="96">
        <v>0</v>
      </c>
      <c r="AL31" s="43">
        <v>1121</v>
      </c>
      <c r="AM31" s="64">
        <v>178358</v>
      </c>
      <c r="AN31" s="68">
        <v>1645</v>
      </c>
      <c r="AO31" s="96">
        <v>132330</v>
      </c>
      <c r="AP31" s="96">
        <v>76</v>
      </c>
      <c r="AQ31" s="96">
        <v>13570</v>
      </c>
      <c r="AR31" s="96">
        <v>70790</v>
      </c>
      <c r="AS31" s="96">
        <v>-114</v>
      </c>
      <c r="AT31" s="43">
        <v>1</v>
      </c>
      <c r="AU31" s="64">
        <v>218298</v>
      </c>
      <c r="AV31" s="64">
        <v>396656</v>
      </c>
      <c r="AW31" s="64">
        <v>29552</v>
      </c>
      <c r="AX31" s="64">
        <v>247850</v>
      </c>
      <c r="AY31" s="64">
        <v>426208</v>
      </c>
      <c r="AZ31" s="64">
        <v>-195413</v>
      </c>
      <c r="BA31" s="64">
        <v>52437</v>
      </c>
      <c r="BB31" s="64">
        <v>230795</v>
      </c>
    </row>
    <row r="32" spans="1:54" ht="15" customHeight="1" x14ac:dyDescent="0.15">
      <c r="A32" s="133">
        <v>61</v>
      </c>
      <c r="B32" s="43" t="s">
        <v>26</v>
      </c>
      <c r="C32" s="68">
        <v>0</v>
      </c>
      <c r="D32" s="96">
        <v>0</v>
      </c>
      <c r="E32" s="96">
        <v>0</v>
      </c>
      <c r="F32" s="96">
        <v>0</v>
      </c>
      <c r="G32" s="96">
        <v>0</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96">
        <v>0</v>
      </c>
      <c r="AC32" s="96">
        <v>0</v>
      </c>
      <c r="AD32" s="96">
        <v>0</v>
      </c>
      <c r="AE32" s="96">
        <v>0</v>
      </c>
      <c r="AF32" s="96">
        <v>0</v>
      </c>
      <c r="AG32" s="96">
        <v>0</v>
      </c>
      <c r="AH32" s="96">
        <v>0</v>
      </c>
      <c r="AI32" s="96">
        <v>0</v>
      </c>
      <c r="AJ32" s="96">
        <v>0</v>
      </c>
      <c r="AK32" s="96">
        <v>0</v>
      </c>
      <c r="AL32" s="43">
        <v>6003</v>
      </c>
      <c r="AM32" s="64">
        <v>6003</v>
      </c>
      <c r="AN32" s="68">
        <v>0</v>
      </c>
      <c r="AO32" s="96">
        <v>9728</v>
      </c>
      <c r="AP32" s="96">
        <v>384796</v>
      </c>
      <c r="AQ32" s="96">
        <v>0</v>
      </c>
      <c r="AR32" s="96">
        <v>0</v>
      </c>
      <c r="AS32" s="96">
        <v>0</v>
      </c>
      <c r="AT32" s="43">
        <v>0</v>
      </c>
      <c r="AU32" s="64">
        <v>394524</v>
      </c>
      <c r="AV32" s="64">
        <v>400527</v>
      </c>
      <c r="AW32" s="64">
        <v>0</v>
      </c>
      <c r="AX32" s="64">
        <v>394524</v>
      </c>
      <c r="AY32" s="64">
        <v>400527</v>
      </c>
      <c r="AZ32" s="64">
        <v>0</v>
      </c>
      <c r="BA32" s="64">
        <v>394524</v>
      </c>
      <c r="BB32" s="64">
        <v>400527</v>
      </c>
    </row>
    <row r="33" spans="1:54" ht="15" customHeight="1" x14ac:dyDescent="0.15">
      <c r="A33" s="134">
        <v>63</v>
      </c>
      <c r="B33" s="44" t="s">
        <v>27</v>
      </c>
      <c r="C33" s="75">
        <v>56</v>
      </c>
      <c r="D33" s="97">
        <v>156</v>
      </c>
      <c r="E33" s="97">
        <v>63</v>
      </c>
      <c r="F33" s="97">
        <v>92</v>
      </c>
      <c r="G33" s="97">
        <v>941</v>
      </c>
      <c r="H33" s="97">
        <v>183</v>
      </c>
      <c r="I33" s="97">
        <v>211</v>
      </c>
      <c r="J33" s="97">
        <v>20946</v>
      </c>
      <c r="K33" s="97">
        <v>1434</v>
      </c>
      <c r="L33" s="97">
        <v>1789</v>
      </c>
      <c r="M33" s="97">
        <v>5761</v>
      </c>
      <c r="N33" s="97">
        <v>2819</v>
      </c>
      <c r="O33" s="97">
        <v>260</v>
      </c>
      <c r="P33" s="97">
        <v>11504</v>
      </c>
      <c r="Q33" s="97">
        <v>19060</v>
      </c>
      <c r="R33" s="97">
        <v>2110</v>
      </c>
      <c r="S33" s="97">
        <v>6351</v>
      </c>
      <c r="T33" s="97">
        <v>15215</v>
      </c>
      <c r="U33" s="97">
        <v>2313</v>
      </c>
      <c r="V33" s="97">
        <v>916</v>
      </c>
      <c r="W33" s="97">
        <v>1777</v>
      </c>
      <c r="X33" s="97">
        <v>6</v>
      </c>
      <c r="Y33" s="97">
        <v>15</v>
      </c>
      <c r="Z33" s="97">
        <v>1856</v>
      </c>
      <c r="AA33" s="97">
        <v>153</v>
      </c>
      <c r="AB33" s="97">
        <v>0</v>
      </c>
      <c r="AC33" s="97">
        <v>894</v>
      </c>
      <c r="AD33" s="97">
        <v>4083</v>
      </c>
      <c r="AE33" s="97">
        <v>83</v>
      </c>
      <c r="AF33" s="97">
        <v>414</v>
      </c>
      <c r="AG33" s="97">
        <v>2089</v>
      </c>
      <c r="AH33" s="97">
        <v>0</v>
      </c>
      <c r="AI33" s="97">
        <v>665</v>
      </c>
      <c r="AJ33" s="97">
        <v>273</v>
      </c>
      <c r="AK33" s="97">
        <v>0</v>
      </c>
      <c r="AL33" s="44">
        <v>664</v>
      </c>
      <c r="AM33" s="72">
        <v>105152</v>
      </c>
      <c r="AN33" s="75">
        <v>0</v>
      </c>
      <c r="AO33" s="97">
        <v>33152</v>
      </c>
      <c r="AP33" s="97">
        <v>173598</v>
      </c>
      <c r="AQ33" s="97">
        <v>0</v>
      </c>
      <c r="AR33" s="97">
        <v>0</v>
      </c>
      <c r="AS33" s="97">
        <v>0</v>
      </c>
      <c r="AT33" s="44">
        <v>0</v>
      </c>
      <c r="AU33" s="72">
        <v>206750</v>
      </c>
      <c r="AV33" s="72">
        <v>311902</v>
      </c>
      <c r="AW33" s="72">
        <v>17815</v>
      </c>
      <c r="AX33" s="72">
        <v>224565</v>
      </c>
      <c r="AY33" s="72">
        <v>329717</v>
      </c>
      <c r="AZ33" s="72">
        <v>-86259</v>
      </c>
      <c r="BA33" s="72">
        <v>138306</v>
      </c>
      <c r="BB33" s="72">
        <v>243458</v>
      </c>
    </row>
    <row r="34" spans="1:54" ht="15" customHeight="1" x14ac:dyDescent="0.15">
      <c r="A34" s="133">
        <v>64</v>
      </c>
      <c r="B34" s="43" t="s">
        <v>225</v>
      </c>
      <c r="C34" s="68">
        <v>37</v>
      </c>
      <c r="D34" s="96">
        <v>0</v>
      </c>
      <c r="E34" s="96">
        <v>0</v>
      </c>
      <c r="F34" s="96">
        <v>0</v>
      </c>
      <c r="G34" s="96">
        <v>0</v>
      </c>
      <c r="H34" s="96">
        <v>0</v>
      </c>
      <c r="I34" s="96">
        <v>0</v>
      </c>
      <c r="J34" s="96">
        <v>2</v>
      </c>
      <c r="K34" s="96">
        <v>0</v>
      </c>
      <c r="L34" s="96">
        <v>0</v>
      </c>
      <c r="M34" s="96">
        <v>2</v>
      </c>
      <c r="N34" s="96">
        <v>0</v>
      </c>
      <c r="O34" s="96">
        <v>0</v>
      </c>
      <c r="P34" s="96">
        <v>0</v>
      </c>
      <c r="Q34" s="96">
        <v>0</v>
      </c>
      <c r="R34" s="96">
        <v>0</v>
      </c>
      <c r="S34" s="96">
        <v>0</v>
      </c>
      <c r="T34" s="96">
        <v>0</v>
      </c>
      <c r="U34" s="96">
        <v>0</v>
      </c>
      <c r="V34" s="96">
        <v>0</v>
      </c>
      <c r="W34" s="96">
        <v>0</v>
      </c>
      <c r="X34" s="96">
        <v>9</v>
      </c>
      <c r="Y34" s="96">
        <v>0</v>
      </c>
      <c r="Z34" s="96">
        <v>14</v>
      </c>
      <c r="AA34" s="96">
        <v>24</v>
      </c>
      <c r="AB34" s="96">
        <v>3</v>
      </c>
      <c r="AC34" s="96">
        <v>1139</v>
      </c>
      <c r="AD34" s="96">
        <v>174</v>
      </c>
      <c r="AE34" s="96">
        <v>9</v>
      </c>
      <c r="AF34" s="96">
        <v>7</v>
      </c>
      <c r="AG34" s="96">
        <v>19041</v>
      </c>
      <c r="AH34" s="96">
        <v>0</v>
      </c>
      <c r="AI34" s="96">
        <v>4</v>
      </c>
      <c r="AJ34" s="96">
        <v>16</v>
      </c>
      <c r="AK34" s="96">
        <v>0</v>
      </c>
      <c r="AL34" s="43">
        <v>85</v>
      </c>
      <c r="AM34" s="64">
        <v>20566</v>
      </c>
      <c r="AN34" s="68">
        <v>6063</v>
      </c>
      <c r="AO34" s="96">
        <v>115397</v>
      </c>
      <c r="AP34" s="96">
        <v>510389</v>
      </c>
      <c r="AQ34" s="96">
        <v>0</v>
      </c>
      <c r="AR34" s="96">
        <v>0</v>
      </c>
      <c r="AS34" s="96">
        <v>0</v>
      </c>
      <c r="AT34" s="43">
        <v>0</v>
      </c>
      <c r="AU34" s="64">
        <v>631849</v>
      </c>
      <c r="AV34" s="64">
        <v>652415</v>
      </c>
      <c r="AW34" s="64">
        <v>39997</v>
      </c>
      <c r="AX34" s="64">
        <v>671846</v>
      </c>
      <c r="AY34" s="64">
        <v>692412</v>
      </c>
      <c r="AZ34" s="64">
        <v>-26787</v>
      </c>
      <c r="BA34" s="64">
        <v>645059</v>
      </c>
      <c r="BB34" s="64">
        <v>665625</v>
      </c>
    </row>
    <row r="35" spans="1:54" ht="15" customHeight="1" x14ac:dyDescent="0.15">
      <c r="A35" s="133">
        <v>65</v>
      </c>
      <c r="B35" s="43" t="s">
        <v>226</v>
      </c>
      <c r="C35" s="68">
        <v>9</v>
      </c>
      <c r="D35" s="96">
        <v>3</v>
      </c>
      <c r="E35" s="96">
        <v>380</v>
      </c>
      <c r="F35" s="96">
        <v>80</v>
      </c>
      <c r="G35" s="96">
        <v>265</v>
      </c>
      <c r="H35" s="96">
        <v>22</v>
      </c>
      <c r="I35" s="96">
        <v>37</v>
      </c>
      <c r="J35" s="96">
        <v>572</v>
      </c>
      <c r="K35" s="96">
        <v>119</v>
      </c>
      <c r="L35" s="96">
        <v>109</v>
      </c>
      <c r="M35" s="96">
        <v>1172</v>
      </c>
      <c r="N35" s="96">
        <v>159</v>
      </c>
      <c r="O35" s="96">
        <v>29</v>
      </c>
      <c r="P35" s="96">
        <v>330</v>
      </c>
      <c r="Q35" s="96">
        <v>249</v>
      </c>
      <c r="R35" s="96">
        <v>22</v>
      </c>
      <c r="S35" s="96">
        <v>7</v>
      </c>
      <c r="T35" s="96">
        <v>122</v>
      </c>
      <c r="U35" s="96">
        <v>69</v>
      </c>
      <c r="V35" s="96">
        <v>606</v>
      </c>
      <c r="W35" s="96">
        <v>374</v>
      </c>
      <c r="X35" s="96">
        <v>324</v>
      </c>
      <c r="Y35" s="96">
        <v>126</v>
      </c>
      <c r="Z35" s="96">
        <v>395</v>
      </c>
      <c r="AA35" s="96">
        <v>649</v>
      </c>
      <c r="AB35" s="96">
        <v>169</v>
      </c>
      <c r="AC35" s="96">
        <v>804</v>
      </c>
      <c r="AD35" s="96">
        <v>322</v>
      </c>
      <c r="AE35" s="96">
        <v>1</v>
      </c>
      <c r="AF35" s="96">
        <v>214</v>
      </c>
      <c r="AG35" s="96">
        <v>703</v>
      </c>
      <c r="AH35" s="96">
        <v>0</v>
      </c>
      <c r="AI35" s="96">
        <v>619</v>
      </c>
      <c r="AJ35" s="96">
        <v>7574</v>
      </c>
      <c r="AK35" s="96">
        <v>0</v>
      </c>
      <c r="AL35" s="43">
        <v>54</v>
      </c>
      <c r="AM35" s="64">
        <v>16689</v>
      </c>
      <c r="AN35" s="68">
        <v>0</v>
      </c>
      <c r="AO35" s="96">
        <v>40229</v>
      </c>
      <c r="AP35" s="96">
        <v>0</v>
      </c>
      <c r="AQ35" s="96">
        <v>0</v>
      </c>
      <c r="AR35" s="96">
        <v>0</v>
      </c>
      <c r="AS35" s="96">
        <v>0</v>
      </c>
      <c r="AT35" s="43">
        <v>0</v>
      </c>
      <c r="AU35" s="64">
        <v>40229</v>
      </c>
      <c r="AV35" s="64">
        <v>56918</v>
      </c>
      <c r="AW35" s="64">
        <v>832</v>
      </c>
      <c r="AX35" s="64">
        <v>41061</v>
      </c>
      <c r="AY35" s="64">
        <v>57750</v>
      </c>
      <c r="AZ35" s="64">
        <v>-3448</v>
      </c>
      <c r="BA35" s="64">
        <v>37613</v>
      </c>
      <c r="BB35" s="64">
        <v>54302</v>
      </c>
    </row>
    <row r="36" spans="1:54" ht="15" customHeight="1" x14ac:dyDescent="0.15">
      <c r="A36" s="133">
        <v>66</v>
      </c>
      <c r="B36" s="43" t="s">
        <v>28</v>
      </c>
      <c r="C36" s="68">
        <v>3489</v>
      </c>
      <c r="D36" s="96">
        <v>981</v>
      </c>
      <c r="E36" s="96">
        <v>557</v>
      </c>
      <c r="F36" s="96">
        <v>986</v>
      </c>
      <c r="G36" s="96">
        <v>8145</v>
      </c>
      <c r="H36" s="96">
        <v>387</v>
      </c>
      <c r="I36" s="96">
        <v>1445</v>
      </c>
      <c r="J36" s="96">
        <v>13204</v>
      </c>
      <c r="K36" s="96">
        <v>3395</v>
      </c>
      <c r="L36" s="96">
        <v>4004</v>
      </c>
      <c r="M36" s="96">
        <v>9110</v>
      </c>
      <c r="N36" s="96">
        <v>4033</v>
      </c>
      <c r="O36" s="96">
        <v>769</v>
      </c>
      <c r="P36" s="96">
        <v>8188</v>
      </c>
      <c r="Q36" s="96">
        <v>14799</v>
      </c>
      <c r="R36" s="96">
        <v>1647</v>
      </c>
      <c r="S36" s="96">
        <v>4190</v>
      </c>
      <c r="T36" s="96">
        <v>9558</v>
      </c>
      <c r="U36" s="96">
        <v>4773</v>
      </c>
      <c r="V36" s="96">
        <v>51342</v>
      </c>
      <c r="W36" s="96">
        <v>21834</v>
      </c>
      <c r="X36" s="96">
        <v>4601</v>
      </c>
      <c r="Y36" s="96">
        <v>3335</v>
      </c>
      <c r="Z36" s="96">
        <v>46902</v>
      </c>
      <c r="AA36" s="96">
        <v>22500</v>
      </c>
      <c r="AB36" s="96">
        <v>11842</v>
      </c>
      <c r="AC36" s="96">
        <v>52743</v>
      </c>
      <c r="AD36" s="96">
        <v>28772</v>
      </c>
      <c r="AE36" s="96">
        <v>30518</v>
      </c>
      <c r="AF36" s="96">
        <v>11395</v>
      </c>
      <c r="AG36" s="96">
        <v>34628</v>
      </c>
      <c r="AH36" s="96">
        <v>4078</v>
      </c>
      <c r="AI36" s="96">
        <v>29366</v>
      </c>
      <c r="AJ36" s="96">
        <v>26296</v>
      </c>
      <c r="AK36" s="96">
        <v>0</v>
      </c>
      <c r="AL36" s="43">
        <v>1394</v>
      </c>
      <c r="AM36" s="64">
        <v>475206</v>
      </c>
      <c r="AN36" s="68">
        <v>715</v>
      </c>
      <c r="AO36" s="96">
        <v>49150</v>
      </c>
      <c r="AP36" s="96">
        <v>0</v>
      </c>
      <c r="AQ36" s="96">
        <v>2204</v>
      </c>
      <c r="AR36" s="96">
        <v>34849</v>
      </c>
      <c r="AS36" s="96">
        <v>0</v>
      </c>
      <c r="AT36" s="43">
        <v>0</v>
      </c>
      <c r="AU36" s="64">
        <v>86918</v>
      </c>
      <c r="AV36" s="64">
        <v>562124</v>
      </c>
      <c r="AW36" s="64">
        <v>26301</v>
      </c>
      <c r="AX36" s="64">
        <v>113219</v>
      </c>
      <c r="AY36" s="64">
        <v>588425</v>
      </c>
      <c r="AZ36" s="64">
        <v>-341173</v>
      </c>
      <c r="BA36" s="64">
        <v>-227954</v>
      </c>
      <c r="BB36" s="64">
        <v>247252</v>
      </c>
    </row>
    <row r="37" spans="1:54" ht="15" customHeight="1" x14ac:dyDescent="0.15">
      <c r="A37" s="133">
        <v>67</v>
      </c>
      <c r="B37" s="43" t="s">
        <v>29</v>
      </c>
      <c r="C37" s="68">
        <v>17</v>
      </c>
      <c r="D37" s="96">
        <v>10</v>
      </c>
      <c r="E37" s="96">
        <v>39</v>
      </c>
      <c r="F37" s="96">
        <v>3</v>
      </c>
      <c r="G37" s="96">
        <v>1369</v>
      </c>
      <c r="H37" s="96">
        <v>0</v>
      </c>
      <c r="I37" s="96">
        <v>3</v>
      </c>
      <c r="J37" s="96">
        <v>39</v>
      </c>
      <c r="K37" s="96">
        <v>12</v>
      </c>
      <c r="L37" s="96">
        <v>4</v>
      </c>
      <c r="M37" s="96">
        <v>69</v>
      </c>
      <c r="N37" s="96">
        <v>18</v>
      </c>
      <c r="O37" s="96">
        <v>0</v>
      </c>
      <c r="P37" s="96">
        <v>44</v>
      </c>
      <c r="Q37" s="96">
        <v>76</v>
      </c>
      <c r="R37" s="96">
        <v>1</v>
      </c>
      <c r="S37" s="96">
        <v>42</v>
      </c>
      <c r="T37" s="96">
        <v>36</v>
      </c>
      <c r="U37" s="96">
        <v>9</v>
      </c>
      <c r="V37" s="96">
        <v>134</v>
      </c>
      <c r="W37" s="96">
        <v>25</v>
      </c>
      <c r="X37" s="96">
        <v>9</v>
      </c>
      <c r="Y37" s="96">
        <v>4</v>
      </c>
      <c r="Z37" s="96">
        <v>510</v>
      </c>
      <c r="AA37" s="96">
        <v>50</v>
      </c>
      <c r="AB37" s="96">
        <v>270</v>
      </c>
      <c r="AC37" s="96">
        <v>176</v>
      </c>
      <c r="AD37" s="96">
        <v>1830</v>
      </c>
      <c r="AE37" s="96">
        <v>219</v>
      </c>
      <c r="AF37" s="96">
        <v>198</v>
      </c>
      <c r="AG37" s="96">
        <v>14203</v>
      </c>
      <c r="AH37" s="96">
        <v>147</v>
      </c>
      <c r="AI37" s="96">
        <v>355</v>
      </c>
      <c r="AJ37" s="96">
        <v>5721</v>
      </c>
      <c r="AK37" s="96">
        <v>0</v>
      </c>
      <c r="AL37" s="43">
        <v>80</v>
      </c>
      <c r="AM37" s="64">
        <v>25722</v>
      </c>
      <c r="AN37" s="68">
        <v>93251</v>
      </c>
      <c r="AO37" s="96">
        <v>364259</v>
      </c>
      <c r="AP37" s="96">
        <v>0</v>
      </c>
      <c r="AQ37" s="96">
        <v>0</v>
      </c>
      <c r="AR37" s="96">
        <v>0</v>
      </c>
      <c r="AS37" s="96">
        <v>0</v>
      </c>
      <c r="AT37" s="43">
        <v>12</v>
      </c>
      <c r="AU37" s="64">
        <v>457522</v>
      </c>
      <c r="AV37" s="64">
        <v>483244</v>
      </c>
      <c r="AW37" s="64">
        <v>397489</v>
      </c>
      <c r="AX37" s="64">
        <v>855011</v>
      </c>
      <c r="AY37" s="64">
        <v>880733</v>
      </c>
      <c r="AZ37" s="64">
        <v>-203214</v>
      </c>
      <c r="BA37" s="64">
        <v>651797</v>
      </c>
      <c r="BB37" s="64">
        <v>677519</v>
      </c>
    </row>
    <row r="38" spans="1:54" ht="15" customHeight="1" x14ac:dyDescent="0.15">
      <c r="A38" s="134">
        <v>68</v>
      </c>
      <c r="B38" s="44" t="s">
        <v>30</v>
      </c>
      <c r="C38" s="75">
        <v>54</v>
      </c>
      <c r="D38" s="97">
        <v>37</v>
      </c>
      <c r="E38" s="97">
        <v>45</v>
      </c>
      <c r="F38" s="97">
        <v>45</v>
      </c>
      <c r="G38" s="97">
        <v>122</v>
      </c>
      <c r="H38" s="97">
        <v>16</v>
      </c>
      <c r="I38" s="97">
        <v>24</v>
      </c>
      <c r="J38" s="97">
        <v>135</v>
      </c>
      <c r="K38" s="97">
        <v>15</v>
      </c>
      <c r="L38" s="97">
        <v>81</v>
      </c>
      <c r="M38" s="97">
        <v>111</v>
      </c>
      <c r="N38" s="97">
        <v>55</v>
      </c>
      <c r="O38" s="97">
        <v>9</v>
      </c>
      <c r="P38" s="97">
        <v>404</v>
      </c>
      <c r="Q38" s="97">
        <v>163</v>
      </c>
      <c r="R38" s="97">
        <v>44</v>
      </c>
      <c r="S38" s="97">
        <v>55</v>
      </c>
      <c r="T38" s="97">
        <v>84</v>
      </c>
      <c r="U38" s="97">
        <v>43</v>
      </c>
      <c r="V38" s="97">
        <v>489</v>
      </c>
      <c r="W38" s="97">
        <v>11</v>
      </c>
      <c r="X38" s="97">
        <v>26</v>
      </c>
      <c r="Y38" s="97">
        <v>201</v>
      </c>
      <c r="Z38" s="97">
        <v>1447</v>
      </c>
      <c r="AA38" s="97">
        <v>789</v>
      </c>
      <c r="AB38" s="97">
        <v>136</v>
      </c>
      <c r="AC38" s="97">
        <v>1023</v>
      </c>
      <c r="AD38" s="97">
        <v>499</v>
      </c>
      <c r="AE38" s="97">
        <v>1165</v>
      </c>
      <c r="AF38" s="97">
        <v>680</v>
      </c>
      <c r="AG38" s="97">
        <v>1495</v>
      </c>
      <c r="AH38" s="97">
        <v>248</v>
      </c>
      <c r="AI38" s="97">
        <v>378</v>
      </c>
      <c r="AJ38" s="97">
        <v>893</v>
      </c>
      <c r="AK38" s="97">
        <v>0</v>
      </c>
      <c r="AL38" s="44">
        <v>10</v>
      </c>
      <c r="AM38" s="72">
        <v>11032</v>
      </c>
      <c r="AN38" s="75">
        <v>0</v>
      </c>
      <c r="AO38" s="97">
        <v>0</v>
      </c>
      <c r="AP38" s="97">
        <v>0</v>
      </c>
      <c r="AQ38" s="97">
        <v>0</v>
      </c>
      <c r="AR38" s="97">
        <v>0</v>
      </c>
      <c r="AS38" s="97">
        <v>0</v>
      </c>
      <c r="AT38" s="44">
        <v>0</v>
      </c>
      <c r="AU38" s="72">
        <v>0</v>
      </c>
      <c r="AV38" s="72">
        <v>11032</v>
      </c>
      <c r="AW38" s="72">
        <v>0</v>
      </c>
      <c r="AX38" s="72">
        <v>0</v>
      </c>
      <c r="AY38" s="72">
        <v>11032</v>
      </c>
      <c r="AZ38" s="72">
        <v>0</v>
      </c>
      <c r="BA38" s="72">
        <v>0</v>
      </c>
      <c r="BB38" s="72">
        <v>11032</v>
      </c>
    </row>
    <row r="39" spans="1:54" ht="15" customHeight="1" x14ac:dyDescent="0.15">
      <c r="A39" s="133">
        <v>69</v>
      </c>
      <c r="B39" s="43" t="s">
        <v>31</v>
      </c>
      <c r="C39" s="68">
        <v>2164</v>
      </c>
      <c r="D39" s="96">
        <v>387</v>
      </c>
      <c r="E39" s="96">
        <v>615</v>
      </c>
      <c r="F39" s="96">
        <v>211</v>
      </c>
      <c r="G39" s="96">
        <v>992</v>
      </c>
      <c r="H39" s="96">
        <v>66</v>
      </c>
      <c r="I39" s="96">
        <v>325</v>
      </c>
      <c r="J39" s="96">
        <v>1455</v>
      </c>
      <c r="K39" s="96">
        <v>367</v>
      </c>
      <c r="L39" s="96">
        <v>743</v>
      </c>
      <c r="M39" s="96">
        <v>2680</v>
      </c>
      <c r="N39" s="96">
        <v>1602</v>
      </c>
      <c r="O39" s="96">
        <v>167</v>
      </c>
      <c r="P39" s="96">
        <v>1876</v>
      </c>
      <c r="Q39" s="96">
        <v>511</v>
      </c>
      <c r="R39" s="96">
        <v>253</v>
      </c>
      <c r="S39" s="96">
        <v>955</v>
      </c>
      <c r="T39" s="96">
        <v>783</v>
      </c>
      <c r="U39" s="96">
        <v>516</v>
      </c>
      <c r="V39" s="96">
        <v>8699</v>
      </c>
      <c r="W39" s="96">
        <v>1807</v>
      </c>
      <c r="X39" s="96">
        <v>337</v>
      </c>
      <c r="Y39" s="96">
        <v>85</v>
      </c>
      <c r="Z39" s="96">
        <v>11188</v>
      </c>
      <c r="AA39" s="96">
        <v>2153</v>
      </c>
      <c r="AB39" s="96">
        <v>6138</v>
      </c>
      <c r="AC39" s="96">
        <v>12580</v>
      </c>
      <c r="AD39" s="96">
        <v>3166</v>
      </c>
      <c r="AE39" s="96">
        <v>666</v>
      </c>
      <c r="AF39" s="96">
        <v>3549</v>
      </c>
      <c r="AG39" s="96">
        <v>7289</v>
      </c>
      <c r="AH39" s="96">
        <v>596</v>
      </c>
      <c r="AI39" s="96">
        <v>3428</v>
      </c>
      <c r="AJ39" s="96">
        <v>4807</v>
      </c>
      <c r="AK39" s="96">
        <v>5</v>
      </c>
      <c r="AL39" s="43">
        <v>0</v>
      </c>
      <c r="AM39" s="64">
        <v>83161</v>
      </c>
      <c r="AN39" s="68">
        <v>0</v>
      </c>
      <c r="AO39" s="96">
        <v>160</v>
      </c>
      <c r="AP39" s="96">
        <v>0</v>
      </c>
      <c r="AQ39" s="96">
        <v>0</v>
      </c>
      <c r="AR39" s="96">
        <v>0</v>
      </c>
      <c r="AS39" s="96">
        <v>0</v>
      </c>
      <c r="AT39" s="43">
        <v>0</v>
      </c>
      <c r="AU39" s="64">
        <v>160</v>
      </c>
      <c r="AV39" s="64">
        <v>83321</v>
      </c>
      <c r="AW39" s="64">
        <v>3081</v>
      </c>
      <c r="AX39" s="64">
        <v>3241</v>
      </c>
      <c r="AY39" s="64">
        <v>86402</v>
      </c>
      <c r="AZ39" s="64">
        <v>-59940</v>
      </c>
      <c r="BA39" s="64">
        <v>-56699</v>
      </c>
      <c r="BB39" s="64">
        <v>26462</v>
      </c>
    </row>
    <row r="40" spans="1:54" ht="15" customHeight="1" x14ac:dyDescent="0.15">
      <c r="A40" s="135">
        <v>70</v>
      </c>
      <c r="B40" s="47" t="s">
        <v>240</v>
      </c>
      <c r="C40" s="57">
        <v>77470</v>
      </c>
      <c r="D40" s="66">
        <v>11603</v>
      </c>
      <c r="E40" s="66">
        <v>21061</v>
      </c>
      <c r="F40" s="66">
        <v>14650</v>
      </c>
      <c r="G40" s="66">
        <v>147305</v>
      </c>
      <c r="H40" s="66">
        <v>9019</v>
      </c>
      <c r="I40" s="66">
        <v>41081</v>
      </c>
      <c r="J40" s="66">
        <v>537150</v>
      </c>
      <c r="K40" s="66">
        <v>576217</v>
      </c>
      <c r="L40" s="66">
        <v>50793</v>
      </c>
      <c r="M40" s="66">
        <v>1146977</v>
      </c>
      <c r="N40" s="66">
        <v>338041</v>
      </c>
      <c r="O40" s="66">
        <v>18776</v>
      </c>
      <c r="P40" s="66">
        <v>175734</v>
      </c>
      <c r="Q40" s="66">
        <v>181199</v>
      </c>
      <c r="R40" s="66">
        <v>27763</v>
      </c>
      <c r="S40" s="66">
        <v>124126</v>
      </c>
      <c r="T40" s="66">
        <v>327680</v>
      </c>
      <c r="U40" s="66">
        <v>72240</v>
      </c>
      <c r="V40" s="66">
        <v>273273</v>
      </c>
      <c r="W40" s="66">
        <v>259066</v>
      </c>
      <c r="X40" s="66">
        <v>17331</v>
      </c>
      <c r="Y40" s="66">
        <v>15862</v>
      </c>
      <c r="Z40" s="66">
        <v>189512</v>
      </c>
      <c r="AA40" s="66">
        <v>70666</v>
      </c>
      <c r="AB40" s="66">
        <v>88572</v>
      </c>
      <c r="AC40" s="66">
        <v>272546</v>
      </c>
      <c r="AD40" s="66">
        <v>112333</v>
      </c>
      <c r="AE40" s="66">
        <v>126125</v>
      </c>
      <c r="AF40" s="66">
        <v>49681</v>
      </c>
      <c r="AG40" s="66">
        <v>270852</v>
      </c>
      <c r="AH40" s="66">
        <v>22823</v>
      </c>
      <c r="AI40" s="66">
        <v>90942</v>
      </c>
      <c r="AJ40" s="66">
        <v>261798</v>
      </c>
      <c r="AK40" s="66">
        <v>11032</v>
      </c>
      <c r="AL40" s="47">
        <v>16349</v>
      </c>
      <c r="AM40" s="70">
        <v>6047648</v>
      </c>
      <c r="AN40" s="57">
        <v>138943</v>
      </c>
      <c r="AO40" s="66">
        <v>2234831</v>
      </c>
      <c r="AP40" s="66">
        <v>1074660</v>
      </c>
      <c r="AQ40" s="66">
        <v>239500</v>
      </c>
      <c r="AR40" s="66">
        <v>726967</v>
      </c>
      <c r="AS40" s="66">
        <v>31636</v>
      </c>
      <c r="AT40" s="47">
        <v>13459</v>
      </c>
      <c r="AU40" s="70">
        <v>4459996</v>
      </c>
      <c r="AV40" s="70">
        <v>10507644</v>
      </c>
      <c r="AW40" s="70">
        <v>4743127</v>
      </c>
      <c r="AX40" s="70">
        <v>9203123</v>
      </c>
      <c r="AY40" s="70">
        <v>15250771</v>
      </c>
      <c r="AZ40" s="70">
        <v>-4718881</v>
      </c>
      <c r="BA40" s="70">
        <v>4484242</v>
      </c>
      <c r="BB40" s="70">
        <v>10531890</v>
      </c>
    </row>
    <row r="41" spans="1:54" ht="15" customHeight="1" x14ac:dyDescent="0.15">
      <c r="A41" s="133">
        <v>71</v>
      </c>
      <c r="B41" s="43" t="s">
        <v>241</v>
      </c>
      <c r="C41" s="68">
        <v>343</v>
      </c>
      <c r="D41" s="96">
        <v>298</v>
      </c>
      <c r="E41" s="96">
        <v>913</v>
      </c>
      <c r="F41" s="96">
        <v>1792</v>
      </c>
      <c r="G41" s="96">
        <v>3246</v>
      </c>
      <c r="H41" s="96">
        <v>463</v>
      </c>
      <c r="I41" s="96">
        <v>1299</v>
      </c>
      <c r="J41" s="96">
        <v>6852</v>
      </c>
      <c r="K41" s="96">
        <v>3255</v>
      </c>
      <c r="L41" s="96">
        <v>1999</v>
      </c>
      <c r="M41" s="96">
        <v>9242</v>
      </c>
      <c r="N41" s="96">
        <v>7179</v>
      </c>
      <c r="O41" s="96">
        <v>904</v>
      </c>
      <c r="P41" s="96">
        <v>4151</v>
      </c>
      <c r="Q41" s="96">
        <v>6638</v>
      </c>
      <c r="R41" s="96">
        <v>676</v>
      </c>
      <c r="S41" s="96">
        <v>573</v>
      </c>
      <c r="T41" s="96">
        <v>3525</v>
      </c>
      <c r="U41" s="96">
        <v>2140</v>
      </c>
      <c r="V41" s="96">
        <v>9119</v>
      </c>
      <c r="W41" s="96">
        <v>2616</v>
      </c>
      <c r="X41" s="96">
        <v>448</v>
      </c>
      <c r="Y41" s="96">
        <v>1395</v>
      </c>
      <c r="Z41" s="96">
        <v>11729</v>
      </c>
      <c r="AA41" s="96">
        <v>6467</v>
      </c>
      <c r="AB41" s="96">
        <v>1736</v>
      </c>
      <c r="AC41" s="96">
        <v>8662</v>
      </c>
      <c r="AD41" s="96">
        <v>3098</v>
      </c>
      <c r="AE41" s="96">
        <v>3945</v>
      </c>
      <c r="AF41" s="96">
        <v>2970</v>
      </c>
      <c r="AG41" s="96">
        <v>7226</v>
      </c>
      <c r="AH41" s="96">
        <v>3635</v>
      </c>
      <c r="AI41" s="96">
        <v>4378</v>
      </c>
      <c r="AJ41" s="96">
        <v>15954</v>
      </c>
      <c r="AK41" s="96">
        <v>0</v>
      </c>
      <c r="AL41" s="43">
        <v>77</v>
      </c>
      <c r="AM41" s="64">
        <v>138943</v>
      </c>
    </row>
    <row r="42" spans="1:54" ht="15" customHeight="1" x14ac:dyDescent="0.15">
      <c r="A42" s="133">
        <v>91</v>
      </c>
      <c r="B42" s="43" t="s">
        <v>242</v>
      </c>
      <c r="C42" s="68">
        <v>12515</v>
      </c>
      <c r="D42" s="96">
        <v>4168</v>
      </c>
      <c r="E42" s="96">
        <v>4591</v>
      </c>
      <c r="F42" s="96">
        <v>8578</v>
      </c>
      <c r="G42" s="96">
        <v>42129</v>
      </c>
      <c r="H42" s="96">
        <v>3774</v>
      </c>
      <c r="I42" s="96">
        <v>15170</v>
      </c>
      <c r="J42" s="96">
        <v>15398</v>
      </c>
      <c r="K42" s="96">
        <v>3320</v>
      </c>
      <c r="L42" s="96">
        <v>17488</v>
      </c>
      <c r="M42" s="96">
        <v>23869</v>
      </c>
      <c r="N42" s="96">
        <v>9191</v>
      </c>
      <c r="O42" s="96">
        <v>12155</v>
      </c>
      <c r="P42" s="96">
        <v>30551</v>
      </c>
      <c r="Q42" s="96">
        <v>58003</v>
      </c>
      <c r="R42" s="96">
        <v>9537</v>
      </c>
      <c r="S42" s="96">
        <v>36377</v>
      </c>
      <c r="T42" s="96">
        <v>41303</v>
      </c>
      <c r="U42" s="96">
        <v>26969</v>
      </c>
      <c r="V42" s="96">
        <v>173921</v>
      </c>
      <c r="W42" s="96">
        <v>23569</v>
      </c>
      <c r="X42" s="96">
        <v>4432</v>
      </c>
      <c r="Y42" s="96">
        <v>12869</v>
      </c>
      <c r="Z42" s="96">
        <v>247744</v>
      </c>
      <c r="AA42" s="96">
        <v>66976</v>
      </c>
      <c r="AB42" s="96">
        <v>17696</v>
      </c>
      <c r="AC42" s="96">
        <v>112400</v>
      </c>
      <c r="AD42" s="96">
        <v>37670</v>
      </c>
      <c r="AE42" s="96">
        <v>147311</v>
      </c>
      <c r="AF42" s="96">
        <v>154320</v>
      </c>
      <c r="AG42" s="96">
        <v>324609</v>
      </c>
      <c r="AH42" s="96">
        <v>17466</v>
      </c>
      <c r="AI42" s="96">
        <v>117365</v>
      </c>
      <c r="AJ42" s="96">
        <v>95405</v>
      </c>
      <c r="AK42" s="96">
        <v>0</v>
      </c>
      <c r="AL42" s="43">
        <v>945</v>
      </c>
      <c r="AM42" s="64">
        <v>1929784</v>
      </c>
    </row>
    <row r="43" spans="1:54" ht="15" customHeight="1" x14ac:dyDescent="0.15">
      <c r="A43" s="133">
        <v>92</v>
      </c>
      <c r="B43" s="43" t="s">
        <v>243</v>
      </c>
      <c r="C43" s="68">
        <v>34342</v>
      </c>
      <c r="D43" s="96">
        <v>11822</v>
      </c>
      <c r="E43" s="96">
        <v>7343</v>
      </c>
      <c r="F43" s="96">
        <v>-2120</v>
      </c>
      <c r="G43" s="96">
        <v>19456</v>
      </c>
      <c r="H43" s="96">
        <v>2319</v>
      </c>
      <c r="I43" s="96">
        <v>8792</v>
      </c>
      <c r="J43" s="96">
        <v>58735</v>
      </c>
      <c r="K43" s="96">
        <v>-9222</v>
      </c>
      <c r="L43" s="96">
        <v>11742</v>
      </c>
      <c r="M43" s="96">
        <v>115310</v>
      </c>
      <c r="N43" s="96">
        <v>60069</v>
      </c>
      <c r="O43" s="96">
        <v>-2242</v>
      </c>
      <c r="P43" s="96">
        <v>45180</v>
      </c>
      <c r="Q43" s="96">
        <v>-23857</v>
      </c>
      <c r="R43" s="96">
        <v>1629</v>
      </c>
      <c r="S43" s="96">
        <v>-9154</v>
      </c>
      <c r="T43" s="96">
        <v>6282</v>
      </c>
      <c r="U43" s="96">
        <v>2191</v>
      </c>
      <c r="V43" s="96">
        <v>9686</v>
      </c>
      <c r="W43" s="96">
        <v>-42819</v>
      </c>
      <c r="X43" s="96">
        <v>4586</v>
      </c>
      <c r="Y43" s="96">
        <v>19950</v>
      </c>
      <c r="Z43" s="96">
        <v>66468</v>
      </c>
      <c r="AA43" s="96">
        <v>43349</v>
      </c>
      <c r="AB43" s="96">
        <v>206237</v>
      </c>
      <c r="AC43" s="96">
        <v>30542</v>
      </c>
      <c r="AD43" s="96">
        <v>47913</v>
      </c>
      <c r="AE43" s="96">
        <v>0</v>
      </c>
      <c r="AF43" s="96">
        <v>614</v>
      </c>
      <c r="AG43" s="96">
        <v>11871</v>
      </c>
      <c r="AH43" s="96">
        <v>1876</v>
      </c>
      <c r="AI43" s="96">
        <v>-4409</v>
      </c>
      <c r="AJ43" s="96">
        <v>203454</v>
      </c>
      <c r="AK43" s="96">
        <v>0</v>
      </c>
      <c r="AL43" s="43">
        <v>7393</v>
      </c>
      <c r="AM43" s="64">
        <v>945328</v>
      </c>
    </row>
    <row r="44" spans="1:54" ht="15" customHeight="1" x14ac:dyDescent="0.15">
      <c r="A44" s="133">
        <v>93</v>
      </c>
      <c r="B44" s="43" t="s">
        <v>244</v>
      </c>
      <c r="C44" s="68">
        <v>21425</v>
      </c>
      <c r="D44" s="96">
        <v>3486</v>
      </c>
      <c r="E44" s="96">
        <v>4470</v>
      </c>
      <c r="F44" s="96">
        <v>1819</v>
      </c>
      <c r="G44" s="96">
        <v>18331</v>
      </c>
      <c r="H44" s="96">
        <v>2629</v>
      </c>
      <c r="I44" s="96">
        <v>4139</v>
      </c>
      <c r="J44" s="96">
        <v>47610</v>
      </c>
      <c r="K44" s="96">
        <v>46128</v>
      </c>
      <c r="L44" s="96">
        <v>10335</v>
      </c>
      <c r="M44" s="96">
        <v>116873</v>
      </c>
      <c r="N44" s="96">
        <v>9581</v>
      </c>
      <c r="O44" s="96">
        <v>2197</v>
      </c>
      <c r="P44" s="96">
        <v>20996</v>
      </c>
      <c r="Q44" s="96">
        <v>47976</v>
      </c>
      <c r="R44" s="96">
        <v>3666</v>
      </c>
      <c r="S44" s="96">
        <v>30147</v>
      </c>
      <c r="T44" s="96">
        <v>21318</v>
      </c>
      <c r="U44" s="96">
        <v>8994</v>
      </c>
      <c r="V44" s="96">
        <v>16122</v>
      </c>
      <c r="W44" s="96">
        <v>58915</v>
      </c>
      <c r="X44" s="96">
        <v>8531</v>
      </c>
      <c r="Y44" s="96">
        <v>6139</v>
      </c>
      <c r="Z44" s="96">
        <v>41104</v>
      </c>
      <c r="AA44" s="96">
        <v>22422</v>
      </c>
      <c r="AB44" s="96">
        <v>126569</v>
      </c>
      <c r="AC44" s="96">
        <v>44976</v>
      </c>
      <c r="AD44" s="96">
        <v>25585</v>
      </c>
      <c r="AE44" s="96">
        <v>122001</v>
      </c>
      <c r="AF44" s="96">
        <v>32858</v>
      </c>
      <c r="AG44" s="96">
        <v>50428</v>
      </c>
      <c r="AH44" s="96">
        <v>7048</v>
      </c>
      <c r="AI44" s="96">
        <v>29995</v>
      </c>
      <c r="AJ44" s="96">
        <v>80126</v>
      </c>
      <c r="AK44" s="96">
        <v>0</v>
      </c>
      <c r="AL44" s="43">
        <v>1453</v>
      </c>
      <c r="AM44" s="64">
        <v>1096392</v>
      </c>
    </row>
    <row r="45" spans="1:54" ht="15" customHeight="1" x14ac:dyDescent="0.15">
      <c r="A45" s="133">
        <v>94</v>
      </c>
      <c r="B45" s="138" t="s">
        <v>245</v>
      </c>
      <c r="C45" s="68">
        <v>6378</v>
      </c>
      <c r="D45" s="96">
        <v>882</v>
      </c>
      <c r="E45" s="96">
        <v>1726</v>
      </c>
      <c r="F45" s="96">
        <v>765</v>
      </c>
      <c r="G45" s="96">
        <v>54652</v>
      </c>
      <c r="H45" s="96">
        <v>1202</v>
      </c>
      <c r="I45" s="96">
        <v>2898</v>
      </c>
      <c r="J45" s="96">
        <v>14055</v>
      </c>
      <c r="K45" s="96">
        <v>129009</v>
      </c>
      <c r="L45" s="96">
        <v>3529</v>
      </c>
      <c r="M45" s="96">
        <v>16098</v>
      </c>
      <c r="N45" s="96">
        <v>4307</v>
      </c>
      <c r="O45" s="96">
        <v>1111</v>
      </c>
      <c r="P45" s="96">
        <v>4332</v>
      </c>
      <c r="Q45" s="96">
        <v>4682</v>
      </c>
      <c r="R45" s="96">
        <v>367</v>
      </c>
      <c r="S45" s="96">
        <v>1289</v>
      </c>
      <c r="T45" s="96">
        <v>-1183</v>
      </c>
      <c r="U45" s="96">
        <v>4211</v>
      </c>
      <c r="V45" s="96">
        <v>18454</v>
      </c>
      <c r="W45" s="96">
        <v>12086</v>
      </c>
      <c r="X45" s="96">
        <v>1383</v>
      </c>
      <c r="Y45" s="96">
        <v>4064</v>
      </c>
      <c r="Z45" s="96">
        <v>20890</v>
      </c>
      <c r="AA45" s="96">
        <v>3394</v>
      </c>
      <c r="AB45" s="96">
        <v>24718</v>
      </c>
      <c r="AC45" s="96">
        <v>22067</v>
      </c>
      <c r="AD45" s="96">
        <v>4202</v>
      </c>
      <c r="AE45" s="96">
        <v>1145</v>
      </c>
      <c r="AF45" s="96">
        <v>3030</v>
      </c>
      <c r="AG45" s="96">
        <v>10159</v>
      </c>
      <c r="AH45" s="96">
        <v>2827</v>
      </c>
      <c r="AI45" s="96">
        <v>9031</v>
      </c>
      <c r="AJ45" s="96">
        <v>20798</v>
      </c>
      <c r="AK45" s="96">
        <v>0</v>
      </c>
      <c r="AL45" s="43">
        <v>245</v>
      </c>
      <c r="AM45" s="64">
        <v>408803</v>
      </c>
    </row>
    <row r="46" spans="1:54" ht="15" customHeight="1" x14ac:dyDescent="0.15">
      <c r="A46" s="133">
        <v>95</v>
      </c>
      <c r="B46" s="43" t="s">
        <v>246</v>
      </c>
      <c r="C46" s="68">
        <v>-7394</v>
      </c>
      <c r="D46" s="96">
        <v>-2020</v>
      </c>
      <c r="E46" s="96">
        <v>-7</v>
      </c>
      <c r="F46" s="96">
        <v>-1</v>
      </c>
      <c r="G46" s="96">
        <v>-548</v>
      </c>
      <c r="H46" s="96">
        <v>0</v>
      </c>
      <c r="I46" s="96">
        <v>-2</v>
      </c>
      <c r="J46" s="96">
        <v>-4</v>
      </c>
      <c r="K46" s="96">
        <v>-1611</v>
      </c>
      <c r="L46" s="96">
        <v>-2</v>
      </c>
      <c r="M46" s="96">
        <v>-12</v>
      </c>
      <c r="N46" s="96">
        <v>-1</v>
      </c>
      <c r="O46" s="96">
        <v>0</v>
      </c>
      <c r="P46" s="96">
        <v>-6</v>
      </c>
      <c r="Q46" s="96">
        <v>-6</v>
      </c>
      <c r="R46" s="96">
        <v>0</v>
      </c>
      <c r="S46" s="96">
        <v>-5</v>
      </c>
      <c r="T46" s="96">
        <v>-6</v>
      </c>
      <c r="U46" s="96">
        <v>-2</v>
      </c>
      <c r="V46" s="96">
        <v>-2120</v>
      </c>
      <c r="W46" s="96">
        <v>-108</v>
      </c>
      <c r="X46" s="96">
        <v>-2054</v>
      </c>
      <c r="Y46" s="96">
        <v>-1</v>
      </c>
      <c r="Z46" s="96">
        <v>-211</v>
      </c>
      <c r="AA46" s="96">
        <v>-5605</v>
      </c>
      <c r="AB46" s="96">
        <v>-385</v>
      </c>
      <c r="AC46" s="96">
        <v>-1917</v>
      </c>
      <c r="AD46" s="96">
        <v>-6</v>
      </c>
      <c r="AE46" s="96">
        <v>0</v>
      </c>
      <c r="AF46" s="96">
        <v>-15</v>
      </c>
      <c r="AG46" s="96">
        <v>-9520</v>
      </c>
      <c r="AH46" s="96">
        <v>-1373</v>
      </c>
      <c r="AI46" s="96">
        <v>-50</v>
      </c>
      <c r="AJ46" s="96">
        <v>-16</v>
      </c>
      <c r="AK46" s="96">
        <v>0</v>
      </c>
      <c r="AL46" s="43">
        <v>0</v>
      </c>
      <c r="AM46" s="64">
        <v>-35008</v>
      </c>
    </row>
    <row r="47" spans="1:54" ht="15" customHeight="1" x14ac:dyDescent="0.15">
      <c r="A47" s="135">
        <v>96</v>
      </c>
      <c r="B47" s="47" t="s">
        <v>247</v>
      </c>
      <c r="C47" s="57">
        <v>67609</v>
      </c>
      <c r="D47" s="66">
        <v>18636</v>
      </c>
      <c r="E47" s="66">
        <v>19036</v>
      </c>
      <c r="F47" s="66">
        <v>10833</v>
      </c>
      <c r="G47" s="66">
        <v>137266</v>
      </c>
      <c r="H47" s="66">
        <v>10387</v>
      </c>
      <c r="I47" s="66">
        <v>32296</v>
      </c>
      <c r="J47" s="66">
        <v>142646</v>
      </c>
      <c r="K47" s="66">
        <v>170879</v>
      </c>
      <c r="L47" s="66">
        <v>45091</v>
      </c>
      <c r="M47" s="66">
        <v>281380</v>
      </c>
      <c r="N47" s="66">
        <v>90326</v>
      </c>
      <c r="O47" s="66">
        <v>14125</v>
      </c>
      <c r="P47" s="66">
        <v>105204</v>
      </c>
      <c r="Q47" s="66">
        <v>93436</v>
      </c>
      <c r="R47" s="66">
        <v>15875</v>
      </c>
      <c r="S47" s="66">
        <v>59227</v>
      </c>
      <c r="T47" s="66">
        <v>71239</v>
      </c>
      <c r="U47" s="66">
        <v>44503</v>
      </c>
      <c r="V47" s="66">
        <v>225182</v>
      </c>
      <c r="W47" s="66">
        <v>54259</v>
      </c>
      <c r="X47" s="66">
        <v>17326</v>
      </c>
      <c r="Y47" s="66">
        <v>44416</v>
      </c>
      <c r="Z47" s="66">
        <v>387724</v>
      </c>
      <c r="AA47" s="66">
        <v>137003</v>
      </c>
      <c r="AB47" s="66">
        <v>376571</v>
      </c>
      <c r="AC47" s="66">
        <v>216730</v>
      </c>
      <c r="AD47" s="66">
        <v>118462</v>
      </c>
      <c r="AE47" s="66">
        <v>274402</v>
      </c>
      <c r="AF47" s="66">
        <v>193777</v>
      </c>
      <c r="AG47" s="66">
        <v>394773</v>
      </c>
      <c r="AH47" s="66">
        <v>31479</v>
      </c>
      <c r="AI47" s="66">
        <v>156310</v>
      </c>
      <c r="AJ47" s="66">
        <v>415721</v>
      </c>
      <c r="AK47" s="66">
        <v>0</v>
      </c>
      <c r="AL47" s="47">
        <v>10113</v>
      </c>
      <c r="AM47" s="70">
        <v>4484242</v>
      </c>
    </row>
    <row r="48" spans="1:54" ht="15" customHeight="1" x14ac:dyDescent="0.15">
      <c r="A48" s="135">
        <v>97</v>
      </c>
      <c r="B48" s="47" t="s">
        <v>248</v>
      </c>
      <c r="C48" s="57">
        <v>145079</v>
      </c>
      <c r="D48" s="66">
        <v>30239</v>
      </c>
      <c r="E48" s="66">
        <v>40097</v>
      </c>
      <c r="F48" s="66">
        <v>25483</v>
      </c>
      <c r="G48" s="66">
        <v>284571</v>
      </c>
      <c r="H48" s="66">
        <v>19406</v>
      </c>
      <c r="I48" s="66">
        <v>73377</v>
      </c>
      <c r="J48" s="66">
        <v>679796</v>
      </c>
      <c r="K48" s="66">
        <v>747096</v>
      </c>
      <c r="L48" s="66">
        <v>95884</v>
      </c>
      <c r="M48" s="66">
        <v>1428357</v>
      </c>
      <c r="N48" s="66">
        <v>428367</v>
      </c>
      <c r="O48" s="66">
        <v>32901</v>
      </c>
      <c r="P48" s="66">
        <v>280938</v>
      </c>
      <c r="Q48" s="66">
        <v>274635</v>
      </c>
      <c r="R48" s="66">
        <v>43638</v>
      </c>
      <c r="S48" s="66">
        <v>183353</v>
      </c>
      <c r="T48" s="66">
        <v>398919</v>
      </c>
      <c r="U48" s="66">
        <v>116743</v>
      </c>
      <c r="V48" s="66">
        <v>498455</v>
      </c>
      <c r="W48" s="66">
        <v>313325</v>
      </c>
      <c r="X48" s="66">
        <v>34657</v>
      </c>
      <c r="Y48" s="66">
        <v>60278</v>
      </c>
      <c r="Z48" s="66">
        <v>577236</v>
      </c>
      <c r="AA48" s="66">
        <v>207669</v>
      </c>
      <c r="AB48" s="66">
        <v>465143</v>
      </c>
      <c r="AC48" s="66">
        <v>489276</v>
      </c>
      <c r="AD48" s="66">
        <v>230795</v>
      </c>
      <c r="AE48" s="66">
        <v>400527</v>
      </c>
      <c r="AF48" s="66">
        <v>243458</v>
      </c>
      <c r="AG48" s="66">
        <v>665625</v>
      </c>
      <c r="AH48" s="66">
        <v>54302</v>
      </c>
      <c r="AI48" s="66">
        <v>247252</v>
      </c>
      <c r="AJ48" s="66">
        <v>677519</v>
      </c>
      <c r="AK48" s="66">
        <v>11032</v>
      </c>
      <c r="AL48" s="47">
        <v>26462</v>
      </c>
      <c r="AM48" s="70">
        <v>10531890</v>
      </c>
    </row>
    <row r="50" spans="3:38" x14ac:dyDescent="0.1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row>
    <row r="51" spans="3:38" x14ac:dyDescent="0.1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ご利用にあたって（必ずお読みください）</vt:lpstr>
      <vt:lpstr>データ入力表</vt:lpstr>
      <vt:lpstr>①結果</vt:lpstr>
      <vt:lpstr>②表</vt:lpstr>
      <vt:lpstr>③フロー</vt:lpstr>
      <vt:lpstr>④グラフ</vt:lpstr>
      <vt:lpstr>設備投資組替</vt:lpstr>
      <vt:lpstr>固定資本M</vt:lpstr>
      <vt:lpstr>固定資本M係数</vt:lpstr>
      <vt:lpstr>計算</vt:lpstr>
      <vt:lpstr>投入係数</vt:lpstr>
      <vt:lpstr>逆行列係数</vt:lpstr>
      <vt:lpstr>各種係数</vt:lpstr>
      <vt:lpstr>マージン</vt:lpstr>
      <vt:lpstr>H23取引基本表（生産者）(36)</vt:lpstr>
      <vt:lpstr>'H23取引基本表（生産者）(36)'!Print_Titles</vt:lpstr>
      <vt:lpstr>逆行列係数!Print_Titles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2017-04-06T07:32:05Z</cp:lastPrinted>
  <dcterms:created xsi:type="dcterms:W3CDTF">2010-03-19T06:29:47Z</dcterms:created>
  <dcterms:modified xsi:type="dcterms:W3CDTF">2019-11-29T05:53:51Z</dcterms:modified>
</cp:coreProperties>
</file>