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A5BB9BC-9CBF-4664-BB13-D9FF6A7892F1}"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<sst xmlns="http://schemas.openxmlformats.org/spreadsheetml/2006/main" count="3209" uniqueCount="1057">
  <si>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</si>
  <si>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</si>
  <si>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</si>
  <si>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</si>
  <si>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</si>
  <si>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</si>
  <si>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</si>
  <si>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</si>
  <si>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</si>
  <si>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</si>
  <si>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</si>
  <si>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</si>
  <si>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</si>
  <si>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</si>
  <si>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</si>
  <si>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</si>
  <si>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</si>
  <si>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</si>
  <si>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</si>
  <si>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</si>
  <si>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</si>
  <si>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</si>
  <si>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</si>
  <si>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</si>
  <si>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</si>
  <si>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</si>
  <si>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</si>
  <si>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</si>
  <si>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</si>
  <si>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</si>
  <si>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</si>
  <si>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</si>
  <si>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</si>
  <si>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</si>
  <si>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</si>
  <si>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</si>
  <si>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</si>
  <si>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</si>
  <si>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</si>
  <si>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</si>
  <si>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</si>
  <si>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</si>
  <si>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</si>
  <si>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</si>
  <si>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</si>
  <si>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</si>
  <si>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</si>
  <si>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</si>
  <si>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</si>
  <si>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</si>
  <si>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</si>
  <si>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</si>
  <si>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</si>
  <si>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</si>
  <si>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</si>
  <si>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</si>
  <si>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</si>
  <si>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</si>
  <si>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</si>
  <si>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</si>
  <si>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</si>
  <si>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</si>
  <si>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</si>
  <si>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</si>
  <si>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</si>
  <si>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</si>
  <si>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</si>
  <si>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</si>
  <si>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</si>
  <si>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</si>
  <si>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</si>
  <si>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</si>
  <si>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</si>
  <si>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</si>
  <si>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</si>
  <si>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</si>
  <si>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</si>
  <si>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</si>
  <si>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</si>
  <si>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</si>
  <si>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</si>
  <si>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</si>
  <si>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</si>
  <si>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</si>
  <si>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</si>
  <si>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</si>
  <si>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</si>
  <si>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</si>
  <si>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</si>
  <si>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</si>
  <si>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</si>
  <si>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</si>
  <si>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</si>
  <si>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</si>
  <si>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</si>
  <si>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</si>
  <si>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</si>
  <si>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</si>
  <si>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</si>
  <si>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</si>
  <si>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</si>
  <si>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</si>
  <si>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</si>
  <si>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</si>
  <si>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</si>
  <si>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</si>
  <si>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</si>
  <si>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</si>
  <si>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</si>
  <si>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</si>
  <si>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</si>
  <si>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</si>
  <si>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</si>
  <si>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</si>
  <si>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</si>
  <si>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</si>
  <si>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</si>
  <si>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</si>
  <si>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</si>
  <si>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</si>
  <si>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</si>
  <si>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</si>
  <si>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</si>
  <si>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</si>
  <si>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</si>
  <si>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</si>
  <si>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</si>
  <si>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</si>
  <si>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</si>
  <si>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</si>
  <si>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</si>
  <si>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</si>
  <si>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</si>
  <si>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</si>
  <si>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</si>
  <si>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</si>
  <si>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</si>
  <si>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</si>
  <si>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</si>
  <si>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</si>
  <si>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</si>
  <si>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</si>
  <si>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</si>
  <si>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</si>
  <si>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</si>
  <si>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</si>
  <si>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</si>
  <si>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</si>
  <si>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</si>
  <si>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</si>
  <si>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</si>
  <si>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</si>
  <si>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</si>
  <si>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</si>
  <si>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</si>
  <si>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</si>
  <si>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</si>
  <si>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</si>
  <si>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</si>
  <si>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</si>
  <si>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</si>
  <si>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</si>
  <si>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</si>
  <si>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</si>
  <si>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</si>
  <si>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</si>
  <si>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</si>
  <si>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</si>
  <si>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</si>
  <si>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</si>
  <si>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</si>
  <si>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</si>
  <si>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</si>
  <si>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</si>
  <si>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</si>
  <si>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</si>
  <si>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</si>
  <si>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</si>
  <si>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</si>
  <si>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</si>
  <si>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</si>
  <si>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</si>
  <si>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</si>
  <si>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</si>
  <si>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</si>
  <si>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</si>
  <si>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</si>
  <si>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</si>
  <si>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</si>
  <si>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</si>
  <si>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</si>
  <si>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</si>
  <si>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</si>
  <si>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</si>
  <si>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</si>
  <si>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</si>
  <si>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</si>
  <si>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</si>
  <si>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</si>
  <si>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</si>
  <si>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</si>
  <si>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</si>
  <si>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</si>
  <si>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</si>
  <si>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</si>
  <si>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</si>
  <si>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</si>
  <si>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</si>
  <si>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</si>
  <si>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</si>
  <si>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</si>
  <si>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</si>
  <si>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</si>
  <si>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</si>
  <si>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</si>
  <si>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</si>
  <si>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</si>
  <si>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</si>
  <si>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</si>
  <si>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</si>
  <si>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</si>
  <si>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</si>
  <si>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</si>
  <si>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</si>
  <si>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</si>
  <si>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</si>
  <si>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</si>
  <si>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</si>
  <si>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</si>
  <si>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</si>
  <si>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</si>
  <si>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</si>
  <si>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</si>
  <si>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</si>
  <si>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</si>
  <si>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</si>
  <si>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</si>
  <si>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</si>
  <si>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</si>
  <si>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</si>
  <si>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</si>
  <si>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</si>
  <si>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</si>
  <si>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</si>
  <si>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</si>
  <si>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</si>
  <si>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</si>
  <si>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</si>
  <si>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</si>
  <si>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</si>
  <si>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</si>
  <si>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</si>
  <si>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</si>
  <si>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</si>
  <si>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</si>
  <si>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</si>
  <si>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</si>
  <si>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</si>
  <si>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</si>
  <si>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</si>
  <si>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</si>
  <si>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</si>
  <si>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</si>
  <si>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</si>
  <si>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</si>
  <si>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</si>
  <si>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</si>
  <si>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</si>
  <si>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</si>
  <si>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</si>
  <si>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</si>
  <si>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</si>
  <si>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</si>
  <si>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</si>
  <si>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</si>
  <si>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</si>
  <si>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</si>
  <si>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</si>
  <si>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</si>
  <si>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</si>
  <si>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</si>
  <si>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</si>
  <si>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</si>
  <si>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</si>
  <si>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</si>
  <si>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</si>
  <si>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</si>
  <si>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</si>
  <si>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</si>
  <si>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</si>
  <si>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</si>
  <si>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</si>
  <si>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</si>
  <si>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</si>
  <si>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</si>
  <si>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</si>
  <si>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</si>
  <si>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</si>
  <si>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</si>
  <si>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</si>
  <si>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</si>
  <si>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</si>
  <si>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</si>
  <si>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</si>
  <si>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</si>
  <si>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</si>
  <si>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</si>
  <si>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</si>
  <si>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</si>
  <si>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</si>
  <si>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</si>
  <si>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</si>
  <si>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</si>
  <si>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</si>
  <si>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</si>
  <si>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</si>
  <si>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</si>
  <si>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</si>
  <si>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</si>
  <si>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</si>
  <si>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</si>
  <si>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</si>
  <si>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</si>
  <si>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</si>
  <si>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</si>
  <si>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</si>
  <si>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</si>
  <si>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</si>
  <si>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</si>
  <si>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</si>
  <si>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</si>
  <si>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</si>
  <si>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</si>
  <si>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</si>
  <si>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</si>
  <si>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</si>
  <si>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</si>
  <si>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</si>
  <si>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</si>
  <si>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</si>
  <si>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</si>
  <si>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</si>
  <si>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</si>
  <si>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</si>
  <si>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</si>
  <si>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</si>
  <si>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</si>
  <si>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</si>
  <si>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</si>
  <si>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</si>
  <si>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</si>
  <si>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</si>
  <si>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</si>
  <si>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</si>
  <si>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</si>
  <si>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</si>
  <si>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</si>
  <si>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</si>
  <si>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</si>
  <si>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</si>
  <si>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</si>
  <si>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</si>
  <si>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</si>
  <si>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</si>
  <si>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</si>
  <si>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</si>
  <si>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</si>
  <si>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</si>
  <si>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</si>
  <si>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</si>
  <si>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</si>
  <si>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</si>
  <si>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</si>
  <si>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</si>
  <si>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</si>
  <si>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</si>
  <si>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</si>
  <si>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</si>
  <si>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</si>
  <si>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</si>
  <si>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</si>
  <si>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</si>
  <si>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</si>
  <si>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</si>
  <si>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</si>
  <si>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</si>
  <si>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</si>
  <si>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</si>
  <si>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</si>
  <si>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</si>
  <si>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</si>
  <si>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</si>
  <si>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</si>
  <si>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</si>
  <si>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</si>
  <si>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</si>
  <si>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</si>
  <si>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</si>
  <si>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</si>
  <si>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</si>
  <si>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</si>
  <si>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</si>
  <si>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</si>
  <si>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</si>
  <si>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</si>
  <si>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</si>
  <si>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</si>
  <si>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</si>
  <si>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</si>
  <si>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</si>
  <si>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</si>
  <si>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</si>
  <si>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</si>
  <si>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</si>
  <si>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</si>
  <si>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</si>
  <si>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</si>
  <si>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</si>
  <si>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</si>
  <si>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</si>
  <si>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</si>
  <si>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</si>
  <si>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</si>
  <si>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</si>
  <si>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</si>
  <si>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</si>
  <si>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</si>
  <si>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</si>
  <si>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</si>
  <si>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</si>
  <si>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</si>
  <si>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</si>
  <si>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</si>
  <si>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</si>
  <si>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</si>
  <si>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</si>
  <si>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</si>
  <si>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</si>
  <si>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</si>
  <si>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</si>
  <si>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</si>
  <si>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</si>
  <si>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</si>
  <si>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</si>
  <si>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</si>
  <si>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</si>
  <si>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</si>
  <si>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</si>
  <si>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</si>
  <si>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</si>
  <si>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</si>
  <si>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</si>
  <si>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</si>
  <si>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</si>
  <si>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</si>
  <si>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</si>
  <si>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</si>
  <si>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</si>
  <si>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</si>
  <si>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</si>
  <si>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</si>
  <si>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</si>
  <si>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</si>
  <si>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</si>
  <si>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</si>
  <si>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</si>
  <si>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</si>
  <si>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</si>
  <si>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</si>
  <si>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</si>
  <si>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</si>
  <si>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</si>
  <si>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</si>
  <si>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</si>
  <si>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</si>
  <si>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</si>
  <si>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</si>
  <si>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</si>
  <si>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</si>
  <si>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</si>
  <si>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</si>
  <si>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</si>
  <si>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</si>
  <si>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</si>
  <si>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</si>
  <si>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</si>
  <si>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</si>
  <si>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</si>
  <si>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</si>
  <si>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</si>
  <si>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</si>
  <si>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</si>
  <si>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</si>
  <si>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</si>
  <si>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</si>
  <si>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</si>
  <si>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</si>
  <si>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</si>
  <si>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</si>
  <si>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</si>
  <si>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</si>
  <si>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</si>
  <si>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</si>
  <si>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</si>
  <si>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</si>
  <si>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</si>
  <si>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</si>
  <si>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</si>
  <si>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</si>
  <si>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</si>
  <si>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</si>
  <si>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</si>
  <si>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</si>
  <si>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</si>
  <si>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</si>
  <si>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</si>
  <si>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</si>
  <si>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</si>
  <si>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</si>
  <si>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</si>
  <si>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</si>
  <si>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</si>
  <si>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</si>
  <si>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</si>
  <si>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</si>
  <si>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</si>
  <si>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</si>
  <si>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</si>
  <si>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</si>
  <si>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</si>
  <si>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</si>
  <si>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</si>
  <si>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</si>
  <si>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</si>
  <si>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</si>
  <si>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</si>
  <si>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</si>
  <si>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</si>
  <si>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</si>
  <si>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</si>
  <si>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</si>
  <si>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</si>
  <si>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</si>
  <si>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</si>
  <si>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</si>
  <si>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</si>
  <si>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</si>
  <si>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</si>
  <si>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</si>
  <si>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</si>
  <si>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</si>
  <si>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</si>
  <si>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</si>
  <si>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</si>
  <si>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</si>
  <si>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</si>
  <si>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</si>
  <si>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</si>
  <si>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</si>
  <si>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</si>
  <si>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</si>
  <si>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</si>
  <si>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</si>
  <si>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</si>
  <si>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</si>
  <si>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</si>
  <si>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</si>
  <si>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</si>
  <si>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</si>
  <si>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</si>
  <si>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</si>
  <si>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</si>
  <si>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</si>
  <si>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</si>
  <si>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</si>
  <si>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</si>
  <si>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</si>
  <si>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</si>
  <si>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</si>
  <si>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</si>
  <si>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</si>
  <si>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</si>
  <si>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</si>
  <si>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</si>
  <si>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</si>
  <si>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</si>
  <si>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</si>
  <si>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</si>
  <si>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</si>
  <si>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</si>
  <si>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</si>
  <si>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</si>
  <si>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</si>
  <si>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</si>
  <si>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</si>
  <si>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</si>
  <si>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</si>
  <si>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</si>
  <si>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</si>
  <si>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</si>
  <si>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</si>
  <si>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</si>
  <si>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</si>
  <si>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</si>
  <si>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</si>
  <si>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</si>
  <si>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</si>
  <si>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</si>
  <si>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</si>
  <si>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</si>
  <si>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</si>
  <si>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</si>
  <si>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</si>
  <si>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</si>
  <si>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</si>
  <si>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</si>
  <si>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</si>
  <si>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</si>
  <si>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</si>
  <si>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</si>
  <si>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</si>
  <si>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</si>
  <si>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</si>
  <si>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</si>
  <si>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</si>
  <si>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</si>
  <si>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</si>
  <si>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</si>
  <si>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</si>
  <si>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</si>
  <si>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</si>
  <si>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</si>
  <si>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</si>
  <si>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</si>
  <si>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</si>
  <si>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</si>
  <si>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</si>
  <si>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</si>
  <si>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</si>
  <si>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</si>
  <si>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</si>
  <si>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</si>
  <si>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</si>
  <si>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</si>
  <si>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</si>
  <si>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</si>
  <si>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</si>
  <si>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</si>
  <si>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</si>
  <si>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</si>
  <si>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</si>
  <si>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</si>
  <si>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</si>
  <si>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</si>
  <si>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</si>
  <si>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</si>
  <si>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</si>
  <si>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</si>
  <si>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</si>
  <si>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</si>
  <si>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</si>
  <si>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</si>
  <si>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</si>
  <si>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</si>
  <si>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</si>
  <si>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</si>
  <si>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</si>
  <si>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</si>
  <si>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</si>
  <si>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</si>
  <si>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</si>
  <si>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</si>
  <si>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</si>
  <si>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</si>
  <si>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</si>
  <si>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</si>
  <si>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</si>
  <si>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</si>
  <si>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</si>
  <si>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</si>
  <si>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</si>
  <si>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</si>
  <si>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</si>
  <si>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</si>
  <si>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</si>
  <si>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</si>
  <si>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</si>
  <si>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</si>
  <si>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</si>
  <si>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</si>
  <si>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</si>
  <si>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</si>
  <si>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</si>
  <si>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</si>
  <si>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</si>
  <si>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</si>
  <si>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</si>
  <si>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</si>
  <si>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</si>
  <si>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</si>
  <si>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</si>
  <si>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</si>
  <si>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</si>
  <si>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</si>
  <si>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</si>
  <si>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</si>
  <si>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</si>
  <si>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</si>
  <si>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</si>
  <si>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</si>
  <si>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</si>
  <si>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</si>
  <si>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</si>
  <si>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</si>
  <si>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</si>
  <si>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</si>
  <si>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</si>
  <si>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</si>
  <si>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</si>
  <si>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</si>
  <si>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</si>
  <si>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</si>
  <si>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</si>
  <si>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</si>
  <si>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</si>
  <si>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</si>
  <si>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</si>
  <si>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</si>
  <si>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</si>
  <si>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</si>
  <si>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</si>
  <si>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</si>
  <si>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</si>
  <si>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</si>
  <si>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</si>
  <si>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</si>
  <si>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</si>
  <si>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</si>
  <si>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</si>
  <si>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</si>
  <si>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</si>
  <si>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</si>
  <si>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</si>
  <si>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</si>
  <si>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</si>
  <si>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</si>
  <si>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</si>
  <si>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</si>
  <si>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</si>
  <si>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</si>
  <si>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</si>
  <si>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</si>
  <si>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</si>
  <si>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</si>
  <si>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</si>
  <si>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</si>
  <si>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</si>
  <si>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</si>
  <si>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</si>
  <si>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</si>
  <si>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</si>
  <si>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</si>
  <si>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</si>
  <si>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</si>
  <si>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</si>
  <si>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</si>
  <si>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</si>
  <si>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</si>
  <si>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</si>
  <si>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</si>
  <si>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</si>
  <si>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</si>
  <si>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</si>
  <si>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</si>
  <si>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</si>
  <si>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</si>
  <si>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</si>
  <si>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</si>
  <si>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</si>
  <si>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</si>
  <si>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</si>
  <si>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</si>
  <si>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</si>
  <si>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</si>
  <si>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</si>
  <si>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</si>
  <si>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</si>
  <si>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</si>
  <si>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</si>
  <si>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</si>
  <si>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</si>
  <si>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</si>
  <si>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</si>
  <si>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</si>
  <si>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</si>
  <si>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</si>
  <si>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</si>
  <si>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</si>
  <si>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</si>
  <si>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</si>
  <si>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</si>
  <si>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</si>
  <si>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</si>
  <si>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</si>
  <si>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</si>
  <si>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</si>
  <si>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</si>
  <si>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</si>
  <si>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</si>
  <si>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</si>
  <si>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</si>
  <si>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</si>
  <si>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</si>
  <si>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</si>
  <si>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</si>
  <si>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</si>
  <si>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</si>
  <si>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</si>
  <si>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</si>
  <si>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</si>
  <si>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</si>
  <si>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</si>
  <si>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</si>
  <si>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</si>
  <si>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</si>
  <si>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</si>
  <si>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</si>
  <si>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</si>
  <si>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</si>
  <si>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</si>
  <si>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</si>
  <si>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</si>
  <si>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</si>
  <si>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</si>
  <si>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</si>
  <si>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</si>
  <si>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</si>
  <si>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</si>
  <si>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</si>
  <si>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</si>
  <si>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</si>
  <si>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</si>
  <si>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</si>
  <si>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</si>
  <si>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</si>
  <si>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</si>
  <si>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</si>
  <si>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</si>
  <si>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</si>
  <si>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</si>
  <si>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</si>
  <si>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</si>
  <si>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</si>
  <si>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</si>
  <si>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</si>
  <si>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</si>
  <si>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</si>
  <si>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</si>
  <si>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</si>
  <si>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</si>
  <si>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</si>
  <si>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</si>
  <si>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</si>
  <si>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</si>
  <si>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</si>
  <si>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</si>
  <si>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</si>
  <si>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</si>
  <si>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</si>
  <si>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</si>
  <si>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</si>
  <si>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</si>
  <si>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</si>
  <si>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</si>
  <si>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</si>
  <si>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</si>
  <si>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</si>
  <si>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</si>
  <si>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</si>
  <si>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</si>
  <si>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</si>
  <si>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</si>
  <si>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</si>
  <si>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</si>
  <si>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</si>
  <si>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</si>
  <si>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</si>
  <si>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</si>
  <si>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</si>
  <si>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</si>
  <si>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</si>
  <si>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</si>
  <si>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</si>
  <si>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</si>
  <si>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</si>
  <si>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</si>
  <si>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</si>
  <si>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</si>
  <si>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</si>
  <si>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</si>
  <si>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</si>
  <si>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</si>
  <si>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</si>
  <si>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</si>
  <si>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</si>
  <si>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</si>
  <si>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</si>
  <si>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</si>
  <si>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</si>
  <si>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</si>
  <si>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</si>
  <si>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</si>
  <si>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</si>
  <si>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</si>
  <si>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</si>
  <si>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</si>
  <si>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</si>
  <si>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</si>
  <si>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</si>
  <si>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</si>
  <si>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</si>
  <si>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</si>
  <si>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</si>
  <si>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</si>
  <si>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</si>
  <si>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</si>
  <si>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</si>
  <si>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</si>
  <si>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</si>
  <si>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</si>
  <si>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</si>
  <si>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</si>
  <si>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</si>
  <si>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</si>
  <si>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</si>
  <si>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</si>
  <si>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</si>
  <si>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</si>
  <si>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</si>
  <si>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</si>
  <si>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</si>
  <si>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</si>
  <si>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</si>
  <si>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</si>
  <si>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</si>
  <si>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</si>
  <si>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</si>
  <si>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</si>
  <si>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</si>
  <si>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</si>
  <si>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</si>
  <si>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</si>
  <si>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</si>
  <si>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</si>
  <si>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</si>
  <si>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</si>
  <si>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</si>
  <si>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</si>
  <si>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</si>
  <si>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</si>
  <si>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</si>
  <si>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</si>
  <si>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</si>
  <si>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</si>
  <si>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</si>
  <si>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</si>
  <si>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</si>
  <si>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</si>
  <si>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</si>
  <si>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</si>
  <si>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</si>
  <si>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</si>
  <si>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</si>
  <si>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</si>
  <si>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</si>
  <si>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</si>
  <si>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</si>
  <si>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</si>
  <si>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</si>
  <si>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</si>
  <si>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</si>
  <si>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</si>
  <si>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</si>
  <si>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</si>
  <si>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</si>
  <si>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</si>
  <si>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</si>
  <si>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</si>
  <si>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</si>
  <si>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</si>
  <si>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</si>
  <si>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</si>
  <si>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</si>
  <si>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</si>
  <si>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</si>
  <si>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</si>
  <si>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</si>
  <si>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</si>
  <si>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</si>
  <si>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</si>
  <si>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</si>
  <si>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</si>
  <si>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</si>
  <si>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</si>
  <si>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</si>
  <si>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</si>
  <si>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</si>
  <si>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</si>
  <si>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</si>
  <si>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</si>
  <si>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</si>
  <si>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</si>
  <si>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</si>
  <si>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</si>
  <si>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</si>
  <si>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</si>
  <si>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</si>
  <si>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</si>
  <si>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</si>
  <si>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</si>
  <si>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</si>
  <si>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</si>
  <si>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</si>
  <si>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</si>
  <si>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</si>
  <si>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</si>
  <si>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</si>
  <si>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</si>
  <si>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</si>
  <si>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</si>
  <si>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</si>
  <si>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</si>
  <si>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</si>
  <si>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</si>
  <si>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</si>
  <si>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</si>
  <si>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</si>
  <si>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大久保病院</t>
    <phoneticPr fontId="3"/>
  </si>
  <si>
    <t>〒878-0204 竹田市久住町大字栢木６０２６－２</t>
    <phoneticPr fontId="3"/>
  </si>
  <si>
    <t>〇</t>
  </si>
  <si>
    <t>2025年4月</t>
  </si>
  <si>
    <t>医療法人</t>
  </si>
  <si>
    <t>複数の診療科で活用</t>
  </si>
  <si>
    <t>内科</t>
  </si>
  <si>
    <t>外科</t>
  </si>
  <si>
    <t>整形外科</t>
  </si>
  <si>
    <t>特殊疾患入院医療管理料</t>
  </si>
  <si>
    <t>ＤＰＣ病院ではない</t>
  </si>
  <si>
    <t>有</t>
  </si>
  <si>
    <t>-</t>
    <phoneticPr fontId="3"/>
  </si>
  <si>
    <t>1病棟</t>
  </si>
  <si>
    <t>慢性期機能</t>
  </si>
  <si>
    <t>地域包括ケア入院医療管理料１</t>
  </si>
  <si>
    <t>看護必要度Ⅰ</t>
    <phoneticPr fontId="3"/>
  </si>
  <si>
    <t>2病棟</t>
  </si>
  <si>
    <t>急性期機能</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</si>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</sst>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2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1050</v>
      </c>
      <c r="M9" s="282" t="s">
        <v>1054</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1050</v>
      </c>
      <c r="M22" s="282" t="s">
        <v>1054</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1050</v>
      </c>
      <c r="M35" s="282" t="s">
        <v>1054</v>
      </c>
      <c r="N35" s="282" t="s">
        <v>1056</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1050</v>
      </c>
      <c r="M44" s="282" t="s">
        <v>1054</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t="s">
        <v>1039</v>
      </c>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t="s">
        <v>1039</v>
      </c>
      <c r="M48" s="28"/>
      <c r="N48" s="28" t="s">
        <v>1039</v>
      </c>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1040</v>
      </c>
      <c r="N53" s="29" t="s">
        <v>1040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1054</v>
      </c>
      <c r="N89" s="262" t="s">
        <v>1056</v>
      </c>
    </row>
    <row r="90" spans="1:22" s="21" customFormat="1">
      <c r="A90" s="243"/>
      <c r="B90" s="1"/>
      <c r="C90" s="3"/>
      <c r="D90" s="3"/>
      <c r="E90" s="3"/>
      <c r="F90" s="3"/>
      <c r="G90" s="3"/>
      <c r="H90" s="287"/>
      <c r="I90" s="67" t="s">
        <v>36</v>
      </c>
      <c r="J90" s="68"/>
      <c r="K90" s="69"/>
      <c r="L90" s="262" t="s">
        <v>1051</v>
      </c>
      <c r="M90" s="262" t="s">
        <v>1055</v>
      </c>
      <c r="N90" s="262" t="s">
        <v>1051</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1054</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1055</v>
      </c>
      <c r="N98" s="70" t="s">
        <v>1051</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90</v>
      </c>
      <c r="K99" s="237" t="str">
        <f>IF(OR(COUNTIF(L99:N99,"未確認")&gt;0,COUNTIF(L99:N99,"~*")&gt;0),"※","")</f>
        <v/>
      </c>
      <c r="L99" s="258">
        <v>32</v>
      </c>
      <c r="M99" s="258">
        <v>58</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90</v>
      </c>
      <c r="K101" s="237" t="str">
        <f>IF(OR(COUNTIF(L101:N101,"未確認")&gt;0,COUNTIF(L101:N101,"~*")&gt;0),"※","")</f>
        <v/>
      </c>
      <c r="L101" s="258">
        <v>32</v>
      </c>
      <c r="M101" s="258">
        <v>58</v>
      </c>
      <c r="N101" s="258">
        <v>0</v>
      </c>
    </row>
    <row r="102" spans="1:22" s="83" customFormat="1" ht="34.5" customHeight="1">
      <c r="A102" s="244" t="s">
        <v>610</v>
      </c>
      <c r="B102" s="84"/>
      <c r="C102" s="377"/>
      <c r="D102" s="379"/>
      <c r="E102" s="317" t="s">
        <v>612</v>
      </c>
      <c r="F102" s="318"/>
      <c r="G102" s="318"/>
      <c r="H102" s="319"/>
      <c r="I102" s="420"/>
      <c r="J102" s="256">
        <f t="shared" si="0"/>
        <v>90</v>
      </c>
      <c r="K102" s="237" t="str">
        <f t="shared" ref="K102:K111" si="1">IF(OR(COUNTIF(L101:N101,"未確認")&gt;0,COUNTIF(L101:N101,"~*")&gt;0),"※","")</f>
        <v/>
      </c>
      <c r="L102" s="258">
        <v>32</v>
      </c>
      <c r="M102" s="258">
        <v>58</v>
      </c>
      <c r="N102" s="258">
        <v>0</v>
      </c>
    </row>
    <row r="103" spans="1:22" s="83" customFormat="1" ht="34.5" customHeight="1">
      <c r="A103" s="244" t="s">
        <v>613</v>
      </c>
      <c r="B103" s="84"/>
      <c r="C103" s="334" t="s">
        <v>46</v>
      </c>
      <c r="D103" s="336"/>
      <c r="E103" s="334" t="s">
        <v>42</v>
      </c>
      <c r="F103" s="335"/>
      <c r="G103" s="335"/>
      <c r="H103" s="336"/>
      <c r="I103" s="420"/>
      <c r="J103" s="256">
        <f t="shared" si="0"/>
        <v>46</v>
      </c>
      <c r="K103" s="237" t="str">
        <f t="shared" si="1"/>
        <v/>
      </c>
      <c r="L103" s="258">
        <v>0</v>
      </c>
      <c r="M103" s="258">
        <v>0</v>
      </c>
      <c r="N103" s="258">
        <v>46</v>
      </c>
    </row>
    <row r="104" spans="1:22" s="83" customFormat="1" ht="34.5" customHeight="1">
      <c r="A104" s="244" t="s">
        <v>614</v>
      </c>
      <c r="B104" s="84"/>
      <c r="C104" s="396"/>
      <c r="D104" s="397"/>
      <c r="E104" s="428"/>
      <c r="F104" s="429"/>
      <c r="G104" s="320" t="s">
        <v>47</v>
      </c>
      <c r="H104" s="322"/>
      <c r="I104" s="420"/>
      <c r="J104" s="256">
        <f t="shared" si="0"/>
        <v>16</v>
      </c>
      <c r="K104" s="237" t="str">
        <f t="shared" si="1"/>
        <v/>
      </c>
      <c r="L104" s="258">
        <v>0</v>
      </c>
      <c r="M104" s="258">
        <v>0</v>
      </c>
      <c r="N104" s="258">
        <v>16</v>
      </c>
    </row>
    <row r="105" spans="1:22" s="83" customFormat="1" ht="34.5" customHeight="1">
      <c r="A105" s="244" t="s">
        <v>615</v>
      </c>
      <c r="B105" s="84"/>
      <c r="C105" s="396"/>
      <c r="D105" s="397"/>
      <c r="E105" s="428"/>
      <c r="F105" s="410"/>
      <c r="G105" s="320" t="s">
        <v>48</v>
      </c>
      <c r="H105" s="322"/>
      <c r="I105" s="420"/>
      <c r="J105" s="256">
        <f t="shared" si="0"/>
        <v>30</v>
      </c>
      <c r="K105" s="237" t="str">
        <f t="shared" si="1"/>
        <v/>
      </c>
      <c r="L105" s="258">
        <v>0</v>
      </c>
      <c r="M105" s="258">
        <v>0</v>
      </c>
      <c r="N105" s="258">
        <v>30</v>
      </c>
    </row>
    <row r="106" spans="1:22" s="83" customFormat="1" ht="34.5" customHeight="1">
      <c r="A106" s="244" t="s">
        <v>613</v>
      </c>
      <c r="B106" s="84"/>
      <c r="C106" s="396"/>
      <c r="D106" s="397"/>
      <c r="E106" s="334" t="s">
        <v>45</v>
      </c>
      <c r="F106" s="335"/>
      <c r="G106" s="335"/>
      <c r="H106" s="336"/>
      <c r="I106" s="420"/>
      <c r="J106" s="256">
        <f t="shared" si="0"/>
        <v>46</v>
      </c>
      <c r="K106" s="237" t="str">
        <f t="shared" si="1"/>
        <v/>
      </c>
      <c r="L106" s="258">
        <v>0</v>
      </c>
      <c r="M106" s="258">
        <v>0</v>
      </c>
      <c r="N106" s="258">
        <v>46</v>
      </c>
    </row>
    <row r="107" spans="1:22" s="83" customFormat="1" ht="34.5" customHeight="1">
      <c r="A107" s="244" t="s">
        <v>614</v>
      </c>
      <c r="B107" s="84"/>
      <c r="C107" s="396"/>
      <c r="D107" s="397"/>
      <c r="E107" s="428"/>
      <c r="F107" s="429"/>
      <c r="G107" s="320" t="s">
        <v>47</v>
      </c>
      <c r="H107" s="322"/>
      <c r="I107" s="420"/>
      <c r="J107" s="256">
        <f t="shared" si="0"/>
        <v>16</v>
      </c>
      <c r="K107" s="237" t="str">
        <f t="shared" si="1"/>
        <v/>
      </c>
      <c r="L107" s="258">
        <v>0</v>
      </c>
      <c r="M107" s="258">
        <v>0</v>
      </c>
      <c r="N107" s="258">
        <v>16</v>
      </c>
    </row>
    <row r="108" spans="1:22" s="83" customFormat="1" ht="34.5" customHeight="1">
      <c r="A108" s="244" t="s">
        <v>615</v>
      </c>
      <c r="B108" s="84"/>
      <c r="C108" s="396"/>
      <c r="D108" s="397"/>
      <c r="E108" s="409"/>
      <c r="F108" s="410"/>
      <c r="G108" s="320" t="s">
        <v>48</v>
      </c>
      <c r="H108" s="322"/>
      <c r="I108" s="420"/>
      <c r="J108" s="256">
        <f t="shared" si="0"/>
        <v>30</v>
      </c>
      <c r="K108" s="237" t="str">
        <f t="shared" si="1"/>
        <v/>
      </c>
      <c r="L108" s="258">
        <v>0</v>
      </c>
      <c r="M108" s="258">
        <v>0</v>
      </c>
      <c r="N108" s="258">
        <v>30</v>
      </c>
    </row>
    <row r="109" spans="1:22" s="83" customFormat="1" ht="34.5" customHeight="1">
      <c r="A109" s="244" t="s">
        <v>613</v>
      </c>
      <c r="B109" s="84"/>
      <c r="C109" s="396"/>
      <c r="D109" s="397"/>
      <c r="E109" s="323" t="s">
        <v>612</v>
      </c>
      <c r="F109" s="324"/>
      <c r="G109" s="324"/>
      <c r="H109" s="325"/>
      <c r="I109" s="420"/>
      <c r="J109" s="256">
        <f t="shared" si="0"/>
        <v>46</v>
      </c>
      <c r="K109" s="237" t="str">
        <f t="shared" si="1"/>
        <v/>
      </c>
      <c r="L109" s="258">
        <v>0</v>
      </c>
      <c r="M109" s="258">
        <v>0</v>
      </c>
      <c r="N109" s="258">
        <v>46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1055</v>
      </c>
      <c r="N119" s="70" t="s">
        <v>1051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row>
    <row r="122" spans="1:22" s="83" customFormat="1" ht="40.5" customHeight="1">
      <c r="A122" s="244" t="s">
        <v>619</v>
      </c>
      <c r="B122" s="1"/>
      <c r="C122" s="295"/>
      <c r="D122" s="297"/>
      <c r="E122" s="396"/>
      <c r="F122" s="418"/>
      <c r="G122" s="418"/>
      <c r="H122" s="397"/>
      <c r="I122" s="354"/>
      <c r="J122" s="101"/>
      <c r="K122" s="102"/>
      <c r="L122" s="98" t="s">
        <v>1044</v>
      </c>
      <c r="M122" s="98" t="s">
        <v>1045</v>
      </c>
      <c r="N122" s="98" t="s">
        <v>1045</v>
      </c>
    </row>
    <row r="123" spans="1:22" s="83" customFormat="1" ht="40.5" customHeight="1">
      <c r="A123" s="244" t="s">
        <v>620</v>
      </c>
      <c r="B123" s="1"/>
      <c r="C123" s="289"/>
      <c r="D123" s="290"/>
      <c r="E123" s="377"/>
      <c r="F123" s="378"/>
      <c r="G123" s="378"/>
      <c r="H123" s="379"/>
      <c r="I123" s="341"/>
      <c r="J123" s="105"/>
      <c r="K123" s="106"/>
      <c r="L123" s="98" t="s">
        <v>1045</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1055</v>
      </c>
      <c r="N130" s="70" t="s">
        <v>1051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559</v>
      </c>
      <c r="N131" s="98" t="s">
        <v>567</v>
      </c>
    </row>
    <row r="132" spans="1:22" s="83" customFormat="1" ht="34.5" customHeight="1">
      <c r="A132" s="244" t="s">
        <v>621</v>
      </c>
      <c r="B132" s="84"/>
      <c r="C132" s="295"/>
      <c r="D132" s="297"/>
      <c r="E132" s="320" t="s">
        <v>58</v>
      </c>
      <c r="F132" s="321"/>
      <c r="G132" s="321"/>
      <c r="H132" s="322"/>
      <c r="I132" s="389"/>
      <c r="J132" s="101"/>
      <c r="K132" s="102"/>
      <c r="L132" s="82">
        <v>32</v>
      </c>
      <c r="M132" s="82">
        <v>58</v>
      </c>
      <c r="N132" s="82">
        <v>16</v>
      </c>
    </row>
    <row r="133" spans="1:22" s="83" customFormat="1" ht="67.5" customHeight="1">
      <c r="A133" s="244" t="s">
        <v>622</v>
      </c>
      <c r="B133" s="84"/>
      <c r="C133" s="334" t="s">
        <v>59</v>
      </c>
      <c r="D133" s="335"/>
      <c r="E133" s="335"/>
      <c r="F133" s="335"/>
      <c r="G133" s="335"/>
      <c r="H133" s="336"/>
      <c r="I133" s="389"/>
      <c r="J133" s="101"/>
      <c r="K133" s="102"/>
      <c r="L133" s="259" t="s">
        <v>533</v>
      </c>
      <c r="M133" s="98" t="s">
        <v>1052</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30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30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1055</v>
      </c>
      <c r="N144" s="70" t="s">
        <v>1051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65</v>
      </c>
      <c r="K149" s="264" t="str">
        <f t="shared" si="3"/>
        <v/>
      </c>
      <c r="L149" s="117">
        <v>0</v>
      </c>
      <c r="M149" s="117">
        <v>65</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t="s">
        <v>541</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17</v>
      </c>
      <c r="K158" s="264" t="str">
        <f t="shared" si="3"/>
        <v/>
      </c>
      <c r="L158" s="117">
        <v>0</v>
      </c>
      <c r="M158" s="117">
        <v>0</v>
      </c>
      <c r="N158" s="117">
        <v>17</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50</v>
      </c>
      <c r="K204" s="264" t="str">
        <f t="shared" si="5"/>
        <v/>
      </c>
      <c r="L204" s="117">
        <v>0</v>
      </c>
      <c r="M204" s="117">
        <v>50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29</v>
      </c>
      <c r="K208" s="264" t="str">
        <f t="shared" si="5"/>
        <v/>
      </c>
      <c r="L208" s="117">
        <v>29</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1054</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1055</v>
      </c>
      <c r="N227" s="70" t="s">
        <v>1051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1055</v>
      </c>
      <c r="N235" s="70" t="s">
        <v>1051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1055</v>
      </c>
      <c r="N245" s="70" t="s">
        <v>1051</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1055</v>
      </c>
      <c r="N254" s="137" t="s">
        <v>1051</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1055</v>
      </c>
      <c r="N264" s="70" t="s">
        <v>1051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26</v>
      </c>
      <c r="K269" s="81" t="str">
        <f t="shared" si="8"/>
        <v/>
      </c>
      <c r="L269" s="147">
        <v>4</v>
      </c>
      <c r="M269" s="147">
        <v>18</v>
      </c>
      <c r="N269" s="147">
        <v>4</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0</v>
      </c>
      <c r="M270" s="148">
        <v>1.6</v>
      </c>
      <c r="N270" s="148">
        <v>1.4</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6</v>
      </c>
      <c r="M271" s="147">
        <v>3</v>
      </c>
      <c r="N271" s="147">
        <v>4</v>
      </c>
    </row>
    <row r="272" spans="1:22" s="83" customFormat="1" ht="34.5" customHeight="1">
      <c r="A272" s="249" t="s">
        <v>726</v>
      </c>
      <c r="B272" s="120"/>
      <c r="C272" s="372"/>
      <c r="D272" s="372"/>
      <c r="E272" s="372"/>
      <c r="F272" s="372"/>
      <c r="G272" s="371" t="s">
        <v>148</v>
      </c>
      <c r="H272" s="371"/>
      <c r="I272" s="404"/>
      <c r="J272" s="266">
        <f t="shared" si="9"/>
        <v>2.1</v>
      </c>
      <c r="K272" s="81" t="str">
        <f t="shared" si="8"/>
        <v/>
      </c>
      <c r="L272" s="148">
        <v>0.6</v>
      </c>
      <c r="M272" s="148">
        <v>0.6</v>
      </c>
      <c r="N272" s="148">
        <v>0.9</v>
      </c>
    </row>
    <row r="273" spans="1:14" s="83" customFormat="1" ht="34.5" customHeight="1">
      <c r="A273" s="249" t="s">
        <v>727</v>
      </c>
      <c r="B273" s="120"/>
      <c r="C273" s="371" t="s">
        <v>152</v>
      </c>
      <c r="D273" s="372"/>
      <c r="E273" s="372"/>
      <c r="F273" s="372"/>
      <c r="G273" s="371" t="s">
        <v>146</v>
      </c>
      <c r="H273" s="371"/>
      <c r="I273" s="404"/>
      <c r="J273" s="266">
        <f t="shared" si="9"/>
        <v>26</v>
      </c>
      <c r="K273" s="81" t="str">
        <f t="shared" si="8"/>
        <v/>
      </c>
      <c r="L273" s="147">
        <v>10</v>
      </c>
      <c r="M273" s="147">
        <v>3</v>
      </c>
      <c r="N273" s="147">
        <v>13</v>
      </c>
    </row>
    <row r="274" spans="1:14" s="83" customFormat="1" ht="34.5" customHeight="1">
      <c r="A274" s="249" t="s">
        <v>727</v>
      </c>
      <c r="B274" s="120"/>
      <c r="C274" s="372"/>
      <c r="D274" s="372"/>
      <c r="E274" s="372"/>
      <c r="F274" s="372"/>
      <c r="G274" s="371" t="s">
        <v>148</v>
      </c>
      <c r="H274" s="371"/>
      <c r="I274" s="404"/>
      <c r="J274" s="266">
        <f t="shared" si="9"/>
        <v>4.0999999999999996</v>
      </c>
      <c r="K274" s="81" t="str">
        <f t="shared" si="8"/>
        <v/>
      </c>
      <c r="L274" s="148">
        <v>0.6</v>
      </c>
      <c r="M274" s="148">
        <v>0</v>
      </c>
      <c r="N274" s="148">
        <v>3.5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2</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1055</v>
      </c>
      <c r="N323" s="137" t="s">
        <v>1051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3</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1055</v>
      </c>
      <c r="N343" s="137" t="s">
        <v>1051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1056</v>
      </c>
    </row>
    <row r="368" spans="1:22" s="118" customFormat="1" ht="20.25" customHeight="1">
      <c r="A368" s="243"/>
      <c r="B368" s="1"/>
      <c r="C368" s="3"/>
      <c r="D368" s="3"/>
      <c r="E368" s="3"/>
      <c r="F368" s="3"/>
      <c r="G368" s="3"/>
      <c r="H368" s="287"/>
      <c r="I368" s="67" t="s">
        <v>36</v>
      </c>
      <c r="J368" s="170"/>
      <c r="K368" s="79"/>
      <c r="L368" s="137" t="s">
        <v>1051</v>
      </c>
      <c r="M368" s="137" t="s">
        <v>1055</v>
      </c>
      <c r="N368" s="137" t="s">
        <v>1051</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1055</v>
      </c>
      <c r="N391" s="70" t="s">
        <v>1051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98</v>
      </c>
      <c r="K392" s="81" t="str">
        <f t="shared" ref="K392:K397" si="12">IF(OR(COUNTIF(L392:N392,"未確認")&gt;0,COUNTIF(L392:N392,"~*")&gt;0),"※","")</f>
        <v/>
      </c>
      <c r="L392" s="147">
        <v>14</v>
      </c>
      <c r="M392" s="147">
        <v>0</v>
      </c>
      <c r="N392" s="147">
        <v>84</v>
      </c>
    </row>
    <row r="393" spans="1:22" s="83" customFormat="1" ht="34.5" customHeight="1">
      <c r="A393" s="249" t="s">
        <v>773</v>
      </c>
      <c r="B393" s="84"/>
      <c r="C393" s="370"/>
      <c r="D393" s="380"/>
      <c r="E393" s="320" t="s">
        <v>224</v>
      </c>
      <c r="F393" s="321"/>
      <c r="G393" s="321"/>
      <c r="H393" s="322"/>
      <c r="I393" s="343"/>
      <c r="J393" s="140">
        <f t="shared" si="11"/>
        <v>92</v>
      </c>
      <c r="K393" s="81" t="str">
        <f t="shared" si="12"/>
        <v/>
      </c>
      <c r="L393" s="147">
        <v>14</v>
      </c>
      <c r="M393" s="147">
        <v>0</v>
      </c>
      <c r="N393" s="147">
        <v>78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6</v>
      </c>
      <c r="K395" s="81" t="str">
        <f t="shared" si="12"/>
        <v/>
      </c>
      <c r="L395" s="147">
        <v>0</v>
      </c>
      <c r="M395" s="147">
        <v>0</v>
      </c>
      <c r="N395" s="147">
        <v>6</v>
      </c>
    </row>
    <row r="396" spans="1:22" s="83" customFormat="1" ht="34.5" customHeight="1">
      <c r="A396" s="250" t="s">
        <v>776</v>
      </c>
      <c r="B396" s="1"/>
      <c r="C396" s="370"/>
      <c r="D396" s="320" t="s">
        <v>227</v>
      </c>
      <c r="E396" s="321"/>
      <c r="F396" s="321"/>
      <c r="G396" s="321"/>
      <c r="H396" s="322"/>
      <c r="I396" s="343"/>
      <c r="J396" s="140">
        <f t="shared" si="11"/>
        <v>11021</v>
      </c>
      <c r="K396" s="81" t="str">
        <f t="shared" si="12"/>
        <v/>
      </c>
      <c r="L396" s="147">
        <v>11005</v>
      </c>
      <c r="M396" s="147">
        <v>0</v>
      </c>
      <c r="N396" s="147">
        <v>16</v>
      </c>
    </row>
    <row r="397" spans="1:22" s="83" customFormat="1" ht="34.5" customHeight="1">
      <c r="A397" s="250" t="s">
        <v>777</v>
      </c>
      <c r="B397" s="119"/>
      <c r="C397" s="370"/>
      <c r="D397" s="320" t="s">
        <v>228</v>
      </c>
      <c r="E397" s="321"/>
      <c r="F397" s="321"/>
      <c r="G397" s="321"/>
      <c r="H397" s="322"/>
      <c r="I397" s="344"/>
      <c r="J397" s="140">
        <f t="shared" si="11"/>
        <v>100</v>
      </c>
      <c r="K397" s="81" t="str">
        <f t="shared" si="12"/>
        <v/>
      </c>
      <c r="L397" s="147">
        <v>14</v>
      </c>
      <c r="M397" s="147">
        <v>0</v>
      </c>
      <c r="N397" s="147">
        <v>86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1055</v>
      </c>
      <c r="N404" s="70" t="s">
        <v>1051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863</v>
      </c>
      <c r="K405" s="81" t="str">
        <f t="shared" ref="K405:K422" si="14">IF(OR(COUNTIF(L405:N405,"未確認")&gt;0,COUNTIF(L405:N405,"~*")&gt;0),"※","")</f>
        <v/>
      </c>
      <c r="L405" s="147">
        <v>14</v>
      </c>
      <c r="M405" s="147">
        <v>765</v>
      </c>
      <c r="N405" s="147">
        <v>84</v>
      </c>
    </row>
    <row r="406" spans="1:22" s="83" customFormat="1" ht="34.5" customHeight="1">
      <c r="A406" s="251" t="s">
        <v>779</v>
      </c>
      <c r="B406" s="119"/>
      <c r="C406" s="369"/>
      <c r="D406" s="375" t="s">
        <v>233</v>
      </c>
      <c r="E406" s="377" t="s">
        <v>234</v>
      </c>
      <c r="F406" s="378"/>
      <c r="G406" s="378"/>
      <c r="H406" s="379"/>
      <c r="I406" s="361"/>
      <c r="J406" s="140">
        <f t="shared" si="13"/>
        <v>91</v>
      </c>
      <c r="K406" s="81" t="str">
        <f t="shared" si="14"/>
        <v/>
      </c>
      <c r="L406" s="147">
        <v>13</v>
      </c>
      <c r="M406" s="147">
        <v>0</v>
      </c>
      <c r="N406" s="147">
        <v>78</v>
      </c>
    </row>
    <row r="407" spans="1:22" s="83" customFormat="1" ht="34.5" customHeight="1">
      <c r="A407" s="251" t="s">
        <v>780</v>
      </c>
      <c r="B407" s="119"/>
      <c r="C407" s="369"/>
      <c r="D407" s="369"/>
      <c r="E407" s="320" t="s">
        <v>235</v>
      </c>
      <c r="F407" s="321"/>
      <c r="G407" s="321"/>
      <c r="H407" s="322"/>
      <c r="I407" s="361"/>
      <c r="J407" s="140">
        <f t="shared" si="13"/>
        <v>602</v>
      </c>
      <c r="K407" s="81" t="str">
        <f t="shared" si="14"/>
        <v/>
      </c>
      <c r="L407" s="147">
        <v>0</v>
      </c>
      <c r="M407" s="147">
        <v>596</v>
      </c>
      <c r="N407" s="147">
        <v>6</v>
      </c>
    </row>
    <row r="408" spans="1:22" s="83" customFormat="1" ht="34.5" customHeight="1">
      <c r="A408" s="251" t="s">
        <v>781</v>
      </c>
      <c r="B408" s="119"/>
      <c r="C408" s="369"/>
      <c r="D408" s="369"/>
      <c r="E408" s="320" t="s">
        <v>236</v>
      </c>
      <c r="F408" s="321"/>
      <c r="G408" s="321"/>
      <c r="H408" s="322"/>
      <c r="I408" s="361"/>
      <c r="J408" s="140">
        <f t="shared" si="13"/>
        <v>60</v>
      </c>
      <c r="K408" s="81" t="str">
        <f t="shared" si="14"/>
        <v/>
      </c>
      <c r="L408" s="147">
        <v>1</v>
      </c>
      <c r="M408" s="147">
        <v>59</v>
      </c>
      <c r="N408" s="147">
        <v>0</v>
      </c>
    </row>
    <row r="409" spans="1:22" s="83" customFormat="1" ht="34.5" customHeight="1">
      <c r="A409" s="251" t="s">
        <v>782</v>
      </c>
      <c r="B409" s="119"/>
      <c r="C409" s="369"/>
      <c r="D409" s="369"/>
      <c r="E409" s="317" t="s">
        <v>989</v>
      </c>
      <c r="F409" s="318"/>
      <c r="G409" s="318"/>
      <c r="H409" s="319"/>
      <c r="I409" s="361"/>
      <c r="J409" s="140">
        <f t="shared" si="13"/>
        <v>110</v>
      </c>
      <c r="K409" s="81" t="str">
        <f t="shared" si="14"/>
        <v/>
      </c>
      <c r="L409" s="147">
        <v>0</v>
      </c>
      <c r="M409" s="147">
        <v>110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844</v>
      </c>
      <c r="K413" s="81" t="str">
        <f t="shared" si="14"/>
        <v/>
      </c>
      <c r="L413" s="147">
        <v>16</v>
      </c>
      <c r="M413" s="147">
        <v>742</v>
      </c>
      <c r="N413" s="147">
        <v>86</v>
      </c>
    </row>
    <row r="414" spans="1:22" s="83" customFormat="1" ht="34.5" customHeight="1">
      <c r="A414" s="251" t="s">
        <v>787</v>
      </c>
      <c r="B414" s="119"/>
      <c r="C414" s="369"/>
      <c r="D414" s="375" t="s">
        <v>240</v>
      </c>
      <c r="E414" s="377" t="s">
        <v>241</v>
      </c>
      <c r="F414" s="378"/>
      <c r="G414" s="378"/>
      <c r="H414" s="379"/>
      <c r="I414" s="361"/>
      <c r="J414" s="140">
        <f t="shared" si="13"/>
        <v>429</v>
      </c>
      <c r="K414" s="81" t="str">
        <f t="shared" si="14"/>
        <v/>
      </c>
      <c r="L414" s="147">
        <v>0</v>
      </c>
      <c r="M414" s="147">
        <v>418</v>
      </c>
      <c r="N414" s="147">
        <v>11</v>
      </c>
    </row>
    <row r="415" spans="1:22" s="83" customFormat="1" ht="34.5" customHeight="1">
      <c r="A415" s="251" t="s">
        <v>788</v>
      </c>
      <c r="B415" s="119"/>
      <c r="C415" s="369"/>
      <c r="D415" s="369"/>
      <c r="E415" s="320" t="s">
        <v>242</v>
      </c>
      <c r="F415" s="321"/>
      <c r="G415" s="321"/>
      <c r="H415" s="322"/>
      <c r="I415" s="361"/>
      <c r="J415" s="140">
        <f t="shared" si="13"/>
        <v>249</v>
      </c>
      <c r="K415" s="81" t="str">
        <f t="shared" si="14"/>
        <v/>
      </c>
      <c r="L415" s="147">
        <v>0</v>
      </c>
      <c r="M415" s="147">
        <v>227</v>
      </c>
      <c r="N415" s="147">
        <v>22</v>
      </c>
    </row>
    <row r="416" spans="1:22" s="83" customFormat="1" ht="34.5" customHeight="1">
      <c r="A416" s="251" t="s">
        <v>789</v>
      </c>
      <c r="B416" s="119"/>
      <c r="C416" s="369"/>
      <c r="D416" s="369"/>
      <c r="E416" s="320" t="s">
        <v>243</v>
      </c>
      <c r="F416" s="321"/>
      <c r="G416" s="321"/>
      <c r="H416" s="322"/>
      <c r="I416" s="361"/>
      <c r="J416" s="140">
        <f t="shared" si="13"/>
        <v>22</v>
      </c>
      <c r="K416" s="81" t="str">
        <f t="shared" si="14"/>
        <v/>
      </c>
      <c r="L416" s="147">
        <v>1</v>
      </c>
      <c r="M416" s="147">
        <v>19</v>
      </c>
      <c r="N416" s="147">
        <v>2</v>
      </c>
    </row>
    <row r="417" spans="1:22" s="83" customFormat="1" ht="34.5" customHeight="1">
      <c r="A417" s="251" t="s">
        <v>790</v>
      </c>
      <c r="B417" s="119"/>
      <c r="C417" s="369"/>
      <c r="D417" s="369"/>
      <c r="E417" s="320" t="s">
        <v>244</v>
      </c>
      <c r="F417" s="321"/>
      <c r="G417" s="321"/>
      <c r="H417" s="322"/>
      <c r="I417" s="361"/>
      <c r="J417" s="140">
        <f t="shared" si="13"/>
        <v>36</v>
      </c>
      <c r="K417" s="81" t="str">
        <f t="shared" si="14"/>
        <v/>
      </c>
      <c r="L417" s="147">
        <v>0</v>
      </c>
      <c r="M417" s="147">
        <v>8</v>
      </c>
      <c r="N417" s="147">
        <v>28</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0</v>
      </c>
      <c r="M418" s="147">
        <v>10</v>
      </c>
      <c r="N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28</v>
      </c>
      <c r="K420" s="81" t="str">
        <f t="shared" si="14"/>
        <v/>
      </c>
      <c r="L420" s="147">
        <v>0</v>
      </c>
      <c r="M420" s="147">
        <v>21</v>
      </c>
      <c r="N420" s="147">
        <v>7</v>
      </c>
    </row>
    <row r="421" spans="1:22" s="83" customFormat="1" ht="34.5" customHeight="1">
      <c r="A421" s="251" t="s">
        <v>794</v>
      </c>
      <c r="B421" s="119"/>
      <c r="C421" s="369"/>
      <c r="D421" s="369"/>
      <c r="E421" s="320" t="s">
        <v>247</v>
      </c>
      <c r="F421" s="321"/>
      <c r="G421" s="321"/>
      <c r="H421" s="322"/>
      <c r="I421" s="361"/>
      <c r="J421" s="140">
        <f t="shared" si="13"/>
        <v>67</v>
      </c>
      <c r="K421" s="81" t="str">
        <f t="shared" si="14"/>
        <v/>
      </c>
      <c r="L421" s="147">
        <v>15</v>
      </c>
      <c r="M421" s="147">
        <v>39</v>
      </c>
      <c r="N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1055</v>
      </c>
      <c r="N429" s="70" t="s">
        <v>1051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415</v>
      </c>
      <c r="K430" s="193" t="str">
        <f>IF(OR(COUNTIF(L430:N430,"未確認")&gt;0,COUNTIF(L430:N430,"~*")&gt;0),"※","")</f>
        <v/>
      </c>
      <c r="L430" s="147">
        <v>16</v>
      </c>
      <c r="M430" s="147">
        <v>324</v>
      </c>
      <c r="N430" s="147">
        <v>75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v>
      </c>
      <c r="K431" s="193" t="str">
        <f>IF(OR(COUNTIF(L431:N431,"未確認")&gt;0,COUNTIF(L431:N431,"~*")&gt;0),"※","")</f>
        <v/>
      </c>
      <c r="L431" s="147">
        <v>0</v>
      </c>
      <c r="M431" s="147">
        <v>0</v>
      </c>
      <c r="N431" s="147">
        <v>3</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v>
      </c>
      <c r="K432" s="193" t="str">
        <f>IF(OR(COUNTIF(L432:N432,"未確認")&gt;0,COUNTIF(L432:N432,"~*")&gt;0),"※","")</f>
        <v/>
      </c>
      <c r="L432" s="147">
        <v>0</v>
      </c>
      <c r="M432" s="147">
        <v>0</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87</v>
      </c>
      <c r="K433" s="193" t="str">
        <f>IF(OR(COUNTIF(L433:N433,"未確認")&gt;0,COUNTIF(L433:N433,"~*")&gt;0),"※","")</f>
        <v/>
      </c>
      <c r="L433" s="147">
        <v>16</v>
      </c>
      <c r="M433" s="147">
        <v>0</v>
      </c>
      <c r="N433" s="147">
        <v>71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324</v>
      </c>
      <c r="K434" s="193" t="str">
        <f>IF(OR(COUNTIF(L434:N434,"未確認")&gt;0,COUNTIF(L434:N434,"~*")&gt;0),"※","")</f>
        <v/>
      </c>
      <c r="L434" s="147">
        <v>0</v>
      </c>
      <c r="M434" s="147">
        <v>324</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1055</v>
      </c>
      <c r="N442" s="70" t="s">
        <v>1051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1055</v>
      </c>
      <c r="N467" s="70" t="s">
        <v>1051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18</v>
      </c>
      <c r="K468" s="201" t="str">
        <f t="shared" ref="K468:K475" si="16">IF(OR(COUNTIF(L468:N468,"未確認")&gt;0,COUNTIF(L468:N468,"*")&gt;0),"※","")</f>
        <v/>
      </c>
      <c r="L468" s="117">
        <v>0</v>
      </c>
      <c r="M468" s="117">
        <v>18</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11</v>
      </c>
      <c r="K477" s="201" t="str">
        <f t="shared" ref="K477:K496" si="18">IF(OR(COUNTIF(L477:N477,"未確認")&gt;0,COUNTIF(L477:N477,"*")&gt;0),"※","")</f>
        <v/>
      </c>
      <c r="L477" s="117">
        <v>0</v>
      </c>
      <c r="M477" s="117">
        <v>11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1055</v>
      </c>
      <c r="N503" s="70" t="s">
        <v>1051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1055</v>
      </c>
      <c r="N515" s="70" t="s">
        <v>1051</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1055</v>
      </c>
      <c r="N521" s="70" t="s">
        <v>1051</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1055</v>
      </c>
      <c r="N526" s="70" t="s">
        <v>1051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1055</v>
      </c>
      <c r="N531" s="70" t="s">
        <v>1051</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1056</v>
      </c>
    </row>
    <row r="544" spans="1:22" s="1" customFormat="1" ht="20.25" customHeight="1">
      <c r="A544" s="243"/>
      <c r="C544" s="62"/>
      <c r="D544" s="3"/>
      <c r="E544" s="3"/>
      <c r="F544" s="3"/>
      <c r="G544" s="3"/>
      <c r="H544" s="287"/>
      <c r="I544" s="67" t="s">
        <v>36</v>
      </c>
      <c r="J544" s="68"/>
      <c r="K544" s="186"/>
      <c r="L544" s="70" t="s">
        <v>1051</v>
      </c>
      <c r="M544" s="70" t="s">
        <v>1055</v>
      </c>
      <c r="N544" s="70" t="s">
        <v>1051</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1049</v>
      </c>
      <c r="M558" s="211" t="s">
        <v>1053</v>
      </c>
      <c r="N558" s="211" t="s">
        <v>1049</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48</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v>34.299999999999997</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v>32</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v>15.8</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v>7</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v>9.3000000000000007</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v>32.299999999999997</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10.3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5.7</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4.2</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1.4</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1.4</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6.1</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1056</v>
      </c>
    </row>
    <row r="589" spans="1:22" s="1" customFormat="1" ht="20.25" customHeight="1">
      <c r="A589" s="243"/>
      <c r="C589" s="62"/>
      <c r="D589" s="3"/>
      <c r="E589" s="3"/>
      <c r="F589" s="3"/>
      <c r="G589" s="3"/>
      <c r="H589" s="287"/>
      <c r="I589" s="67" t="s">
        <v>36</v>
      </c>
      <c r="J589" s="68"/>
      <c r="K589" s="186"/>
      <c r="L589" s="70" t="s">
        <v>1051</v>
      </c>
      <c r="M589" s="70" t="s">
        <v>1055</v>
      </c>
      <c r="N589" s="70" t="s">
        <v>1051</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v>0</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503</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37</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433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76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1055</v>
      </c>
      <c r="N612" s="70" t="s">
        <v>1051</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33</v>
      </c>
      <c r="K618" s="201" t="str">
        <f t="shared" si="29"/>
        <v/>
      </c>
      <c r="L618" s="117">
        <v>0</v>
      </c>
      <c r="M618" s="117">
        <v>33</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1055</v>
      </c>
      <c r="N630" s="70" t="s">
        <v>1051</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17</v>
      </c>
      <c r="K632" s="201" t="str">
        <f t="shared" si="31"/>
        <v/>
      </c>
      <c r="L632" s="117">
        <v>0</v>
      </c>
      <c r="M632" s="117">
        <v>17</v>
      </c>
      <c r="N632" s="117">
        <v>0</v>
      </c>
    </row>
    <row r="633" spans="1:22" s="118" customFormat="1" ht="56">
      <c r="A633" s="252" t="s">
        <v>919</v>
      </c>
      <c r="B633" s="119"/>
      <c r="C633" s="320" t="s">
        <v>436</v>
      </c>
      <c r="D633" s="321"/>
      <c r="E633" s="321"/>
      <c r="F633" s="321"/>
      <c r="G633" s="321"/>
      <c r="H633" s="322"/>
      <c r="I633" s="122" t="s">
        <v>437</v>
      </c>
      <c r="J633" s="116">
        <f t="shared" si="30"/>
        <v>18</v>
      </c>
      <c r="K633" s="201" t="str">
        <f t="shared" si="31"/>
        <v/>
      </c>
      <c r="L633" s="117">
        <v>0</v>
      </c>
      <c r="M633" s="117">
        <v>18</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1055</v>
      </c>
      <c r="N645" s="70" t="s">
        <v>1051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53</v>
      </c>
      <c r="K646" s="201" t="str">
        <f t="shared" ref="K646:K660" si="33">IF(OR(COUNTIF(L646:N646,"未確認")&gt;0,COUNTIF(L646:N646,"*")&gt;0),"※","")</f>
        <v/>
      </c>
      <c r="L646" s="117">
        <v>0</v>
      </c>
      <c r="M646" s="117">
        <v>37</v>
      </c>
      <c r="N646" s="117">
        <v>16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18</v>
      </c>
      <c r="K649" s="201" t="str">
        <f t="shared" si="33"/>
        <v>※</v>
      </c>
      <c r="L649" s="117">
        <v>0</v>
      </c>
      <c r="M649" s="117">
        <v>18</v>
      </c>
      <c r="N649" s="117" t="s">
        <v>541</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v>0</v>
      </c>
      <c r="M650" s="117">
        <v>17</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26</v>
      </c>
      <c r="K655" s="201" t="str">
        <f t="shared" si="33"/>
        <v/>
      </c>
      <c r="L655" s="117">
        <v>0</v>
      </c>
      <c r="M655" s="117">
        <v>26</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22</v>
      </c>
      <c r="K657" s="201" t="str">
        <f t="shared" si="33"/>
        <v/>
      </c>
      <c r="L657" s="117">
        <v>0</v>
      </c>
      <c r="M657" s="117">
        <v>22</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1055</v>
      </c>
      <c r="N666" s="70" t="s">
        <v>1051</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1055</v>
      </c>
      <c r="N682" s="70" t="s">
        <v>1051</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v>0</v>
      </c>
      <c r="N683" s="117" t="s">
        <v>541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1055</v>
      </c>
      <c r="N692" s="70" t="s">
        <v>1051</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1055</v>
      </c>
      <c r="N705" s="70" t="s">
        <v>1051</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C368664-6319-41FF-AAE8-05CFDF8C65A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2019-12-23T02:14:35Z</dcterms:modified>
</cp:coreProperties>
</file>